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jepcolombia-my.sharepoint.com/personal/ana_angel_jep_gov_co/Documents/DOCUMENTOS JEP POR MES/JEP-1289-2024/10. SEPTIEMBRE/PÁGINA WEB AGOSTO/"/>
    </mc:Choice>
  </mc:AlternateContent>
  <xr:revisionPtr revIDLastSave="83" documentId="8_{EE42EBBA-375F-4CA7-A45D-0E321055DDA9}" xr6:coauthVersionLast="47" xr6:coauthVersionMax="47" xr10:uidLastSave="{A15C9980-768A-4789-B2EA-1057BE0E9CB4}"/>
  <bookViews>
    <workbookView xWindow="-110" yWindow="-110" windowWidth="19420" windowHeight="10420" xr2:uid="{411F6D5A-1668-45D6-AC62-8D46C797C9D4}"/>
  </bookViews>
  <sheets>
    <sheet name="CONSOLIDADO 2019-2025" sheetId="9" r:id="rId1"/>
  </sheets>
  <definedNames>
    <definedName name="_xlnm._FilterDatabase" localSheetId="0" hidden="1">'CONSOLIDADO 2019-2025'!$A$1:$W$1610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610" i="9" l="1"/>
  <c r="R1609" i="9"/>
  <c r="R1608" i="9"/>
  <c r="R1607" i="9"/>
  <c r="R1606" i="9"/>
  <c r="R1605" i="9"/>
  <c r="R1604" i="9"/>
  <c r="O1604" i="9" s="1"/>
  <c r="R1603" i="9"/>
  <c r="O1603" i="9" s="1"/>
  <c r="R1602" i="9"/>
  <c r="R1601" i="9"/>
  <c r="R1600" i="9"/>
  <c r="R1599" i="9"/>
  <c r="R1598" i="9"/>
  <c r="R1597" i="9"/>
  <c r="R1596" i="9"/>
  <c r="O1596" i="9" s="1"/>
  <c r="R1595" i="9"/>
  <c r="O1595" i="9" s="1"/>
  <c r="R1594" i="9"/>
  <c r="R1593" i="9"/>
  <c r="R1592" i="9"/>
  <c r="R1591" i="9"/>
  <c r="R1590" i="9"/>
  <c r="R1589" i="9"/>
  <c r="R1588" i="9"/>
  <c r="O1588" i="9" s="1"/>
  <c r="R1587" i="9"/>
  <c r="O1587" i="9" s="1"/>
  <c r="R1586" i="9"/>
  <c r="R1585" i="9"/>
  <c r="R1584" i="9"/>
  <c r="R1583" i="9"/>
  <c r="R1582" i="9"/>
  <c r="R1581" i="9"/>
  <c r="R1580" i="9"/>
  <c r="O1580" i="9" s="1"/>
  <c r="R1579" i="9"/>
  <c r="O1579" i="9" s="1"/>
  <c r="R1578" i="9"/>
  <c r="R1577" i="9"/>
  <c r="R1576" i="9"/>
  <c r="R1575" i="9"/>
  <c r="R1574" i="9"/>
  <c r="R1573" i="9"/>
  <c r="R1572" i="9"/>
  <c r="O1572" i="9" s="1"/>
  <c r="R1571" i="9"/>
  <c r="O1571" i="9" s="1"/>
  <c r="R1570" i="9"/>
  <c r="R1569" i="9"/>
  <c r="R1568" i="9"/>
  <c r="R1567" i="9"/>
  <c r="R1566" i="9"/>
  <c r="R1565" i="9"/>
  <c r="R1564" i="9"/>
  <c r="O1564" i="9" s="1"/>
  <c r="R1563" i="9"/>
  <c r="O1563" i="9" s="1"/>
  <c r="R1562" i="9"/>
  <c r="R1561" i="9"/>
  <c r="R1560" i="9"/>
  <c r="R1559" i="9"/>
  <c r="R1558" i="9"/>
  <c r="R1557" i="9"/>
  <c r="R1556" i="9"/>
  <c r="O1556" i="9" s="1"/>
  <c r="R1555" i="9"/>
  <c r="O1555" i="9" s="1"/>
  <c r="R1554" i="9"/>
  <c r="R1553" i="9"/>
  <c r="R1552" i="9"/>
  <c r="R1551" i="9"/>
  <c r="R1550" i="9"/>
  <c r="R1549" i="9"/>
  <c r="R1548" i="9"/>
  <c r="O1548" i="9" s="1"/>
  <c r="R1547" i="9"/>
  <c r="O1547" i="9" s="1"/>
  <c r="R1546" i="9"/>
  <c r="R1545" i="9"/>
  <c r="R1544" i="9"/>
  <c r="R1543" i="9"/>
  <c r="R1542" i="9"/>
  <c r="R1541" i="9"/>
  <c r="R1540" i="9"/>
  <c r="O1540" i="9" s="1"/>
  <c r="R1539" i="9"/>
  <c r="O1539" i="9" s="1"/>
  <c r="R1538" i="9"/>
  <c r="R1537" i="9"/>
  <c r="R1536" i="9"/>
  <c r="R1535" i="9"/>
  <c r="R1534" i="9"/>
  <c r="R1533" i="9"/>
  <c r="R1532" i="9"/>
  <c r="O1532" i="9" s="1"/>
  <c r="R1531" i="9"/>
  <c r="O1531" i="9" s="1"/>
  <c r="R1530" i="9"/>
  <c r="R1529" i="9"/>
  <c r="R1528" i="9"/>
  <c r="R1527" i="9"/>
  <c r="R1526" i="9"/>
  <c r="R1525" i="9"/>
  <c r="R1524" i="9"/>
  <c r="O1524" i="9" s="1"/>
  <c r="R1523" i="9"/>
  <c r="O1523" i="9" s="1"/>
  <c r="R1522" i="9"/>
  <c r="R1521" i="9"/>
  <c r="R1520" i="9"/>
  <c r="R1519" i="9"/>
  <c r="R1518" i="9"/>
  <c r="R1517" i="9"/>
  <c r="R1516" i="9"/>
  <c r="R1515" i="9"/>
  <c r="O1515" i="9" s="1"/>
  <c r="R1514" i="9"/>
  <c r="R1513" i="9"/>
  <c r="R1512" i="9"/>
  <c r="R1511" i="9"/>
  <c r="R1510" i="9"/>
  <c r="R1509" i="9"/>
  <c r="R1508" i="9"/>
  <c r="O1508" i="9" s="1"/>
  <c r="R1507" i="9"/>
  <c r="O1507" i="9" s="1"/>
  <c r="R1506" i="9"/>
  <c r="R1505" i="9"/>
  <c r="R1504" i="9"/>
  <c r="R1503" i="9"/>
  <c r="R1502" i="9"/>
  <c r="R1501" i="9"/>
  <c r="R1500" i="9"/>
  <c r="O1500" i="9" s="1"/>
  <c r="R1499" i="9"/>
  <c r="O1499" i="9" s="1"/>
  <c r="R1498" i="9"/>
  <c r="R1497" i="9"/>
  <c r="R1496" i="9"/>
  <c r="R1495" i="9"/>
  <c r="R1494" i="9"/>
  <c r="R1493" i="9"/>
  <c r="R1492" i="9"/>
  <c r="O1492" i="9" s="1"/>
  <c r="R1491" i="9"/>
  <c r="O1491" i="9" s="1"/>
  <c r="R1490" i="9"/>
  <c r="R1489" i="9"/>
  <c r="R1488" i="9"/>
  <c r="R1487" i="9"/>
  <c r="R1486" i="9"/>
  <c r="R1485" i="9"/>
  <c r="R1484" i="9"/>
  <c r="O1484" i="9" s="1"/>
  <c r="R1483" i="9"/>
  <c r="O1483" i="9" s="1"/>
  <c r="R1482" i="9"/>
  <c r="R1481" i="9"/>
  <c r="R1480" i="9"/>
  <c r="R1479" i="9"/>
  <c r="R1478" i="9"/>
  <c r="R1477" i="9"/>
  <c r="R1476" i="9"/>
  <c r="O1476" i="9" s="1"/>
  <c r="R1475" i="9"/>
  <c r="O1475" i="9" s="1"/>
  <c r="R1474" i="9"/>
  <c r="R1473" i="9"/>
  <c r="R1472" i="9"/>
  <c r="R1471" i="9"/>
  <c r="R1470" i="9"/>
  <c r="R1469" i="9"/>
  <c r="R1468" i="9"/>
  <c r="O1468" i="9" s="1"/>
  <c r="R1467" i="9"/>
  <c r="O1467" i="9" s="1"/>
  <c r="R1466" i="9"/>
  <c r="R1465" i="9"/>
  <c r="R1464" i="9"/>
  <c r="R1463" i="9"/>
  <c r="R1462" i="9"/>
  <c r="R1461" i="9"/>
  <c r="R1460" i="9"/>
  <c r="O1460" i="9" s="1"/>
  <c r="R1459" i="9"/>
  <c r="O1459" i="9" s="1"/>
  <c r="R1458" i="9"/>
  <c r="R1457" i="9"/>
  <c r="R1456" i="9"/>
  <c r="R1455" i="9"/>
  <c r="R1454" i="9"/>
  <c r="R1453" i="9"/>
  <c r="R1452" i="9"/>
  <c r="O1452" i="9" s="1"/>
  <c r="R1451" i="9"/>
  <c r="O1451" i="9" s="1"/>
  <c r="R1450" i="9"/>
  <c r="R1449" i="9"/>
  <c r="R1448" i="9"/>
  <c r="R1447" i="9"/>
  <c r="R1446" i="9"/>
  <c r="R1445" i="9"/>
  <c r="R1444" i="9"/>
  <c r="R1443" i="9"/>
  <c r="O1443" i="9" s="1"/>
  <c r="R1442" i="9"/>
  <c r="R1441" i="9"/>
  <c r="R1440" i="9"/>
  <c r="R1439" i="9"/>
  <c r="R1438" i="9"/>
  <c r="R1437" i="9"/>
  <c r="R1436" i="9"/>
  <c r="O1436" i="9" s="1"/>
  <c r="R1435" i="9"/>
  <c r="O1435" i="9" s="1"/>
  <c r="R1434" i="9"/>
  <c r="R1433" i="9"/>
  <c r="R1432" i="9"/>
  <c r="R1431" i="9"/>
  <c r="R1430" i="9"/>
  <c r="R1429" i="9"/>
  <c r="R1428" i="9"/>
  <c r="O1428" i="9" s="1"/>
  <c r="R1427" i="9"/>
  <c r="O1427" i="9" s="1"/>
  <c r="R1426" i="9"/>
  <c r="R1425" i="9"/>
  <c r="R1424" i="9"/>
  <c r="R1423" i="9"/>
  <c r="R1422" i="9"/>
  <c r="R1421" i="9"/>
  <c r="R1420" i="9"/>
  <c r="O1420" i="9" s="1"/>
  <c r="R1419" i="9"/>
  <c r="O1419" i="9" s="1"/>
  <c r="R1418" i="9"/>
  <c r="R1417" i="9"/>
  <c r="R1416" i="9"/>
  <c r="R1415" i="9"/>
  <c r="R1414" i="9"/>
  <c r="R1413" i="9"/>
  <c r="R1412" i="9"/>
  <c r="O1412" i="9" s="1"/>
  <c r="R1411" i="9"/>
  <c r="O1411" i="9" s="1"/>
  <c r="R1410" i="9"/>
  <c r="R1409" i="9"/>
  <c r="R1408" i="9"/>
  <c r="R1407" i="9"/>
  <c r="R1406" i="9"/>
  <c r="R1405" i="9"/>
  <c r="R1404" i="9"/>
  <c r="O1404" i="9" s="1"/>
  <c r="R1403" i="9"/>
  <c r="O1403" i="9" s="1"/>
  <c r="R1402" i="9"/>
  <c r="R1401" i="9"/>
  <c r="R1400" i="9"/>
  <c r="R1399" i="9"/>
  <c r="R1398" i="9"/>
  <c r="R1397" i="9"/>
  <c r="R1396" i="9"/>
  <c r="O1396" i="9" s="1"/>
  <c r="R1395" i="9"/>
  <c r="O1395" i="9" s="1"/>
  <c r="R1394" i="9"/>
  <c r="R1393" i="9"/>
  <c r="R1392" i="9"/>
  <c r="R1391" i="9"/>
  <c r="R1390" i="9"/>
  <c r="R1389" i="9"/>
  <c r="R1388" i="9"/>
  <c r="O1388" i="9" s="1"/>
  <c r="R1387" i="9"/>
  <c r="O1387" i="9" s="1"/>
  <c r="R1386" i="9"/>
  <c r="R1385" i="9"/>
  <c r="R1384" i="9"/>
  <c r="R1383" i="9"/>
  <c r="R1382" i="9"/>
  <c r="R1381" i="9"/>
  <c r="R1380" i="9"/>
  <c r="O1380" i="9" s="1"/>
  <c r="R1379" i="9"/>
  <c r="O1379" i="9" s="1"/>
  <c r="R1378" i="9"/>
  <c r="R1377" i="9"/>
  <c r="R1376" i="9"/>
  <c r="R1375" i="9"/>
  <c r="R1374" i="9"/>
  <c r="R1373" i="9"/>
  <c r="R1372" i="9"/>
  <c r="O1372" i="9" s="1"/>
  <c r="R1371" i="9"/>
  <c r="O1371" i="9" s="1"/>
  <c r="R1370" i="9"/>
  <c r="R1369" i="9"/>
  <c r="R1368" i="9"/>
  <c r="R1367" i="9"/>
  <c r="R1366" i="9"/>
  <c r="R1365" i="9"/>
  <c r="R1364" i="9"/>
  <c r="O1364" i="9" s="1"/>
  <c r="R1363" i="9"/>
  <c r="O1363" i="9" s="1"/>
  <c r="R1362" i="9"/>
  <c r="R1361" i="9"/>
  <c r="R1360" i="9"/>
  <c r="R1359" i="9"/>
  <c r="R1358" i="9"/>
  <c r="R1357" i="9"/>
  <c r="R1356" i="9"/>
  <c r="O1356" i="9" s="1"/>
  <c r="R1355" i="9"/>
  <c r="O1355" i="9" s="1"/>
  <c r="R1354" i="9"/>
  <c r="R1353" i="9"/>
  <c r="R1352" i="9"/>
  <c r="R1351" i="9"/>
  <c r="R1350" i="9"/>
  <c r="R1349" i="9"/>
  <c r="R1348" i="9"/>
  <c r="O1348" i="9" s="1"/>
  <c r="R1347" i="9"/>
  <c r="O1347" i="9" s="1"/>
  <c r="R1346" i="9"/>
  <c r="R1345" i="9"/>
  <c r="R1344" i="9"/>
  <c r="R1343" i="9"/>
  <c r="R1342" i="9"/>
  <c r="R1341" i="9"/>
  <c r="R1340" i="9"/>
  <c r="R1339" i="9"/>
  <c r="R1338" i="9"/>
  <c r="R1337" i="9"/>
  <c r="R1336" i="9"/>
  <c r="R1335" i="9"/>
  <c r="R1334" i="9"/>
  <c r="R1333" i="9"/>
  <c r="R1332" i="9"/>
  <c r="R1331" i="9"/>
  <c r="R1330" i="9"/>
  <c r="R1329" i="9"/>
  <c r="R1328" i="9"/>
  <c r="R1327" i="9"/>
  <c r="R1326" i="9"/>
  <c r="R1325" i="9"/>
  <c r="R1324" i="9"/>
  <c r="R1323" i="9"/>
  <c r="R1322" i="9"/>
  <c r="R1321" i="9"/>
  <c r="R1320" i="9"/>
  <c r="R1319" i="9"/>
  <c r="R1318" i="9"/>
  <c r="R1317" i="9"/>
  <c r="R1316" i="9"/>
  <c r="R1315" i="9"/>
  <c r="R1314" i="9"/>
  <c r="R1313" i="9"/>
  <c r="R1312" i="9"/>
  <c r="R1311" i="9"/>
  <c r="R1310" i="9"/>
  <c r="R1309" i="9"/>
  <c r="R1308" i="9"/>
  <c r="R1307" i="9"/>
  <c r="R1306" i="9"/>
  <c r="R1305" i="9"/>
  <c r="R1304" i="9"/>
  <c r="R1303" i="9"/>
  <c r="R1302" i="9"/>
  <c r="R1301" i="9"/>
  <c r="R1300" i="9"/>
  <c r="R1299" i="9"/>
  <c r="R1298" i="9"/>
  <c r="R1297" i="9"/>
  <c r="R1296" i="9"/>
  <c r="R1295" i="9"/>
  <c r="R1294" i="9"/>
  <c r="R1293" i="9"/>
  <c r="R1292" i="9"/>
  <c r="R1291" i="9"/>
  <c r="R1290" i="9"/>
  <c r="R1289" i="9"/>
  <c r="R1288" i="9"/>
  <c r="R1287" i="9"/>
  <c r="R1286" i="9"/>
  <c r="R1285" i="9"/>
  <c r="R1284" i="9"/>
  <c r="R1283" i="9"/>
  <c r="R1282" i="9"/>
  <c r="R1281" i="9"/>
  <c r="R1280" i="9"/>
  <c r="R1279" i="9"/>
  <c r="R1278" i="9"/>
  <c r="R1277" i="9"/>
  <c r="R1276" i="9"/>
  <c r="R1275" i="9"/>
  <c r="R1274" i="9"/>
  <c r="R1273" i="9"/>
  <c r="R1272" i="9"/>
  <c r="R1271" i="9"/>
  <c r="R1270" i="9"/>
  <c r="R1269" i="9"/>
  <c r="R1268" i="9"/>
  <c r="R1267" i="9"/>
  <c r="R1266" i="9"/>
  <c r="R1265" i="9"/>
  <c r="R1264" i="9"/>
  <c r="R1263" i="9"/>
  <c r="R1262" i="9"/>
  <c r="R1261" i="9"/>
  <c r="R1260" i="9"/>
  <c r="R1259" i="9"/>
  <c r="R1258" i="9"/>
  <c r="R1257" i="9"/>
  <c r="R1256" i="9"/>
  <c r="R1255" i="9"/>
  <c r="R1254" i="9"/>
  <c r="R1253" i="9"/>
  <c r="R1252" i="9"/>
  <c r="R1251" i="9"/>
  <c r="R1250" i="9"/>
  <c r="R1249" i="9"/>
  <c r="R1248" i="9"/>
  <c r="R1247" i="9"/>
  <c r="R1246" i="9"/>
  <c r="R1245" i="9"/>
  <c r="R1244" i="9"/>
  <c r="R1243" i="9"/>
  <c r="R1242" i="9"/>
  <c r="R1241" i="9"/>
  <c r="R1240" i="9"/>
  <c r="R1239" i="9"/>
  <c r="R1238" i="9"/>
  <c r="R1237" i="9"/>
  <c r="R1236" i="9"/>
  <c r="R1235" i="9"/>
  <c r="R1234" i="9"/>
  <c r="R1233" i="9"/>
  <c r="R1232" i="9"/>
  <c r="R1231" i="9"/>
  <c r="R1230" i="9"/>
  <c r="R1229" i="9"/>
  <c r="R1228" i="9"/>
  <c r="R1227" i="9"/>
  <c r="R1226" i="9"/>
  <c r="R1225" i="9"/>
  <c r="R1224" i="9"/>
  <c r="R1223" i="9"/>
  <c r="R1222" i="9"/>
  <c r="R1221" i="9"/>
  <c r="R1220" i="9"/>
  <c r="R1219" i="9"/>
  <c r="R1218" i="9"/>
  <c r="R1217" i="9"/>
  <c r="R1216" i="9"/>
  <c r="R1215" i="9"/>
  <c r="R1214" i="9"/>
  <c r="R1213" i="9"/>
  <c r="R1212" i="9"/>
  <c r="R1211" i="9"/>
  <c r="R1210" i="9"/>
  <c r="R1209" i="9"/>
  <c r="R1208" i="9"/>
  <c r="R1207" i="9"/>
  <c r="R1206" i="9"/>
  <c r="R1205" i="9"/>
  <c r="R1204" i="9"/>
  <c r="R1203" i="9"/>
  <c r="R1202" i="9"/>
  <c r="R1201" i="9"/>
  <c r="R1200" i="9"/>
  <c r="R1199" i="9"/>
  <c r="R1198" i="9"/>
  <c r="R1197" i="9"/>
  <c r="R1196" i="9"/>
  <c r="R1195" i="9"/>
  <c r="R1194" i="9"/>
  <c r="R1193" i="9"/>
  <c r="R1192" i="9"/>
  <c r="R1191" i="9"/>
  <c r="R1190" i="9"/>
  <c r="R1189" i="9"/>
  <c r="R1188" i="9"/>
  <c r="R1187" i="9"/>
  <c r="R1186" i="9"/>
  <c r="R1185" i="9"/>
  <c r="R1184" i="9"/>
  <c r="R1183" i="9"/>
  <c r="R1182" i="9"/>
  <c r="R1181" i="9"/>
  <c r="R1180" i="9"/>
  <c r="R1179" i="9"/>
  <c r="R1178" i="9"/>
  <c r="R1177" i="9"/>
  <c r="R1176" i="9"/>
  <c r="R1175" i="9"/>
  <c r="R1174" i="9"/>
  <c r="R1173" i="9"/>
  <c r="R1172" i="9"/>
  <c r="R1171" i="9"/>
  <c r="R1170" i="9"/>
  <c r="R1169" i="9"/>
  <c r="R1168" i="9"/>
  <c r="R1167" i="9"/>
  <c r="R1166" i="9"/>
  <c r="R1165" i="9"/>
  <c r="R1164" i="9"/>
  <c r="R1163" i="9"/>
  <c r="R1162" i="9"/>
  <c r="R1161" i="9"/>
  <c r="R1160" i="9"/>
  <c r="R1159" i="9"/>
  <c r="R1158" i="9"/>
  <c r="R1157" i="9"/>
  <c r="R1156" i="9"/>
  <c r="R1155" i="9"/>
  <c r="R1154" i="9"/>
  <c r="R1153" i="9"/>
  <c r="R1152" i="9"/>
  <c r="R1151" i="9"/>
  <c r="R1150" i="9"/>
  <c r="R1149" i="9"/>
  <c r="R1148" i="9"/>
  <c r="R1147" i="9"/>
  <c r="R1146" i="9"/>
  <c r="R1145" i="9"/>
  <c r="R1144" i="9"/>
  <c r="R1143" i="9"/>
  <c r="R1142" i="9"/>
  <c r="R1141" i="9"/>
  <c r="R1140" i="9"/>
  <c r="R1139" i="9"/>
  <c r="R1138" i="9"/>
  <c r="R1137" i="9"/>
  <c r="R1136" i="9"/>
  <c r="R1135" i="9"/>
  <c r="R1134" i="9"/>
  <c r="R1133" i="9"/>
  <c r="R1132" i="9"/>
  <c r="R1131" i="9"/>
  <c r="R1130" i="9"/>
  <c r="R1129" i="9"/>
  <c r="R1128" i="9"/>
  <c r="R1127" i="9"/>
  <c r="R1126" i="9"/>
  <c r="R1125" i="9"/>
  <c r="R1124" i="9"/>
  <c r="R1123" i="9"/>
  <c r="R1122" i="9"/>
  <c r="R1121" i="9"/>
  <c r="R1120" i="9"/>
  <c r="R1119" i="9"/>
  <c r="R1118" i="9"/>
  <c r="R1117" i="9"/>
  <c r="R1116" i="9"/>
  <c r="R1115" i="9"/>
  <c r="R1114" i="9"/>
  <c r="R1113" i="9"/>
  <c r="R1112" i="9"/>
  <c r="R1111" i="9"/>
  <c r="R1110" i="9"/>
  <c r="R1109" i="9"/>
  <c r="R1108" i="9"/>
  <c r="R1107" i="9"/>
  <c r="R1106" i="9"/>
  <c r="R1105" i="9"/>
  <c r="R1104" i="9"/>
  <c r="R1103" i="9"/>
  <c r="R1102" i="9"/>
  <c r="R1101" i="9"/>
  <c r="R1100" i="9"/>
  <c r="R1099" i="9"/>
  <c r="R1098" i="9"/>
  <c r="R1097" i="9"/>
  <c r="R1096" i="9"/>
  <c r="R1095" i="9"/>
  <c r="R1094" i="9"/>
  <c r="R1093" i="9"/>
  <c r="R1092" i="9"/>
  <c r="R1091" i="9"/>
  <c r="R1090" i="9"/>
  <c r="R1089" i="9"/>
  <c r="R1088" i="9"/>
  <c r="R1087" i="9"/>
  <c r="R1086" i="9"/>
  <c r="R1085" i="9"/>
  <c r="R1084" i="9"/>
  <c r="R1083" i="9"/>
  <c r="R1082" i="9"/>
  <c r="R1081" i="9"/>
  <c r="R1080" i="9"/>
  <c r="R1079" i="9"/>
  <c r="R1078" i="9"/>
  <c r="R1077" i="9"/>
  <c r="R1076" i="9"/>
  <c r="R1075" i="9"/>
  <c r="R1074" i="9"/>
  <c r="R1073" i="9"/>
  <c r="R1072" i="9"/>
  <c r="R1071" i="9"/>
  <c r="R1070" i="9"/>
  <c r="R1069" i="9"/>
  <c r="R1068" i="9"/>
  <c r="R1067" i="9"/>
  <c r="R1066" i="9"/>
  <c r="R1065" i="9"/>
  <c r="R1064" i="9"/>
  <c r="R1063" i="9"/>
  <c r="R1062" i="9"/>
  <c r="R1061" i="9"/>
  <c r="R1060" i="9"/>
  <c r="R1059" i="9"/>
  <c r="R1058" i="9"/>
  <c r="R1057" i="9"/>
  <c r="R1056" i="9"/>
  <c r="R1055" i="9"/>
  <c r="R1054" i="9"/>
  <c r="R1053" i="9"/>
  <c r="R1052" i="9"/>
  <c r="R1051" i="9"/>
  <c r="R1050" i="9"/>
  <c r="R1049" i="9"/>
  <c r="R1048" i="9"/>
  <c r="R1047" i="9"/>
  <c r="R1046" i="9"/>
  <c r="R1045" i="9"/>
  <c r="R1044" i="9"/>
  <c r="R1043" i="9"/>
  <c r="R1042" i="9"/>
  <c r="R1041" i="9"/>
  <c r="R1040" i="9"/>
  <c r="R1039" i="9"/>
  <c r="R1038" i="9"/>
  <c r="R1037" i="9"/>
  <c r="R1036" i="9"/>
  <c r="R1035" i="9"/>
  <c r="R1034" i="9"/>
  <c r="R1033" i="9"/>
  <c r="R1032" i="9"/>
  <c r="R1031" i="9"/>
  <c r="R1030" i="9"/>
  <c r="R1029" i="9"/>
  <c r="R1028" i="9"/>
  <c r="R1027" i="9"/>
  <c r="R1026" i="9"/>
  <c r="R1025" i="9"/>
  <c r="R1024" i="9"/>
  <c r="R1023" i="9"/>
  <c r="R1022" i="9"/>
  <c r="R1021" i="9"/>
  <c r="R1020" i="9"/>
  <c r="R1019" i="9"/>
  <c r="R1018" i="9"/>
  <c r="R1017" i="9"/>
  <c r="R1016" i="9"/>
  <c r="R1015" i="9"/>
  <c r="R1014" i="9"/>
  <c r="R1013" i="9"/>
  <c r="R1012" i="9"/>
  <c r="R1011" i="9"/>
  <c r="R1010" i="9"/>
  <c r="R1009" i="9"/>
  <c r="R1008" i="9"/>
  <c r="R1007" i="9"/>
  <c r="R1006" i="9"/>
  <c r="R1005" i="9"/>
  <c r="R1004" i="9"/>
  <c r="R1003" i="9"/>
  <c r="R1002" i="9"/>
  <c r="R1001" i="9"/>
  <c r="R1000" i="9"/>
  <c r="R999" i="9"/>
  <c r="R998" i="9"/>
  <c r="R997" i="9"/>
  <c r="R996" i="9"/>
  <c r="R995" i="9"/>
  <c r="R994" i="9"/>
  <c r="R993" i="9"/>
  <c r="R992" i="9"/>
  <c r="R991" i="9"/>
  <c r="R990" i="9"/>
  <c r="R989" i="9"/>
  <c r="R988" i="9"/>
  <c r="R987" i="9"/>
  <c r="R986" i="9"/>
  <c r="R985" i="9"/>
  <c r="R984" i="9"/>
  <c r="R983" i="9"/>
  <c r="R982" i="9"/>
  <c r="R981" i="9"/>
  <c r="R980" i="9"/>
  <c r="R979" i="9"/>
  <c r="R978" i="9"/>
  <c r="R977" i="9"/>
  <c r="R976" i="9"/>
  <c r="R975" i="9"/>
  <c r="R974" i="9"/>
  <c r="R973" i="9"/>
  <c r="R972" i="9"/>
  <c r="R971" i="9"/>
  <c r="R970" i="9"/>
  <c r="R969" i="9"/>
  <c r="R968" i="9"/>
  <c r="R967" i="9"/>
  <c r="R966" i="9"/>
  <c r="R965" i="9"/>
  <c r="R964" i="9"/>
  <c r="R963" i="9"/>
  <c r="R962" i="9"/>
  <c r="R961" i="9"/>
  <c r="R960" i="9"/>
  <c r="R959" i="9"/>
  <c r="R958" i="9"/>
  <c r="R957" i="9"/>
  <c r="R956" i="9"/>
  <c r="R955" i="9"/>
  <c r="R954" i="9"/>
  <c r="R953" i="9"/>
  <c r="R952" i="9"/>
  <c r="R951" i="9"/>
  <c r="R950" i="9"/>
  <c r="R949" i="9"/>
  <c r="R948" i="9"/>
  <c r="R947" i="9"/>
  <c r="R946" i="9"/>
  <c r="R945" i="9"/>
  <c r="R944" i="9"/>
  <c r="R943" i="9"/>
  <c r="R942" i="9"/>
  <c r="R941" i="9"/>
  <c r="R940" i="9"/>
  <c r="R939" i="9"/>
  <c r="R938" i="9"/>
  <c r="R937" i="9"/>
  <c r="R936" i="9"/>
  <c r="R935" i="9"/>
  <c r="R934" i="9"/>
  <c r="R933" i="9"/>
  <c r="R932" i="9"/>
  <c r="R931" i="9"/>
  <c r="R930" i="9"/>
  <c r="R929" i="9"/>
  <c r="R928" i="9"/>
  <c r="R927" i="9"/>
  <c r="R926" i="9"/>
  <c r="R925" i="9"/>
  <c r="R924" i="9"/>
  <c r="R923" i="9"/>
  <c r="R922" i="9"/>
  <c r="R921" i="9"/>
  <c r="R920" i="9"/>
  <c r="R919" i="9"/>
  <c r="R918" i="9"/>
  <c r="R917" i="9"/>
  <c r="R916" i="9"/>
  <c r="R915" i="9"/>
  <c r="R914" i="9"/>
  <c r="R913" i="9"/>
  <c r="R912" i="9"/>
  <c r="R911" i="9"/>
  <c r="R910" i="9"/>
  <c r="R909" i="9"/>
  <c r="R908" i="9"/>
  <c r="R907" i="9"/>
  <c r="R906" i="9"/>
  <c r="R905" i="9"/>
  <c r="R904" i="9"/>
  <c r="R903" i="9"/>
  <c r="R902" i="9"/>
  <c r="R901" i="9"/>
  <c r="R900" i="9"/>
  <c r="R899" i="9"/>
  <c r="R898" i="9"/>
  <c r="R897" i="9"/>
  <c r="R896" i="9"/>
  <c r="R895" i="9"/>
  <c r="R894" i="9"/>
  <c r="R893" i="9"/>
  <c r="R892" i="9"/>
  <c r="R891" i="9"/>
  <c r="R890" i="9"/>
  <c r="R889" i="9"/>
  <c r="R888" i="9"/>
  <c r="R887" i="9"/>
  <c r="R886" i="9"/>
  <c r="R885" i="9"/>
  <c r="R884" i="9"/>
  <c r="R883" i="9"/>
  <c r="R882" i="9"/>
  <c r="R881" i="9"/>
  <c r="R880" i="9"/>
  <c r="R879" i="9"/>
  <c r="R878" i="9"/>
  <c r="R877" i="9"/>
  <c r="R876" i="9"/>
  <c r="R875" i="9"/>
  <c r="R874" i="9"/>
  <c r="R873" i="9"/>
  <c r="R872" i="9"/>
  <c r="R871" i="9"/>
  <c r="R870" i="9"/>
  <c r="R869" i="9"/>
  <c r="R868" i="9"/>
  <c r="R867" i="9"/>
  <c r="R866" i="9"/>
  <c r="R865" i="9"/>
  <c r="R864" i="9"/>
  <c r="R863" i="9"/>
  <c r="R862" i="9"/>
  <c r="R861" i="9"/>
  <c r="R860" i="9"/>
  <c r="R859" i="9"/>
  <c r="R858" i="9"/>
  <c r="R857" i="9"/>
  <c r="R856" i="9"/>
  <c r="R855" i="9"/>
  <c r="R854" i="9"/>
  <c r="R853" i="9"/>
  <c r="R852" i="9"/>
  <c r="R851" i="9"/>
  <c r="R850" i="9"/>
  <c r="R849" i="9"/>
  <c r="R848" i="9"/>
  <c r="R847" i="9"/>
  <c r="R846" i="9"/>
  <c r="R845" i="9"/>
  <c r="R844" i="9"/>
  <c r="R843" i="9"/>
  <c r="R842" i="9"/>
  <c r="R841" i="9"/>
  <c r="R840" i="9"/>
  <c r="R839" i="9"/>
  <c r="R838" i="9"/>
  <c r="R837" i="9"/>
  <c r="R836" i="9"/>
  <c r="R835" i="9"/>
  <c r="R834" i="9"/>
  <c r="R833" i="9"/>
  <c r="R832" i="9"/>
  <c r="R831" i="9"/>
  <c r="R830" i="9"/>
  <c r="R829" i="9"/>
  <c r="R828" i="9"/>
  <c r="R827" i="9"/>
  <c r="R826" i="9"/>
  <c r="R825" i="9"/>
  <c r="R824" i="9"/>
  <c r="R823" i="9"/>
  <c r="R822" i="9"/>
  <c r="R821" i="9"/>
  <c r="R820" i="9"/>
  <c r="R819" i="9"/>
  <c r="R818" i="9"/>
  <c r="R817" i="9"/>
  <c r="R816" i="9"/>
  <c r="R815" i="9"/>
  <c r="R814" i="9"/>
  <c r="R813" i="9"/>
  <c r="R812" i="9"/>
  <c r="R811" i="9"/>
  <c r="R810" i="9"/>
  <c r="R809" i="9"/>
  <c r="R808" i="9"/>
  <c r="R807" i="9"/>
  <c r="R806" i="9"/>
  <c r="R805" i="9"/>
  <c r="R804" i="9"/>
  <c r="R803" i="9"/>
  <c r="R802" i="9"/>
  <c r="R801" i="9"/>
  <c r="R800" i="9"/>
  <c r="R799" i="9"/>
  <c r="R798" i="9"/>
  <c r="R797" i="9"/>
  <c r="R796" i="9"/>
  <c r="R795" i="9"/>
  <c r="R794" i="9"/>
  <c r="R793" i="9"/>
  <c r="R792" i="9"/>
  <c r="R791" i="9"/>
  <c r="R790" i="9"/>
  <c r="R789" i="9"/>
  <c r="R788" i="9"/>
  <c r="R787" i="9"/>
  <c r="R786" i="9"/>
  <c r="R785" i="9"/>
  <c r="R784" i="9"/>
  <c r="R783" i="9"/>
  <c r="R782" i="9"/>
  <c r="R781" i="9"/>
  <c r="R780" i="9"/>
  <c r="R779" i="9"/>
  <c r="R778" i="9"/>
  <c r="R777" i="9"/>
  <c r="R776" i="9"/>
  <c r="R775" i="9"/>
  <c r="R774" i="9"/>
  <c r="R773" i="9"/>
  <c r="R772" i="9"/>
  <c r="R771" i="9"/>
  <c r="R770" i="9"/>
  <c r="R769" i="9"/>
  <c r="R768" i="9"/>
  <c r="R767" i="9"/>
  <c r="R766" i="9"/>
  <c r="R765" i="9"/>
  <c r="R764" i="9"/>
  <c r="R763" i="9"/>
  <c r="R762" i="9"/>
  <c r="R761" i="9"/>
  <c r="R760" i="9"/>
  <c r="R759" i="9"/>
  <c r="R758" i="9"/>
  <c r="R757" i="9"/>
  <c r="R756" i="9"/>
  <c r="R755" i="9"/>
  <c r="R754" i="9"/>
  <c r="R753" i="9"/>
  <c r="R752" i="9"/>
  <c r="R751" i="9"/>
  <c r="R750" i="9"/>
  <c r="R749" i="9"/>
  <c r="R748" i="9"/>
  <c r="R747" i="9"/>
  <c r="R746" i="9"/>
  <c r="R745" i="9"/>
  <c r="R744" i="9"/>
  <c r="R743" i="9"/>
  <c r="R742" i="9"/>
  <c r="R741" i="9"/>
  <c r="R740" i="9"/>
  <c r="R739" i="9"/>
  <c r="R738" i="9"/>
  <c r="R737" i="9"/>
  <c r="R736" i="9"/>
  <c r="R735" i="9"/>
  <c r="R734" i="9"/>
  <c r="R733" i="9"/>
  <c r="R732" i="9"/>
  <c r="R731" i="9"/>
  <c r="R730" i="9"/>
  <c r="R729" i="9"/>
  <c r="R728" i="9"/>
  <c r="R727" i="9"/>
  <c r="R726" i="9"/>
  <c r="R725" i="9"/>
  <c r="R724" i="9"/>
  <c r="R723" i="9"/>
  <c r="R722" i="9"/>
  <c r="R721" i="9"/>
  <c r="R720" i="9"/>
  <c r="R719" i="9"/>
  <c r="R718" i="9"/>
  <c r="R717" i="9"/>
  <c r="R716" i="9"/>
  <c r="R715" i="9"/>
  <c r="R714" i="9"/>
  <c r="R713" i="9"/>
  <c r="R712" i="9"/>
  <c r="R711" i="9"/>
  <c r="R710" i="9"/>
  <c r="R709" i="9"/>
  <c r="R708" i="9"/>
  <c r="R707" i="9"/>
  <c r="R706" i="9"/>
  <c r="R705" i="9"/>
  <c r="R704" i="9"/>
  <c r="R703" i="9"/>
  <c r="R702" i="9"/>
  <c r="R701" i="9"/>
  <c r="R700" i="9"/>
  <c r="R699" i="9"/>
  <c r="R698" i="9"/>
  <c r="R697" i="9"/>
  <c r="R696" i="9"/>
  <c r="R695" i="9"/>
  <c r="R694" i="9"/>
  <c r="R693" i="9"/>
  <c r="R692" i="9"/>
  <c r="R691" i="9"/>
  <c r="R690" i="9"/>
  <c r="R689" i="9"/>
  <c r="R688" i="9"/>
  <c r="R687" i="9"/>
  <c r="R686" i="9"/>
  <c r="R685" i="9"/>
  <c r="R684" i="9"/>
  <c r="R683" i="9"/>
  <c r="R682" i="9"/>
  <c r="R681" i="9"/>
  <c r="R680" i="9"/>
  <c r="R679" i="9"/>
  <c r="R678" i="9"/>
  <c r="R677" i="9"/>
  <c r="R676" i="9"/>
  <c r="R675" i="9"/>
  <c r="R674" i="9"/>
  <c r="R673" i="9"/>
  <c r="R672" i="9"/>
  <c r="R671" i="9"/>
  <c r="R670" i="9"/>
  <c r="R669" i="9"/>
  <c r="R668" i="9"/>
  <c r="R667" i="9"/>
  <c r="R666" i="9"/>
  <c r="R665" i="9"/>
  <c r="R664" i="9"/>
  <c r="R663" i="9"/>
  <c r="R662" i="9"/>
  <c r="R661" i="9"/>
  <c r="R660" i="9"/>
  <c r="R659" i="9"/>
  <c r="R658" i="9"/>
  <c r="R657" i="9"/>
  <c r="R656" i="9"/>
  <c r="R655" i="9"/>
  <c r="R654" i="9"/>
  <c r="R653" i="9"/>
  <c r="R652" i="9"/>
  <c r="R651" i="9"/>
  <c r="R650" i="9"/>
  <c r="R649" i="9"/>
  <c r="R648" i="9"/>
  <c r="R647" i="9"/>
  <c r="R646" i="9"/>
  <c r="R645" i="9"/>
  <c r="R644" i="9"/>
  <c r="R643" i="9"/>
  <c r="R642" i="9"/>
  <c r="R641" i="9"/>
  <c r="R640" i="9"/>
  <c r="R639" i="9"/>
  <c r="R638" i="9"/>
  <c r="R637" i="9"/>
  <c r="R636" i="9"/>
  <c r="R635" i="9"/>
  <c r="R634" i="9"/>
  <c r="R633" i="9"/>
  <c r="R632" i="9"/>
  <c r="R631" i="9"/>
  <c r="R630" i="9"/>
  <c r="R629" i="9"/>
  <c r="R628" i="9"/>
  <c r="R627" i="9"/>
  <c r="R626" i="9"/>
  <c r="R625" i="9"/>
  <c r="R624" i="9"/>
  <c r="R623" i="9"/>
  <c r="R622" i="9"/>
  <c r="R621" i="9"/>
  <c r="R620" i="9"/>
  <c r="R619" i="9"/>
  <c r="R618" i="9"/>
  <c r="R617" i="9"/>
  <c r="R616" i="9"/>
  <c r="R615" i="9"/>
  <c r="R614" i="9"/>
  <c r="R613" i="9"/>
  <c r="R612" i="9"/>
  <c r="R611" i="9"/>
  <c r="R610" i="9"/>
  <c r="R609" i="9"/>
  <c r="R608" i="9"/>
  <c r="R607" i="9"/>
  <c r="R606" i="9"/>
  <c r="R605" i="9"/>
  <c r="R604" i="9"/>
  <c r="R603" i="9"/>
  <c r="R602" i="9"/>
  <c r="R601" i="9"/>
  <c r="R600" i="9"/>
  <c r="R599" i="9"/>
  <c r="R598" i="9"/>
  <c r="R597" i="9"/>
  <c r="R596" i="9"/>
  <c r="R595" i="9"/>
  <c r="R594" i="9"/>
  <c r="R593" i="9"/>
  <c r="R592" i="9"/>
  <c r="R591" i="9"/>
  <c r="R590" i="9"/>
  <c r="R589" i="9"/>
  <c r="R588" i="9"/>
  <c r="R587" i="9"/>
  <c r="R586" i="9"/>
  <c r="R585" i="9"/>
  <c r="R584" i="9"/>
  <c r="R583" i="9"/>
  <c r="R582" i="9"/>
  <c r="R581" i="9"/>
  <c r="R580" i="9"/>
  <c r="R579" i="9"/>
  <c r="R578" i="9"/>
  <c r="R577" i="9"/>
  <c r="R576" i="9"/>
  <c r="R575" i="9"/>
  <c r="R574" i="9"/>
  <c r="R573" i="9"/>
  <c r="R572" i="9"/>
  <c r="R571" i="9"/>
  <c r="R570" i="9"/>
  <c r="R569" i="9"/>
  <c r="R568" i="9"/>
  <c r="R567" i="9"/>
  <c r="R566" i="9"/>
  <c r="R565" i="9"/>
  <c r="R564" i="9"/>
  <c r="R563" i="9"/>
  <c r="R562" i="9"/>
  <c r="R561" i="9"/>
  <c r="R560" i="9"/>
  <c r="R559" i="9"/>
  <c r="R558" i="9"/>
  <c r="R557" i="9"/>
  <c r="R556" i="9"/>
  <c r="R555" i="9"/>
  <c r="R554" i="9"/>
  <c r="R553" i="9"/>
  <c r="R552" i="9"/>
  <c r="R551" i="9"/>
  <c r="R550" i="9"/>
  <c r="R549" i="9"/>
  <c r="R548" i="9"/>
  <c r="R547" i="9"/>
  <c r="R546" i="9"/>
  <c r="R545" i="9"/>
  <c r="R544" i="9"/>
  <c r="R543" i="9"/>
  <c r="R542" i="9"/>
  <c r="R541" i="9"/>
  <c r="R540" i="9"/>
  <c r="R539" i="9"/>
  <c r="R538" i="9"/>
  <c r="R537" i="9"/>
  <c r="R536" i="9"/>
  <c r="R535" i="9"/>
  <c r="R534" i="9"/>
  <c r="R533" i="9"/>
  <c r="R532" i="9"/>
  <c r="R531" i="9"/>
  <c r="R530" i="9"/>
  <c r="R529" i="9"/>
  <c r="R528" i="9"/>
  <c r="R527" i="9"/>
  <c r="R526" i="9"/>
  <c r="R525" i="9"/>
  <c r="R524" i="9"/>
  <c r="R523" i="9"/>
  <c r="R522" i="9"/>
  <c r="R521" i="9"/>
  <c r="R520" i="9"/>
  <c r="R519" i="9"/>
  <c r="R518" i="9"/>
  <c r="R517" i="9"/>
  <c r="R516" i="9"/>
  <c r="R515" i="9"/>
  <c r="R514" i="9"/>
  <c r="R513" i="9"/>
  <c r="R512" i="9"/>
  <c r="R511" i="9"/>
  <c r="R510" i="9"/>
  <c r="R509" i="9"/>
  <c r="R508" i="9"/>
  <c r="R507" i="9"/>
  <c r="R506" i="9"/>
  <c r="R505" i="9"/>
  <c r="R504" i="9"/>
  <c r="R503" i="9"/>
  <c r="R502" i="9"/>
  <c r="R501" i="9"/>
  <c r="R500" i="9"/>
  <c r="R499" i="9"/>
  <c r="R498" i="9"/>
  <c r="R497" i="9"/>
  <c r="R496" i="9"/>
  <c r="R495" i="9"/>
  <c r="R494" i="9"/>
  <c r="R493" i="9"/>
  <c r="R492" i="9"/>
  <c r="R491" i="9"/>
  <c r="R490" i="9"/>
  <c r="R489" i="9"/>
  <c r="R488" i="9"/>
  <c r="R487" i="9"/>
  <c r="R486" i="9"/>
  <c r="R485" i="9"/>
  <c r="R484" i="9"/>
  <c r="R483" i="9"/>
  <c r="R482" i="9"/>
  <c r="R481" i="9"/>
  <c r="R480" i="9"/>
  <c r="R479" i="9"/>
  <c r="R478" i="9"/>
  <c r="R477" i="9"/>
  <c r="R476" i="9"/>
  <c r="R475" i="9"/>
  <c r="R474" i="9"/>
  <c r="R473" i="9"/>
  <c r="R472" i="9"/>
  <c r="R471" i="9"/>
  <c r="R470" i="9"/>
  <c r="R469" i="9"/>
  <c r="R468" i="9"/>
  <c r="R467" i="9"/>
  <c r="R466" i="9"/>
  <c r="R465" i="9"/>
  <c r="R464" i="9"/>
  <c r="R463" i="9"/>
  <c r="R462" i="9"/>
  <c r="R461" i="9"/>
  <c r="R460" i="9"/>
  <c r="R459" i="9"/>
  <c r="R458" i="9"/>
  <c r="R457" i="9"/>
  <c r="R456" i="9"/>
  <c r="R455" i="9"/>
  <c r="R454" i="9"/>
  <c r="R453" i="9"/>
  <c r="R452" i="9"/>
  <c r="R451" i="9"/>
  <c r="R450" i="9"/>
  <c r="R449" i="9"/>
  <c r="R448" i="9"/>
  <c r="R447" i="9"/>
  <c r="R446" i="9"/>
  <c r="R445" i="9"/>
  <c r="R444" i="9"/>
  <c r="R443" i="9"/>
  <c r="R442" i="9"/>
  <c r="R441" i="9"/>
  <c r="R440" i="9"/>
  <c r="R439" i="9"/>
  <c r="R438" i="9"/>
  <c r="R437" i="9"/>
  <c r="R436" i="9"/>
  <c r="R435" i="9"/>
  <c r="R434" i="9"/>
  <c r="R433" i="9"/>
  <c r="R432" i="9"/>
  <c r="R431" i="9"/>
  <c r="R430" i="9"/>
  <c r="R429" i="9"/>
  <c r="R428" i="9"/>
  <c r="R427" i="9"/>
  <c r="R426" i="9"/>
  <c r="R425" i="9"/>
  <c r="R424" i="9"/>
  <c r="R423" i="9"/>
  <c r="R422" i="9"/>
  <c r="R421" i="9"/>
  <c r="R420" i="9"/>
  <c r="R419" i="9"/>
  <c r="R418" i="9"/>
  <c r="R417" i="9"/>
  <c r="R416" i="9"/>
  <c r="R415" i="9"/>
  <c r="R414" i="9"/>
  <c r="R413" i="9"/>
  <c r="R412" i="9"/>
  <c r="R411" i="9"/>
  <c r="R410" i="9"/>
  <c r="R409" i="9"/>
  <c r="R408" i="9"/>
  <c r="R407" i="9"/>
  <c r="R406" i="9"/>
  <c r="R405" i="9"/>
  <c r="R404" i="9"/>
  <c r="R403" i="9"/>
  <c r="R402" i="9"/>
  <c r="R401" i="9"/>
  <c r="R400" i="9"/>
  <c r="R399" i="9"/>
  <c r="R398" i="9"/>
  <c r="R397" i="9"/>
  <c r="R396" i="9"/>
  <c r="R395" i="9"/>
  <c r="R394" i="9"/>
  <c r="R393" i="9"/>
  <c r="R392" i="9"/>
  <c r="R391" i="9"/>
  <c r="R390" i="9"/>
  <c r="R389" i="9"/>
  <c r="R388" i="9"/>
  <c r="R387" i="9"/>
  <c r="R386" i="9"/>
  <c r="R385" i="9"/>
  <c r="R384" i="9"/>
  <c r="R383" i="9"/>
  <c r="R382" i="9"/>
  <c r="R381" i="9"/>
  <c r="R380" i="9"/>
  <c r="R379" i="9"/>
  <c r="R378" i="9"/>
  <c r="R377" i="9"/>
  <c r="R376" i="9"/>
  <c r="R375" i="9"/>
  <c r="R374" i="9"/>
  <c r="R373" i="9"/>
  <c r="R372" i="9"/>
  <c r="R371" i="9"/>
  <c r="R370" i="9"/>
  <c r="R369" i="9"/>
  <c r="R368" i="9"/>
  <c r="R367" i="9"/>
  <c r="R366" i="9"/>
  <c r="R365" i="9"/>
  <c r="R364" i="9"/>
  <c r="R363" i="9"/>
  <c r="R362" i="9"/>
  <c r="R361" i="9"/>
  <c r="R360" i="9"/>
  <c r="R359" i="9"/>
  <c r="R358" i="9"/>
  <c r="R357" i="9"/>
  <c r="R356" i="9"/>
  <c r="R355" i="9"/>
  <c r="R354" i="9"/>
  <c r="R353" i="9"/>
  <c r="R352" i="9"/>
  <c r="R351" i="9"/>
  <c r="R350" i="9"/>
  <c r="R349" i="9"/>
  <c r="R348" i="9"/>
  <c r="R347" i="9"/>
  <c r="R346" i="9"/>
  <c r="R345" i="9"/>
  <c r="R344" i="9"/>
  <c r="R343" i="9"/>
  <c r="R342" i="9"/>
  <c r="R341" i="9"/>
  <c r="R340" i="9"/>
  <c r="R339" i="9"/>
  <c r="R338" i="9"/>
  <c r="R337" i="9"/>
  <c r="R336" i="9"/>
  <c r="R335" i="9"/>
  <c r="R334" i="9"/>
  <c r="R333" i="9"/>
  <c r="R332" i="9"/>
  <c r="R331" i="9"/>
  <c r="R330" i="9"/>
  <c r="R329" i="9"/>
  <c r="R328" i="9"/>
  <c r="R327" i="9"/>
  <c r="R326" i="9"/>
  <c r="R325" i="9"/>
  <c r="R324" i="9"/>
  <c r="R323" i="9"/>
  <c r="R322" i="9"/>
  <c r="R321" i="9"/>
  <c r="R320" i="9"/>
  <c r="R319" i="9"/>
  <c r="R318" i="9"/>
  <c r="R317" i="9"/>
  <c r="R316" i="9"/>
  <c r="R315" i="9"/>
  <c r="R314" i="9"/>
  <c r="R313" i="9"/>
  <c r="R312" i="9"/>
  <c r="R311" i="9"/>
  <c r="R310" i="9"/>
  <c r="R309" i="9"/>
  <c r="R308" i="9"/>
  <c r="R307" i="9"/>
  <c r="R306" i="9"/>
  <c r="R305" i="9"/>
  <c r="R304" i="9"/>
  <c r="R303" i="9"/>
  <c r="R302" i="9"/>
  <c r="R301" i="9"/>
  <c r="R300" i="9"/>
  <c r="R299" i="9"/>
  <c r="R298" i="9"/>
  <c r="R297" i="9"/>
  <c r="R296" i="9"/>
  <c r="R295" i="9"/>
  <c r="R294" i="9"/>
  <c r="R293" i="9"/>
  <c r="R292" i="9"/>
  <c r="R291" i="9"/>
  <c r="R290" i="9"/>
  <c r="R289" i="9"/>
  <c r="R288" i="9"/>
  <c r="R287" i="9"/>
  <c r="R286" i="9"/>
  <c r="R285" i="9"/>
  <c r="R284" i="9"/>
  <c r="R283" i="9"/>
  <c r="R282" i="9"/>
  <c r="R281" i="9"/>
  <c r="R280" i="9"/>
  <c r="R279" i="9"/>
  <c r="R278" i="9"/>
  <c r="R277" i="9"/>
  <c r="R276" i="9"/>
  <c r="R275" i="9"/>
  <c r="R274" i="9"/>
  <c r="R273" i="9"/>
  <c r="R272" i="9"/>
  <c r="R271" i="9"/>
  <c r="R270" i="9"/>
  <c r="R269" i="9"/>
  <c r="R268" i="9"/>
  <c r="R267" i="9"/>
  <c r="R266" i="9"/>
  <c r="R265" i="9"/>
  <c r="R264" i="9"/>
  <c r="R263" i="9"/>
  <c r="R262" i="9"/>
  <c r="R261" i="9"/>
  <c r="R260" i="9"/>
  <c r="R259" i="9"/>
  <c r="R258" i="9"/>
  <c r="R257" i="9"/>
  <c r="R256" i="9"/>
  <c r="R255" i="9"/>
  <c r="R254" i="9"/>
  <c r="R253" i="9"/>
  <c r="R252" i="9"/>
  <c r="R251" i="9"/>
  <c r="R250" i="9"/>
  <c r="R249" i="9"/>
  <c r="R248" i="9"/>
  <c r="R247" i="9"/>
  <c r="R246" i="9"/>
  <c r="R245" i="9"/>
  <c r="R244" i="9"/>
  <c r="R243" i="9"/>
  <c r="R242" i="9"/>
  <c r="R241" i="9"/>
  <c r="R240" i="9"/>
  <c r="R239" i="9"/>
  <c r="R238" i="9"/>
  <c r="R237" i="9"/>
  <c r="R236" i="9"/>
  <c r="R235" i="9"/>
  <c r="R234" i="9"/>
  <c r="R233" i="9"/>
  <c r="R232" i="9"/>
  <c r="R231" i="9"/>
  <c r="R230" i="9"/>
  <c r="R229" i="9"/>
  <c r="R228" i="9"/>
  <c r="R227" i="9"/>
  <c r="R226" i="9"/>
  <c r="R225" i="9"/>
  <c r="R224" i="9"/>
  <c r="R223" i="9"/>
  <c r="R222" i="9"/>
  <c r="R221" i="9"/>
  <c r="R220" i="9"/>
  <c r="R219" i="9"/>
  <c r="R218" i="9"/>
  <c r="R217" i="9"/>
  <c r="R216" i="9"/>
  <c r="R215" i="9"/>
  <c r="R214" i="9"/>
  <c r="R213" i="9"/>
  <c r="R212" i="9"/>
  <c r="R211" i="9"/>
  <c r="R210" i="9"/>
  <c r="R209" i="9"/>
  <c r="R208" i="9"/>
  <c r="R207" i="9"/>
  <c r="R206" i="9"/>
  <c r="R205" i="9"/>
  <c r="R204" i="9"/>
  <c r="R203" i="9"/>
  <c r="R202" i="9"/>
  <c r="R201" i="9"/>
  <c r="R200" i="9"/>
  <c r="R199" i="9"/>
  <c r="R198" i="9"/>
  <c r="R197" i="9"/>
  <c r="R196" i="9"/>
  <c r="R195" i="9"/>
  <c r="R194" i="9"/>
  <c r="R193" i="9"/>
  <c r="R192" i="9"/>
  <c r="R191" i="9"/>
  <c r="R190" i="9"/>
  <c r="R189" i="9"/>
  <c r="R188" i="9"/>
  <c r="R187" i="9"/>
  <c r="R186" i="9"/>
  <c r="R185" i="9"/>
  <c r="R184" i="9"/>
  <c r="R183" i="9"/>
  <c r="R182" i="9"/>
  <c r="R181" i="9"/>
  <c r="R180" i="9"/>
  <c r="R179" i="9"/>
  <c r="R178" i="9"/>
  <c r="R177" i="9"/>
  <c r="R176" i="9"/>
  <c r="R175" i="9"/>
  <c r="R174" i="9"/>
  <c r="R173" i="9"/>
  <c r="R172" i="9"/>
  <c r="R171" i="9"/>
  <c r="R170" i="9"/>
  <c r="R169" i="9"/>
  <c r="R168" i="9"/>
  <c r="R167" i="9"/>
  <c r="R166" i="9"/>
  <c r="R165" i="9"/>
  <c r="R164" i="9"/>
  <c r="R163" i="9"/>
  <c r="R162" i="9"/>
  <c r="R161" i="9"/>
  <c r="R160" i="9"/>
  <c r="R159" i="9"/>
  <c r="R158" i="9"/>
  <c r="R157" i="9"/>
  <c r="R156" i="9"/>
  <c r="R155" i="9"/>
  <c r="R154" i="9"/>
  <c r="R153" i="9"/>
  <c r="R152" i="9"/>
  <c r="R151" i="9"/>
  <c r="R150" i="9"/>
  <c r="R149" i="9"/>
  <c r="R148" i="9"/>
  <c r="R147" i="9"/>
  <c r="R146" i="9"/>
  <c r="R145" i="9"/>
  <c r="R144" i="9"/>
  <c r="R143" i="9"/>
  <c r="R142" i="9"/>
  <c r="R141" i="9"/>
  <c r="R140" i="9"/>
  <c r="R139" i="9"/>
  <c r="R138" i="9"/>
  <c r="R137" i="9"/>
  <c r="R136" i="9"/>
  <c r="R135" i="9"/>
  <c r="R134" i="9"/>
  <c r="R133" i="9"/>
  <c r="R132" i="9"/>
  <c r="R131" i="9"/>
  <c r="R130" i="9"/>
  <c r="R129" i="9"/>
  <c r="R128" i="9"/>
  <c r="R127" i="9"/>
  <c r="R126" i="9"/>
  <c r="R125" i="9"/>
  <c r="R124" i="9"/>
  <c r="R123" i="9"/>
  <c r="R122" i="9"/>
  <c r="R121" i="9"/>
  <c r="R120" i="9"/>
  <c r="R119" i="9"/>
  <c r="R118" i="9"/>
  <c r="R117" i="9"/>
  <c r="R116" i="9"/>
  <c r="R115" i="9"/>
  <c r="R114" i="9"/>
  <c r="R113" i="9"/>
  <c r="R112" i="9"/>
  <c r="R111" i="9"/>
  <c r="R110" i="9"/>
  <c r="R109" i="9"/>
  <c r="R108" i="9"/>
  <c r="R107" i="9"/>
  <c r="R106" i="9"/>
  <c r="R105" i="9"/>
  <c r="R104" i="9"/>
  <c r="R103" i="9"/>
  <c r="R102" i="9"/>
  <c r="R101" i="9"/>
  <c r="R100" i="9"/>
  <c r="R99" i="9"/>
  <c r="R98" i="9"/>
  <c r="R97" i="9"/>
  <c r="R96" i="9"/>
  <c r="R95" i="9"/>
  <c r="R94" i="9"/>
  <c r="R93" i="9"/>
  <c r="R92" i="9"/>
  <c r="R91" i="9"/>
  <c r="R90" i="9"/>
  <c r="R89" i="9"/>
  <c r="R88" i="9"/>
  <c r="R87" i="9"/>
  <c r="R86" i="9"/>
  <c r="R85" i="9"/>
  <c r="R84" i="9"/>
  <c r="R83" i="9"/>
  <c r="R82" i="9"/>
  <c r="R81" i="9"/>
  <c r="R80" i="9"/>
  <c r="R79" i="9"/>
  <c r="R78" i="9"/>
  <c r="R77" i="9"/>
  <c r="R76" i="9"/>
  <c r="R75" i="9"/>
  <c r="R74" i="9"/>
  <c r="R73" i="9"/>
  <c r="R72" i="9"/>
  <c r="R71" i="9"/>
  <c r="R70" i="9"/>
  <c r="R69" i="9"/>
  <c r="R68" i="9"/>
  <c r="R67" i="9"/>
  <c r="R66" i="9"/>
  <c r="R65" i="9"/>
  <c r="R64" i="9"/>
  <c r="R63" i="9"/>
  <c r="R62" i="9"/>
  <c r="R61" i="9"/>
  <c r="R60" i="9"/>
  <c r="R59" i="9"/>
  <c r="R58" i="9"/>
  <c r="R57" i="9"/>
  <c r="R56" i="9"/>
  <c r="R55" i="9"/>
  <c r="R54" i="9"/>
  <c r="R53" i="9"/>
  <c r="R52" i="9"/>
  <c r="R51" i="9"/>
  <c r="R50" i="9"/>
  <c r="R49" i="9"/>
  <c r="R48" i="9"/>
  <c r="R47" i="9"/>
  <c r="R46" i="9"/>
  <c r="R45" i="9"/>
  <c r="R44" i="9"/>
  <c r="R43" i="9"/>
  <c r="R42" i="9"/>
  <c r="R41" i="9"/>
  <c r="R40" i="9"/>
  <c r="R39" i="9"/>
  <c r="R38" i="9"/>
  <c r="R37" i="9"/>
  <c r="R36" i="9"/>
  <c r="R35" i="9"/>
  <c r="R34" i="9"/>
  <c r="R33" i="9"/>
  <c r="R32" i="9"/>
  <c r="R31" i="9"/>
  <c r="R30" i="9"/>
  <c r="R29" i="9"/>
  <c r="R28" i="9"/>
  <c r="R27" i="9"/>
  <c r="R26" i="9"/>
  <c r="R25" i="9"/>
  <c r="R24" i="9"/>
  <c r="R23" i="9"/>
  <c r="R22" i="9"/>
  <c r="R21" i="9"/>
  <c r="R20" i="9"/>
  <c r="R19" i="9"/>
  <c r="R18" i="9"/>
  <c r="R17" i="9"/>
  <c r="R16" i="9"/>
  <c r="R15" i="9"/>
  <c r="R14" i="9"/>
  <c r="R13" i="9"/>
  <c r="R12" i="9"/>
  <c r="R11" i="9"/>
  <c r="R10" i="9"/>
  <c r="R9" i="9"/>
  <c r="R8" i="9"/>
  <c r="R7" i="9"/>
  <c r="R6" i="9"/>
  <c r="R5" i="9"/>
  <c r="R4" i="9"/>
  <c r="R3" i="9"/>
  <c r="R2" i="9"/>
  <c r="C1174" i="9"/>
  <c r="C1173" i="9"/>
  <c r="C1172" i="9"/>
  <c r="C1171" i="9"/>
  <c r="C1170" i="9"/>
  <c r="C1169" i="9"/>
  <c r="C1168" i="9"/>
  <c r="C1167" i="9"/>
  <c r="C1166" i="9"/>
  <c r="C1165" i="9"/>
  <c r="C1164" i="9"/>
  <c r="C1163" i="9"/>
  <c r="C1162" i="9"/>
  <c r="C1161" i="9"/>
  <c r="C1160" i="9"/>
  <c r="C1159" i="9"/>
  <c r="C1158" i="9"/>
  <c r="C1157" i="9"/>
  <c r="C1156" i="9"/>
  <c r="C1155" i="9"/>
  <c r="C1154" i="9"/>
  <c r="C1153" i="9"/>
  <c r="C1152" i="9"/>
  <c r="C1151" i="9"/>
  <c r="C1150" i="9"/>
  <c r="C1149" i="9"/>
  <c r="C1148" i="9"/>
  <c r="C1147" i="9"/>
  <c r="C1146" i="9"/>
  <c r="C1145" i="9"/>
  <c r="C1144" i="9"/>
  <c r="C1143" i="9"/>
  <c r="C1142" i="9"/>
  <c r="C1141" i="9"/>
  <c r="C1140" i="9"/>
  <c r="C1139" i="9"/>
  <c r="C1138" i="9"/>
  <c r="C1137" i="9"/>
  <c r="C1136" i="9"/>
  <c r="C1135" i="9"/>
  <c r="C1134" i="9"/>
  <c r="C1133" i="9"/>
  <c r="C1132" i="9"/>
  <c r="C1131" i="9"/>
  <c r="C1130" i="9"/>
  <c r="C1129" i="9"/>
  <c r="C1128" i="9"/>
  <c r="C1127" i="9"/>
  <c r="C1126" i="9"/>
  <c r="C1125" i="9"/>
  <c r="C1124" i="9"/>
  <c r="C1123" i="9"/>
  <c r="C1122" i="9"/>
  <c r="C1121" i="9"/>
  <c r="C1120" i="9"/>
  <c r="C1119" i="9"/>
  <c r="C1118" i="9"/>
  <c r="C1117" i="9"/>
  <c r="C1116" i="9"/>
  <c r="C1115" i="9"/>
  <c r="C1114" i="9"/>
  <c r="C1113" i="9"/>
  <c r="C1112" i="9"/>
  <c r="C1111" i="9"/>
  <c r="C1110" i="9"/>
  <c r="C1109" i="9"/>
  <c r="C1108" i="9"/>
  <c r="C1107" i="9"/>
  <c r="C1106" i="9"/>
  <c r="C1105" i="9"/>
  <c r="C1104" i="9"/>
  <c r="C1103" i="9"/>
  <c r="C1102" i="9"/>
  <c r="C1101" i="9"/>
  <c r="C1100" i="9"/>
  <c r="C1099" i="9"/>
  <c r="C1098" i="9"/>
  <c r="C1097" i="9"/>
  <c r="C1096" i="9"/>
  <c r="C1095" i="9"/>
  <c r="C1094" i="9"/>
  <c r="C1093" i="9"/>
  <c r="C1092" i="9"/>
  <c r="C1091" i="9"/>
  <c r="C1090" i="9"/>
  <c r="C1089" i="9"/>
  <c r="C1088" i="9"/>
  <c r="C1087" i="9"/>
  <c r="C1086" i="9"/>
  <c r="C1085" i="9"/>
  <c r="C1084" i="9"/>
  <c r="C1083" i="9"/>
  <c r="C1082" i="9"/>
  <c r="C1081" i="9"/>
  <c r="C1080" i="9"/>
  <c r="C1079" i="9"/>
  <c r="C1078" i="9"/>
  <c r="C1077" i="9"/>
  <c r="C1076" i="9"/>
  <c r="C1075" i="9"/>
  <c r="C1074" i="9"/>
  <c r="C1073" i="9"/>
  <c r="C1072" i="9"/>
  <c r="C1071" i="9"/>
  <c r="C1070" i="9"/>
  <c r="C1069" i="9"/>
  <c r="C1068" i="9"/>
  <c r="C1067" i="9"/>
  <c r="C1066" i="9"/>
  <c r="C1065" i="9"/>
  <c r="C1064" i="9"/>
  <c r="C1063" i="9"/>
  <c r="C1062" i="9"/>
  <c r="C1061" i="9"/>
  <c r="C1060" i="9"/>
  <c r="C1058" i="9"/>
  <c r="C1057" i="9"/>
  <c r="C1056" i="9"/>
  <c r="C1054" i="9"/>
  <c r="C1052" i="9"/>
  <c r="C1051" i="9"/>
  <c r="C1048" i="9"/>
  <c r="C1047" i="9"/>
  <c r="C1040" i="9"/>
  <c r="C1039" i="9"/>
  <c r="C1038" i="9"/>
  <c r="C1037" i="9"/>
  <c r="C1025" i="9"/>
  <c r="C1021" i="9"/>
  <c r="C1002" i="9"/>
  <c r="C990" i="9"/>
  <c r="C971" i="9"/>
  <c r="C943" i="9"/>
  <c r="C934" i="9"/>
  <c r="C885" i="9"/>
  <c r="C884" i="9"/>
  <c r="C883" i="9"/>
  <c r="C881" i="9"/>
  <c r="J417" i="9"/>
  <c r="O1610" i="9"/>
  <c r="O1609" i="9"/>
  <c r="O1608" i="9"/>
  <c r="O1607" i="9"/>
  <c r="O1606" i="9"/>
  <c r="O1605" i="9"/>
  <c r="O1602" i="9"/>
  <c r="O1601" i="9"/>
  <c r="O1600" i="9"/>
  <c r="O1599" i="9"/>
  <c r="O1598" i="9"/>
  <c r="O1597" i="9"/>
  <c r="O1594" i="9"/>
  <c r="O1593" i="9"/>
  <c r="O1592" i="9"/>
  <c r="O1591" i="9"/>
  <c r="O1590" i="9"/>
  <c r="O1589" i="9"/>
  <c r="O1586" i="9"/>
  <c r="O1585" i="9"/>
  <c r="O1584" i="9"/>
  <c r="O1583" i="9"/>
  <c r="O1582" i="9"/>
  <c r="O1581" i="9"/>
  <c r="O1578" i="9"/>
  <c r="O1577" i="9"/>
  <c r="O1576" i="9"/>
  <c r="O1575" i="9"/>
  <c r="O1574" i="9"/>
  <c r="O1573" i="9"/>
  <c r="O1570" i="9"/>
  <c r="O1569" i="9"/>
  <c r="O1568" i="9"/>
  <c r="O1567" i="9"/>
  <c r="O1566" i="9"/>
  <c r="O1565" i="9"/>
  <c r="O1562" i="9"/>
  <c r="O1561" i="9"/>
  <c r="O1560" i="9"/>
  <c r="O1559" i="9"/>
  <c r="O1558" i="9"/>
  <c r="O1557" i="9"/>
  <c r="O1554" i="9"/>
  <c r="O1553" i="9"/>
  <c r="O1552" i="9"/>
  <c r="O1551" i="9"/>
  <c r="O1550" i="9"/>
  <c r="O1549" i="9"/>
  <c r="O1546" i="9"/>
  <c r="O1545" i="9"/>
  <c r="O1544" i="9"/>
  <c r="O1543" i="9"/>
  <c r="O1542" i="9"/>
  <c r="O1541" i="9"/>
  <c r="O1538" i="9"/>
  <c r="O1537" i="9"/>
  <c r="O1536" i="9"/>
  <c r="O1535" i="9"/>
  <c r="O1534" i="9"/>
  <c r="O1533" i="9"/>
  <c r="O1530" i="9"/>
  <c r="O1529" i="9"/>
  <c r="O1528" i="9"/>
  <c r="O1527" i="9"/>
  <c r="O1526" i="9"/>
  <c r="O1525" i="9"/>
  <c r="O1522" i="9"/>
  <c r="O1521" i="9"/>
  <c r="O1520" i="9"/>
  <c r="O1519" i="9"/>
  <c r="O1518" i="9"/>
  <c r="O1517" i="9"/>
  <c r="O1516" i="9"/>
  <c r="O1514" i="9"/>
  <c r="O1513" i="9"/>
  <c r="O1512" i="9"/>
  <c r="O1511" i="9"/>
  <c r="O1510" i="9"/>
  <c r="O1509" i="9"/>
  <c r="O1506" i="9"/>
  <c r="O1505" i="9"/>
  <c r="O1504" i="9"/>
  <c r="O1503" i="9"/>
  <c r="O1502" i="9"/>
  <c r="O1501" i="9"/>
  <c r="O1498" i="9"/>
  <c r="O1497" i="9"/>
  <c r="O1496" i="9"/>
  <c r="O1495" i="9"/>
  <c r="O1494" i="9"/>
  <c r="O1493" i="9"/>
  <c r="O1490" i="9"/>
  <c r="O1489" i="9"/>
  <c r="O1488" i="9"/>
  <c r="O1487" i="9"/>
  <c r="O1486" i="9"/>
  <c r="O1485" i="9"/>
  <c r="O1482" i="9"/>
  <c r="O1481" i="9"/>
  <c r="O1480" i="9"/>
  <c r="O1479" i="9"/>
  <c r="O1478" i="9"/>
  <c r="O1477" i="9"/>
  <c r="O1474" i="9"/>
  <c r="O1473" i="9"/>
  <c r="O1472" i="9"/>
  <c r="O1471" i="9"/>
  <c r="O1470" i="9"/>
  <c r="O1469" i="9"/>
  <c r="O1466" i="9"/>
  <c r="O1465" i="9"/>
  <c r="O1464" i="9"/>
  <c r="O1463" i="9"/>
  <c r="O1462" i="9"/>
  <c r="O1461" i="9"/>
  <c r="O1458" i="9"/>
  <c r="O1457" i="9"/>
  <c r="O1456" i="9"/>
  <c r="O1455" i="9"/>
  <c r="O1454" i="9"/>
  <c r="O1453" i="9"/>
  <c r="O1450" i="9"/>
  <c r="O1449" i="9"/>
  <c r="O1448" i="9"/>
  <c r="O1447" i="9"/>
  <c r="O1446" i="9"/>
  <c r="O1445" i="9"/>
  <c r="O1444" i="9"/>
  <c r="O1442" i="9"/>
  <c r="O1441" i="9"/>
  <c r="O1440" i="9"/>
  <c r="O1439" i="9"/>
  <c r="O1438" i="9"/>
  <c r="O1437" i="9"/>
  <c r="O1434" i="9"/>
  <c r="O1433" i="9"/>
  <c r="O1432" i="9"/>
  <c r="O1431" i="9"/>
  <c r="O1430" i="9"/>
  <c r="O1429" i="9"/>
  <c r="O1426" i="9"/>
  <c r="O1425" i="9"/>
  <c r="O1424" i="9"/>
  <c r="O1423" i="9"/>
  <c r="O1422" i="9"/>
  <c r="O1421" i="9"/>
  <c r="O1418" i="9"/>
  <c r="O1417" i="9"/>
  <c r="O1416" i="9"/>
  <c r="O1415" i="9"/>
  <c r="O1414" i="9"/>
  <c r="O1413" i="9"/>
  <c r="O1410" i="9"/>
  <c r="O1409" i="9"/>
  <c r="O1408" i="9"/>
  <c r="O1407" i="9"/>
  <c r="O1406" i="9"/>
  <c r="O1405" i="9"/>
  <c r="O1402" i="9"/>
  <c r="O1401" i="9"/>
  <c r="O1400" i="9"/>
  <c r="O1399" i="9"/>
  <c r="O1398" i="9"/>
  <c r="O1397" i="9"/>
  <c r="O1394" i="9"/>
  <c r="O1393" i="9"/>
  <c r="O1392" i="9"/>
  <c r="O1391" i="9"/>
  <c r="O1390" i="9"/>
  <c r="O1389" i="9"/>
  <c r="O1386" i="9"/>
  <c r="O1385" i="9"/>
  <c r="O1384" i="9"/>
  <c r="O1383" i="9"/>
  <c r="O1382" i="9"/>
  <c r="O1381" i="9"/>
  <c r="O1378" i="9"/>
  <c r="O1377" i="9"/>
  <c r="O1376" i="9"/>
  <c r="O1375" i="9"/>
  <c r="O1374" i="9"/>
  <c r="O1373" i="9"/>
  <c r="O1370" i="9"/>
  <c r="O1369" i="9"/>
  <c r="O1368" i="9"/>
  <c r="O1367" i="9"/>
  <c r="O1366" i="9"/>
  <c r="O1365" i="9"/>
  <c r="O1362" i="9"/>
  <c r="O1361" i="9"/>
  <c r="O1360" i="9"/>
  <c r="O1359" i="9"/>
  <c r="O1358" i="9"/>
  <c r="O1357" i="9"/>
  <c r="O1354" i="9"/>
  <c r="O1353" i="9"/>
  <c r="O1352" i="9"/>
  <c r="O1351" i="9"/>
  <c r="O1350" i="9"/>
  <c r="O1349" i="9"/>
  <c r="O1346" i="9"/>
  <c r="O1345" i="9"/>
  <c r="O1344" i="9"/>
  <c r="O1343" i="9"/>
  <c r="O1342" i="9"/>
  <c r="O1341" i="9"/>
  <c r="M186" i="9" l="1"/>
  <c r="O417" i="9" l="1"/>
  <c r="O1340" i="9"/>
  <c r="O1339" i="9"/>
  <c r="O1338" i="9"/>
  <c r="O1337" i="9"/>
  <c r="O1336" i="9"/>
  <c r="O1335" i="9"/>
  <c r="O1334" i="9"/>
  <c r="O1333" i="9"/>
  <c r="O1332" i="9"/>
  <c r="O1331" i="9"/>
  <c r="O1330" i="9"/>
  <c r="O1329" i="9"/>
  <c r="O1328" i="9"/>
  <c r="O1327" i="9"/>
  <c r="O1326" i="9"/>
  <c r="O1325" i="9"/>
  <c r="O1324" i="9"/>
  <c r="O1323" i="9"/>
  <c r="O1322" i="9"/>
  <c r="O1321" i="9"/>
  <c r="O1320" i="9"/>
  <c r="O1319" i="9"/>
  <c r="O1318" i="9"/>
  <c r="O1317" i="9"/>
  <c r="O1316" i="9"/>
  <c r="O1315" i="9"/>
  <c r="O1314" i="9"/>
  <c r="O1313" i="9"/>
  <c r="O1312" i="9"/>
  <c r="O1311" i="9"/>
  <c r="O1310" i="9"/>
  <c r="O1309" i="9"/>
  <c r="O1308" i="9"/>
  <c r="O1307" i="9"/>
  <c r="O1306" i="9"/>
  <c r="O1305" i="9"/>
  <c r="O1304" i="9"/>
  <c r="O1303" i="9"/>
  <c r="O1302" i="9"/>
  <c r="O1301" i="9"/>
  <c r="O1300" i="9"/>
  <c r="O1299" i="9"/>
  <c r="O1298" i="9"/>
  <c r="O1297" i="9"/>
  <c r="O1296" i="9"/>
  <c r="O1295" i="9"/>
  <c r="O1294" i="9"/>
  <c r="O1293" i="9"/>
  <c r="O1292" i="9"/>
  <c r="O1291" i="9"/>
  <c r="O1290" i="9"/>
  <c r="O1289" i="9"/>
  <c r="O1288" i="9"/>
  <c r="O1287" i="9"/>
  <c r="O1286" i="9"/>
  <c r="O1285" i="9"/>
  <c r="O1284" i="9"/>
  <c r="O1283" i="9"/>
  <c r="O1282" i="9"/>
  <c r="O1281" i="9"/>
  <c r="O1280" i="9"/>
  <c r="O1279" i="9"/>
  <c r="O1278" i="9"/>
  <c r="O1277" i="9"/>
  <c r="O1276" i="9"/>
  <c r="O1275" i="9"/>
  <c r="O1274" i="9"/>
  <c r="O1273" i="9"/>
  <c r="O1272" i="9"/>
  <c r="O1271" i="9"/>
  <c r="O1270" i="9"/>
  <c r="O1269" i="9"/>
  <c r="O1268" i="9"/>
  <c r="O1267" i="9"/>
  <c r="O1266" i="9"/>
  <c r="O1265" i="9"/>
  <c r="O1264" i="9"/>
  <c r="O1263" i="9"/>
  <c r="O1262" i="9"/>
  <c r="O1261" i="9"/>
  <c r="O1260" i="9"/>
  <c r="O1259" i="9"/>
  <c r="O1258" i="9"/>
  <c r="O1257" i="9"/>
  <c r="O1256" i="9"/>
  <c r="O1255" i="9"/>
  <c r="O1254" i="9"/>
  <c r="O1253" i="9"/>
  <c r="O1252" i="9"/>
  <c r="O1251" i="9"/>
  <c r="O1250" i="9"/>
  <c r="O1249" i="9"/>
  <c r="O1248" i="9"/>
  <c r="O1247" i="9"/>
  <c r="O1246" i="9"/>
  <c r="O1245" i="9"/>
  <c r="O1244" i="9"/>
  <c r="O1243" i="9"/>
  <c r="O1242" i="9"/>
  <c r="O1241" i="9"/>
  <c r="O1240" i="9"/>
  <c r="O1239" i="9"/>
  <c r="O1238" i="9"/>
  <c r="O1237" i="9"/>
  <c r="O1236" i="9"/>
  <c r="O1235" i="9"/>
  <c r="O1234" i="9"/>
  <c r="O1233" i="9"/>
  <c r="O1232" i="9"/>
  <c r="O1231" i="9"/>
  <c r="O1230" i="9"/>
  <c r="O1229" i="9"/>
  <c r="O1228" i="9"/>
  <c r="O1227" i="9"/>
  <c r="O1226" i="9"/>
  <c r="O1225" i="9"/>
  <c r="O1224" i="9"/>
  <c r="O1223" i="9"/>
  <c r="O1222" i="9"/>
  <c r="O1221" i="9"/>
  <c r="O1220" i="9"/>
  <c r="O1219" i="9"/>
  <c r="O1218" i="9"/>
  <c r="O1217" i="9"/>
  <c r="O1216" i="9"/>
  <c r="O1215" i="9"/>
  <c r="O1214" i="9"/>
  <c r="O1213" i="9"/>
  <c r="O1212" i="9"/>
  <c r="O1211" i="9"/>
  <c r="O1210" i="9"/>
  <c r="O1209" i="9"/>
  <c r="O1208" i="9"/>
  <c r="O1207" i="9"/>
  <c r="O1206" i="9"/>
  <c r="O1205" i="9"/>
  <c r="O1204" i="9"/>
  <c r="O1203" i="9"/>
  <c r="O1202" i="9"/>
  <c r="O1201" i="9"/>
  <c r="O1200" i="9"/>
  <c r="O1199" i="9"/>
  <c r="O1198" i="9"/>
  <c r="O1197" i="9"/>
  <c r="O1196" i="9"/>
  <c r="O1195" i="9"/>
  <c r="O1194" i="9"/>
  <c r="O1193" i="9"/>
  <c r="O1192" i="9"/>
  <c r="O1191" i="9"/>
  <c r="O1190" i="9"/>
  <c r="O1189" i="9"/>
  <c r="O1188" i="9"/>
  <c r="O1187" i="9"/>
  <c r="O1186" i="9"/>
  <c r="O1185" i="9"/>
  <c r="O1184" i="9"/>
  <c r="O1183" i="9"/>
  <c r="O1182" i="9"/>
  <c r="O1181" i="9"/>
  <c r="O1180" i="9"/>
  <c r="O1179" i="9"/>
  <c r="O1178" i="9"/>
  <c r="O1177" i="9"/>
  <c r="M48" i="9"/>
  <c r="M49" i="9"/>
  <c r="M50" i="9"/>
  <c r="M51" i="9"/>
  <c r="M52" i="9"/>
  <c r="M53" i="9"/>
  <c r="M54" i="9"/>
  <c r="M55" i="9"/>
  <c r="M56" i="9"/>
  <c r="M57" i="9"/>
  <c r="M58" i="9"/>
  <c r="M59" i="9"/>
  <c r="M60" i="9"/>
  <c r="M61" i="9"/>
  <c r="M62" i="9"/>
  <c r="M63" i="9"/>
  <c r="M64"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103" i="9"/>
  <c r="M104" i="9"/>
  <c r="M105" i="9"/>
  <c r="M106" i="9"/>
  <c r="M107" i="9"/>
  <c r="M108" i="9"/>
  <c r="M109" i="9"/>
  <c r="M110" i="9"/>
  <c r="M111" i="9"/>
  <c r="M112" i="9"/>
  <c r="M113" i="9"/>
  <c r="M114" i="9"/>
  <c r="M115" i="9"/>
  <c r="M116" i="9"/>
  <c r="M117" i="9"/>
  <c r="M118" i="9"/>
  <c r="M119" i="9"/>
  <c r="M120" i="9"/>
  <c r="M121" i="9"/>
  <c r="M122" i="9"/>
  <c r="M123" i="9"/>
  <c r="M124" i="9"/>
  <c r="M125" i="9"/>
  <c r="M126" i="9"/>
  <c r="M127" i="9"/>
  <c r="M128" i="9"/>
  <c r="M129" i="9"/>
  <c r="M130" i="9"/>
  <c r="M131" i="9"/>
  <c r="M132" i="9"/>
  <c r="M133" i="9"/>
  <c r="M134" i="9"/>
  <c r="M135" i="9"/>
  <c r="M136" i="9"/>
  <c r="M137" i="9"/>
  <c r="M138" i="9"/>
  <c r="M139" i="9"/>
  <c r="M140" i="9"/>
  <c r="M141" i="9"/>
  <c r="M142" i="9"/>
  <c r="M143" i="9"/>
  <c r="M144" i="9"/>
  <c r="M145" i="9"/>
  <c r="M146" i="9"/>
  <c r="M147" i="9"/>
  <c r="M148" i="9"/>
  <c r="M149" i="9"/>
  <c r="M150" i="9"/>
  <c r="M151" i="9"/>
  <c r="M152" i="9"/>
  <c r="M153" i="9"/>
  <c r="M154" i="9"/>
  <c r="M155" i="9"/>
  <c r="M156" i="9"/>
  <c r="M158" i="9"/>
  <c r="M159" i="9"/>
  <c r="M160" i="9"/>
  <c r="M161" i="9"/>
  <c r="M162" i="9"/>
  <c r="M163" i="9"/>
  <c r="M164" i="9"/>
  <c r="M165" i="9"/>
  <c r="M166" i="9"/>
  <c r="M167" i="9"/>
  <c r="M168" i="9"/>
  <c r="M169" i="9"/>
  <c r="M170" i="9"/>
  <c r="M171" i="9"/>
  <c r="M172" i="9"/>
  <c r="M173" i="9"/>
  <c r="M174" i="9"/>
  <c r="M175" i="9"/>
  <c r="M176" i="9"/>
  <c r="M177" i="9"/>
  <c r="M178" i="9"/>
  <c r="M179" i="9"/>
  <c r="M180" i="9"/>
  <c r="M181" i="9"/>
  <c r="M182" i="9"/>
  <c r="M183" i="9"/>
  <c r="M184" i="9"/>
  <c r="M187" i="9"/>
  <c r="M188" i="9"/>
  <c r="M189" i="9"/>
  <c r="M190" i="9"/>
  <c r="M191" i="9"/>
  <c r="M192" i="9"/>
  <c r="M193" i="9"/>
  <c r="M194" i="9"/>
  <c r="M195" i="9"/>
  <c r="M196" i="9"/>
  <c r="M197" i="9"/>
  <c r="M198" i="9"/>
  <c r="M199" i="9"/>
  <c r="M200" i="9"/>
  <c r="M201" i="9"/>
  <c r="M202" i="9"/>
  <c r="M203" i="9"/>
  <c r="M204" i="9"/>
  <c r="M205" i="9"/>
  <c r="M206" i="9"/>
  <c r="M207" i="9"/>
  <c r="M208" i="9"/>
  <c r="M209" i="9"/>
  <c r="M210" i="9"/>
  <c r="M211" i="9"/>
  <c r="M212" i="9"/>
  <c r="M213" i="9"/>
  <c r="M216" i="9"/>
  <c r="M217" i="9"/>
  <c r="M218" i="9"/>
  <c r="M219" i="9"/>
  <c r="M220" i="9"/>
  <c r="M221" i="9"/>
  <c r="M222" i="9"/>
  <c r="M223" i="9"/>
  <c r="M224" i="9"/>
  <c r="M225" i="9"/>
  <c r="M226" i="9"/>
  <c r="M227" i="9"/>
  <c r="M228" i="9"/>
  <c r="M229" i="9"/>
  <c r="M230" i="9"/>
  <c r="M231" i="9"/>
  <c r="M232" i="9"/>
  <c r="M233" i="9"/>
  <c r="M234" i="9"/>
  <c r="M235" i="9"/>
  <c r="M236" i="9"/>
  <c r="M237" i="9"/>
  <c r="M238" i="9"/>
  <c r="M239" i="9"/>
  <c r="M240" i="9"/>
  <c r="M241" i="9"/>
  <c r="M242" i="9"/>
  <c r="M243" i="9"/>
  <c r="M244" i="9"/>
  <c r="M245" i="9"/>
  <c r="M246" i="9"/>
  <c r="M247" i="9"/>
  <c r="M248" i="9"/>
  <c r="M249" i="9"/>
  <c r="M250" i="9"/>
  <c r="M251" i="9"/>
  <c r="M252" i="9"/>
  <c r="M253" i="9"/>
  <c r="M254" i="9"/>
  <c r="M255" i="9"/>
  <c r="M256" i="9"/>
  <c r="M257" i="9"/>
  <c r="M258" i="9"/>
  <c r="M259" i="9"/>
  <c r="M260" i="9"/>
  <c r="M261" i="9"/>
  <c r="M262" i="9"/>
  <c r="M263" i="9"/>
  <c r="M264" i="9"/>
  <c r="M265" i="9"/>
  <c r="M266" i="9"/>
  <c r="M267" i="9"/>
  <c r="M268" i="9"/>
  <c r="M269" i="9"/>
  <c r="M270" i="9"/>
  <c r="M271" i="9"/>
  <c r="M272" i="9"/>
  <c r="M273" i="9"/>
  <c r="M274" i="9"/>
  <c r="M275" i="9"/>
  <c r="M276" i="9"/>
  <c r="M277" i="9"/>
  <c r="M278" i="9"/>
  <c r="M279" i="9"/>
  <c r="M280" i="9"/>
  <c r="M281" i="9"/>
  <c r="M282" i="9"/>
  <c r="M283" i="9"/>
  <c r="M284" i="9"/>
  <c r="M285" i="9"/>
  <c r="M286" i="9"/>
  <c r="M287" i="9"/>
  <c r="M288" i="9"/>
  <c r="M289" i="9"/>
  <c r="M291" i="9"/>
  <c r="M292" i="9"/>
  <c r="M293" i="9"/>
  <c r="M294" i="9"/>
  <c r="M295" i="9"/>
  <c r="M296" i="9"/>
  <c r="M297" i="9"/>
  <c r="M298" i="9"/>
  <c r="M299" i="9"/>
  <c r="M300" i="9"/>
  <c r="M301" i="9"/>
  <c r="M303" i="9"/>
  <c r="M304" i="9"/>
  <c r="M305" i="9"/>
  <c r="M306" i="9"/>
  <c r="M307" i="9"/>
  <c r="M308" i="9"/>
  <c r="M309" i="9"/>
  <c r="M310" i="9"/>
  <c r="M311" i="9"/>
  <c r="M312" i="9"/>
  <c r="M313" i="9"/>
  <c r="M314" i="9"/>
  <c r="M315" i="9"/>
  <c r="M316" i="9"/>
  <c r="M317" i="9"/>
  <c r="M318" i="9"/>
  <c r="M319" i="9"/>
  <c r="M320" i="9"/>
  <c r="M321" i="9"/>
  <c r="M322" i="9"/>
  <c r="M323" i="9"/>
  <c r="M324" i="9"/>
  <c r="M325" i="9"/>
  <c r="M326" i="9"/>
  <c r="M327" i="9"/>
  <c r="M328" i="9"/>
  <c r="M329" i="9"/>
  <c r="M330" i="9"/>
  <c r="M331" i="9"/>
  <c r="M332" i="9"/>
  <c r="M333" i="9"/>
  <c r="M334" i="9"/>
  <c r="M335" i="9"/>
  <c r="M336" i="9"/>
  <c r="M337" i="9"/>
  <c r="M338" i="9"/>
  <c r="M339" i="9"/>
  <c r="M340" i="9"/>
  <c r="M341" i="9"/>
  <c r="M342" i="9"/>
  <c r="M343" i="9"/>
  <c r="M344" i="9"/>
  <c r="M345" i="9"/>
  <c r="M346" i="9"/>
  <c r="M347" i="9"/>
  <c r="M348" i="9"/>
  <c r="M349" i="9"/>
  <c r="M350" i="9"/>
  <c r="M351" i="9"/>
  <c r="M352" i="9"/>
  <c r="M353" i="9"/>
  <c r="M354" i="9"/>
  <c r="M355" i="9"/>
  <c r="M356" i="9"/>
  <c r="M357" i="9"/>
  <c r="M358" i="9"/>
  <c r="M359" i="9"/>
  <c r="M360" i="9"/>
  <c r="M361" i="9"/>
  <c r="M362" i="9"/>
  <c r="M363" i="9"/>
  <c r="M364" i="9"/>
  <c r="M365" i="9"/>
  <c r="M366" i="9"/>
  <c r="M367" i="9"/>
  <c r="M368" i="9"/>
  <c r="M369" i="9"/>
  <c r="M370" i="9"/>
  <c r="M371" i="9"/>
  <c r="M372" i="9"/>
  <c r="M373" i="9"/>
  <c r="M374" i="9"/>
  <c r="M375" i="9"/>
  <c r="M376" i="9"/>
  <c r="M377" i="9"/>
  <c r="M378" i="9"/>
  <c r="M379" i="9"/>
  <c r="M380" i="9"/>
  <c r="M381" i="9"/>
  <c r="M382" i="9"/>
  <c r="M383" i="9"/>
  <c r="M384" i="9"/>
  <c r="M385" i="9"/>
  <c r="M386" i="9"/>
  <c r="M387" i="9"/>
  <c r="M388" i="9"/>
  <c r="M389" i="9"/>
  <c r="M390" i="9"/>
  <c r="M391" i="9"/>
  <c r="M392" i="9"/>
  <c r="M393" i="9"/>
  <c r="M394" i="9"/>
  <c r="M395" i="9"/>
  <c r="M396" i="9"/>
  <c r="M397" i="9"/>
  <c r="M398" i="9"/>
  <c r="M400" i="9"/>
  <c r="M402" i="9"/>
  <c r="M403" i="9"/>
  <c r="M404" i="9"/>
  <c r="M405" i="9"/>
  <c r="M406" i="9"/>
  <c r="M407" i="9"/>
  <c r="M409" i="9"/>
  <c r="M410" i="9"/>
  <c r="M411" i="9"/>
  <c r="M412" i="9"/>
  <c r="M413" i="9"/>
  <c r="M414" i="9"/>
  <c r="M415" i="9"/>
  <c r="M416" i="9"/>
  <c r="M417" i="9"/>
  <c r="M418" i="9"/>
  <c r="M419" i="9"/>
  <c r="M420" i="9"/>
  <c r="M421" i="9"/>
  <c r="M422" i="9"/>
  <c r="M423" i="9"/>
  <c r="M424" i="9"/>
  <c r="M425" i="9"/>
  <c r="M428" i="9"/>
  <c r="M429" i="9"/>
  <c r="M431" i="9"/>
  <c r="M432" i="9"/>
  <c r="M433" i="9"/>
  <c r="M434" i="9"/>
  <c r="M435" i="9"/>
  <c r="M436" i="9"/>
  <c r="M437" i="9"/>
  <c r="M438" i="9"/>
  <c r="M439" i="9"/>
  <c r="M440" i="9"/>
  <c r="M441" i="9"/>
  <c r="M442" i="9"/>
  <c r="M443" i="9"/>
  <c r="M444" i="9"/>
  <c r="M445" i="9"/>
  <c r="M446" i="9"/>
  <c r="M447" i="9"/>
  <c r="M448" i="9"/>
  <c r="M449" i="9"/>
  <c r="M450" i="9"/>
  <c r="M451" i="9"/>
  <c r="M452" i="9"/>
  <c r="M453" i="9"/>
  <c r="M454" i="9"/>
  <c r="M455" i="9"/>
  <c r="M456" i="9"/>
  <c r="M457" i="9"/>
  <c r="M458" i="9"/>
  <c r="M459" i="9"/>
  <c r="M460" i="9"/>
  <c r="M461" i="9"/>
  <c r="M462" i="9"/>
  <c r="M463" i="9"/>
  <c r="M464" i="9"/>
  <c r="M465" i="9"/>
  <c r="M466" i="9"/>
  <c r="M467" i="9"/>
  <c r="M468" i="9"/>
  <c r="M469" i="9"/>
  <c r="M470" i="9"/>
  <c r="M471" i="9"/>
  <c r="M472" i="9"/>
  <c r="M473" i="9"/>
  <c r="M474" i="9"/>
  <c r="M475" i="9"/>
  <c r="M476" i="9"/>
  <c r="M477" i="9"/>
  <c r="M478" i="9"/>
  <c r="M479" i="9"/>
  <c r="M480" i="9"/>
  <c r="M481" i="9"/>
  <c r="M482" i="9"/>
  <c r="M483" i="9"/>
  <c r="M484" i="9"/>
  <c r="M485" i="9"/>
  <c r="M486" i="9"/>
  <c r="M487" i="9"/>
  <c r="M488" i="9"/>
  <c r="M489" i="9"/>
  <c r="M490" i="9"/>
  <c r="M491" i="9"/>
  <c r="M492" i="9"/>
  <c r="M493" i="9"/>
  <c r="M494" i="9"/>
  <c r="M495" i="9"/>
  <c r="M496" i="9"/>
  <c r="M497" i="9"/>
  <c r="M498" i="9"/>
  <c r="M499" i="9"/>
  <c r="M500" i="9"/>
  <c r="M501" i="9"/>
  <c r="M502" i="9"/>
  <c r="M503" i="9"/>
  <c r="M504" i="9"/>
  <c r="M505" i="9"/>
  <c r="M506" i="9"/>
  <c r="M507" i="9"/>
  <c r="M508" i="9"/>
  <c r="M509" i="9"/>
  <c r="M510" i="9"/>
  <c r="M511" i="9"/>
  <c r="M512" i="9"/>
  <c r="M513" i="9"/>
  <c r="M514" i="9"/>
  <c r="M515" i="9"/>
  <c r="M516" i="9"/>
  <c r="M517" i="9"/>
  <c r="M518" i="9"/>
  <c r="M519" i="9"/>
  <c r="M520" i="9"/>
  <c r="M521" i="9"/>
  <c r="M522" i="9"/>
  <c r="M523" i="9"/>
  <c r="M524" i="9"/>
  <c r="M525" i="9"/>
  <c r="M526" i="9"/>
  <c r="M527" i="9"/>
  <c r="M528" i="9"/>
  <c r="M529" i="9"/>
  <c r="M530" i="9"/>
  <c r="M531" i="9"/>
  <c r="M532" i="9"/>
  <c r="M533" i="9"/>
  <c r="M534" i="9"/>
  <c r="M535" i="9"/>
  <c r="M536" i="9"/>
  <c r="M537" i="9"/>
  <c r="M538" i="9"/>
  <c r="M539" i="9"/>
  <c r="M540" i="9"/>
  <c r="M541" i="9"/>
  <c r="M542" i="9"/>
  <c r="M543" i="9"/>
  <c r="M544" i="9"/>
  <c r="M545" i="9"/>
  <c r="M546" i="9"/>
  <c r="M547" i="9"/>
  <c r="M548" i="9"/>
  <c r="M549" i="9"/>
  <c r="M550" i="9"/>
  <c r="M551" i="9"/>
  <c r="M552" i="9"/>
  <c r="M553" i="9"/>
  <c r="M554" i="9"/>
  <c r="M555" i="9"/>
  <c r="M556" i="9"/>
  <c r="M557" i="9"/>
  <c r="M558" i="9"/>
  <c r="M559" i="9"/>
  <c r="M560" i="9"/>
  <c r="M561" i="9"/>
  <c r="M562" i="9"/>
  <c r="M563" i="9"/>
  <c r="M564" i="9"/>
  <c r="M565" i="9"/>
  <c r="M566" i="9"/>
  <c r="M567" i="9"/>
  <c r="M568" i="9"/>
  <c r="M569" i="9"/>
  <c r="M570" i="9"/>
  <c r="M571" i="9"/>
  <c r="M572" i="9"/>
  <c r="M573" i="9"/>
  <c r="M574" i="9"/>
  <c r="M575" i="9"/>
  <c r="M576" i="9"/>
  <c r="M577" i="9"/>
  <c r="M578" i="9"/>
  <c r="M579" i="9"/>
  <c r="M580" i="9"/>
  <c r="M581" i="9"/>
  <c r="M582" i="9"/>
  <c r="M583" i="9"/>
  <c r="M584" i="9"/>
  <c r="M585" i="9"/>
  <c r="M586" i="9"/>
  <c r="M587" i="9"/>
  <c r="M588" i="9"/>
  <c r="M589" i="9"/>
  <c r="M590" i="9"/>
  <c r="M591" i="9"/>
  <c r="M592" i="9"/>
  <c r="M593" i="9"/>
  <c r="M594" i="9"/>
  <c r="M595" i="9"/>
  <c r="M596" i="9"/>
  <c r="M597" i="9"/>
  <c r="M598" i="9"/>
  <c r="M599" i="9"/>
  <c r="M600" i="9"/>
  <c r="M601" i="9"/>
  <c r="M602" i="9"/>
  <c r="M603" i="9"/>
  <c r="M604" i="9"/>
  <c r="M605" i="9"/>
  <c r="M606" i="9"/>
  <c r="M607" i="9"/>
  <c r="M608" i="9"/>
  <c r="M609" i="9"/>
  <c r="M610" i="9"/>
  <c r="M611" i="9"/>
  <c r="M612" i="9"/>
  <c r="M613" i="9"/>
  <c r="M614" i="9"/>
  <c r="M615" i="9"/>
  <c r="M616" i="9"/>
  <c r="M617" i="9"/>
  <c r="M618" i="9"/>
  <c r="M619" i="9"/>
  <c r="M620" i="9"/>
  <c r="M621" i="9"/>
  <c r="M622" i="9"/>
  <c r="M623" i="9"/>
  <c r="M624" i="9"/>
  <c r="M625" i="9"/>
  <c r="M626" i="9"/>
  <c r="M627" i="9"/>
  <c r="M628" i="9"/>
  <c r="M629" i="9"/>
  <c r="M630" i="9"/>
  <c r="M631" i="9"/>
  <c r="M632" i="9"/>
  <c r="M633" i="9"/>
  <c r="M634" i="9"/>
  <c r="M635" i="9"/>
  <c r="M636" i="9"/>
  <c r="M637" i="9"/>
  <c r="M638" i="9"/>
  <c r="M639" i="9"/>
  <c r="M640" i="9"/>
  <c r="M641" i="9"/>
  <c r="M642" i="9"/>
  <c r="M643" i="9"/>
  <c r="M644" i="9"/>
  <c r="M645" i="9"/>
  <c r="M646" i="9"/>
  <c r="M647" i="9"/>
  <c r="M648" i="9"/>
  <c r="M649" i="9"/>
  <c r="M650" i="9"/>
  <c r="M652" i="9"/>
  <c r="M653" i="9"/>
  <c r="M654" i="9"/>
  <c r="M655" i="9"/>
  <c r="M656" i="9"/>
  <c r="M657" i="9"/>
  <c r="M658" i="9"/>
  <c r="M659" i="9"/>
  <c r="M660" i="9"/>
  <c r="M661" i="9"/>
  <c r="M662" i="9"/>
  <c r="M663" i="9"/>
  <c r="M664" i="9"/>
  <c r="M665" i="9"/>
  <c r="M666" i="9"/>
  <c r="M667" i="9"/>
  <c r="M668" i="9"/>
  <c r="M669" i="9"/>
  <c r="M670" i="9"/>
  <c r="M671" i="9"/>
  <c r="M672" i="9"/>
  <c r="M673" i="9"/>
  <c r="M674" i="9"/>
  <c r="M675" i="9"/>
  <c r="M676" i="9"/>
  <c r="M677" i="9"/>
  <c r="M678" i="9"/>
  <c r="M679" i="9"/>
  <c r="M680" i="9"/>
  <c r="M681" i="9"/>
  <c r="M682" i="9"/>
  <c r="M683" i="9"/>
  <c r="M685" i="9"/>
  <c r="M686" i="9"/>
  <c r="M687" i="9"/>
  <c r="M688" i="9"/>
  <c r="M689" i="9"/>
  <c r="M690" i="9"/>
  <c r="M691" i="9"/>
  <c r="M692" i="9"/>
  <c r="M693" i="9"/>
  <c r="M694" i="9"/>
  <c r="M695" i="9"/>
  <c r="M696" i="9"/>
  <c r="M697" i="9"/>
  <c r="M698" i="9"/>
  <c r="M699" i="9"/>
  <c r="M700" i="9"/>
  <c r="M701" i="9"/>
  <c r="M702" i="9"/>
  <c r="M703" i="9"/>
  <c r="M704" i="9"/>
  <c r="M705" i="9"/>
  <c r="M706" i="9"/>
  <c r="M707" i="9"/>
  <c r="M708" i="9"/>
  <c r="M709" i="9"/>
  <c r="M710" i="9"/>
  <c r="M711" i="9"/>
  <c r="M712" i="9"/>
  <c r="M713" i="9"/>
  <c r="M714" i="9"/>
  <c r="M715" i="9"/>
  <c r="M716" i="9"/>
  <c r="M717" i="9"/>
  <c r="M718" i="9"/>
  <c r="M719" i="9"/>
  <c r="M720" i="9"/>
  <c r="M721" i="9"/>
  <c r="M722" i="9"/>
  <c r="M723" i="9"/>
  <c r="M724" i="9"/>
  <c r="M725" i="9"/>
  <c r="M726" i="9"/>
  <c r="M727" i="9"/>
  <c r="M728" i="9"/>
  <c r="M729" i="9"/>
  <c r="M730" i="9"/>
  <c r="M731" i="9"/>
  <c r="M732" i="9"/>
  <c r="M733" i="9"/>
  <c r="M734" i="9"/>
  <c r="M735" i="9"/>
  <c r="M736" i="9"/>
  <c r="M737" i="9"/>
  <c r="M738" i="9"/>
  <c r="M739" i="9"/>
  <c r="M740" i="9"/>
  <c r="M741" i="9"/>
  <c r="M742" i="9"/>
  <c r="M743" i="9"/>
  <c r="M744" i="9"/>
  <c r="M745" i="9"/>
  <c r="M746" i="9"/>
  <c r="M747" i="9"/>
  <c r="M748" i="9"/>
  <c r="M749" i="9"/>
  <c r="M750" i="9"/>
  <c r="M751" i="9"/>
  <c r="M752" i="9"/>
  <c r="M753" i="9"/>
  <c r="M754" i="9"/>
  <c r="M755" i="9"/>
  <c r="M756" i="9"/>
  <c r="M757" i="9"/>
  <c r="M758" i="9"/>
  <c r="M759" i="9"/>
  <c r="M760" i="9"/>
  <c r="M761" i="9"/>
  <c r="M762" i="9"/>
  <c r="M763" i="9"/>
  <c r="M764" i="9"/>
  <c r="M765" i="9"/>
  <c r="M766" i="9"/>
  <c r="M767" i="9"/>
  <c r="M768" i="9"/>
  <c r="M769" i="9"/>
  <c r="M770" i="9"/>
  <c r="M771" i="9"/>
  <c r="M772" i="9"/>
  <c r="M773" i="9"/>
  <c r="M774" i="9"/>
  <c r="M776" i="9"/>
  <c r="M777" i="9"/>
  <c r="M778" i="9"/>
  <c r="M779" i="9"/>
  <c r="M780" i="9"/>
  <c r="M781" i="9"/>
  <c r="M782" i="9"/>
  <c r="M783" i="9"/>
  <c r="M784" i="9"/>
  <c r="M785" i="9"/>
  <c r="M786" i="9"/>
  <c r="M787" i="9"/>
  <c r="M791" i="9"/>
  <c r="M792" i="9"/>
  <c r="M797" i="9"/>
  <c r="M800" i="9"/>
  <c r="M801" i="9"/>
  <c r="M802" i="9"/>
  <c r="M803" i="9"/>
  <c r="M804" i="9"/>
  <c r="M805" i="9"/>
  <c r="M807" i="9"/>
  <c r="M808" i="9"/>
  <c r="M809" i="9"/>
  <c r="M810" i="9"/>
  <c r="M811" i="9"/>
  <c r="M812" i="9"/>
  <c r="M814" i="9"/>
  <c r="M818" i="9"/>
  <c r="M830" i="9"/>
  <c r="M832" i="9"/>
  <c r="M833" i="9"/>
  <c r="M834" i="9"/>
  <c r="M838" i="9"/>
  <c r="M839" i="9"/>
  <c r="M841" i="9"/>
  <c r="M849" i="9"/>
  <c r="M185" i="9"/>
  <c r="M1158" i="9" l="1"/>
  <c r="O943" i="9" l="1"/>
  <c r="M943" i="9"/>
  <c r="O1051" i="9"/>
  <c r="M1051" i="9"/>
  <c r="O1066" i="9"/>
  <c r="M1066" i="9"/>
  <c r="O1084" i="9"/>
  <c r="M1084" i="9"/>
  <c r="O934" i="9"/>
  <c r="M934" i="9"/>
  <c r="O1038" i="9"/>
  <c r="M1038" i="9"/>
  <c r="O1079" i="9"/>
  <c r="M1079" i="9"/>
  <c r="O1097" i="9"/>
  <c r="M1097" i="9"/>
  <c r="O1109" i="9"/>
  <c r="M1109" i="9"/>
  <c r="O1127" i="9"/>
  <c r="M1127" i="9"/>
  <c r="O1133" i="9"/>
  <c r="M1133" i="9"/>
  <c r="O1145" i="9"/>
  <c r="M1145" i="9"/>
  <c r="O1151" i="9"/>
  <c r="M1151" i="9"/>
  <c r="O1169" i="9"/>
  <c r="M1169" i="9"/>
  <c r="O883" i="9"/>
  <c r="M883" i="9"/>
  <c r="O990" i="9"/>
  <c r="M990" i="9"/>
  <c r="O1039" i="9"/>
  <c r="M1039" i="9"/>
  <c r="O1054" i="9"/>
  <c r="M1054" i="9"/>
  <c r="O1062" i="9"/>
  <c r="M1062" i="9"/>
  <c r="O1068" i="9"/>
  <c r="M1068" i="9"/>
  <c r="O1074" i="9"/>
  <c r="M1074" i="9"/>
  <c r="O1080" i="9"/>
  <c r="M1080" i="9"/>
  <c r="O1086" i="9"/>
  <c r="M1086" i="9"/>
  <c r="O1092" i="9"/>
  <c r="M1092" i="9"/>
  <c r="O1098" i="9"/>
  <c r="M1098" i="9"/>
  <c r="O1104" i="9"/>
  <c r="M1104" i="9"/>
  <c r="O1110" i="9"/>
  <c r="M1110" i="9"/>
  <c r="O1116" i="9"/>
  <c r="M1116" i="9"/>
  <c r="O1122" i="9"/>
  <c r="M1122" i="9"/>
  <c r="O1128" i="9"/>
  <c r="M1128" i="9"/>
  <c r="O1134" i="9"/>
  <c r="M1134" i="9"/>
  <c r="O1140" i="9"/>
  <c r="M1140" i="9"/>
  <c r="O1146" i="9"/>
  <c r="M1146" i="9"/>
  <c r="O1152" i="9"/>
  <c r="M1152" i="9"/>
  <c r="O1158" i="9"/>
  <c r="O1164" i="9"/>
  <c r="M1164" i="9"/>
  <c r="O1170" i="9"/>
  <c r="M1170" i="9"/>
  <c r="O881" i="9"/>
  <c r="M881" i="9"/>
  <c r="O1052" i="9"/>
  <c r="M1052" i="9"/>
  <c r="O1067" i="9"/>
  <c r="M1067" i="9"/>
  <c r="O1085" i="9"/>
  <c r="M1085" i="9"/>
  <c r="O1103" i="9"/>
  <c r="M1103" i="9"/>
  <c r="O1121" i="9"/>
  <c r="M1121" i="9"/>
  <c r="O1139" i="9"/>
  <c r="M1139" i="9"/>
  <c r="O1163" i="9"/>
  <c r="M1163" i="9"/>
  <c r="O971" i="9"/>
  <c r="M971" i="9"/>
  <c r="O1061" i="9"/>
  <c r="M1061" i="9"/>
  <c r="O1073" i="9"/>
  <c r="M1073" i="9"/>
  <c r="O1091" i="9"/>
  <c r="M1091" i="9"/>
  <c r="O1115" i="9"/>
  <c r="M1115" i="9"/>
  <c r="O1157" i="9"/>
  <c r="M1157" i="9"/>
  <c r="O884" i="9"/>
  <c r="M884" i="9"/>
  <c r="O1002" i="9"/>
  <c r="M1002" i="9"/>
  <c r="O1040" i="9"/>
  <c r="M1040" i="9"/>
  <c r="O1056" i="9"/>
  <c r="M1056" i="9"/>
  <c r="O1063" i="9"/>
  <c r="M1063" i="9"/>
  <c r="O1069" i="9"/>
  <c r="M1069" i="9"/>
  <c r="O1075" i="9"/>
  <c r="M1075" i="9"/>
  <c r="O1081" i="9"/>
  <c r="M1081" i="9"/>
  <c r="O1087" i="9"/>
  <c r="M1087" i="9"/>
  <c r="O1093" i="9"/>
  <c r="M1093" i="9"/>
  <c r="O1099" i="9"/>
  <c r="M1099" i="9"/>
  <c r="O1105" i="9"/>
  <c r="M1105" i="9"/>
  <c r="O1111" i="9"/>
  <c r="M1111" i="9"/>
  <c r="O1117" i="9"/>
  <c r="M1117" i="9"/>
  <c r="O1123" i="9"/>
  <c r="M1123" i="9"/>
  <c r="O1129" i="9"/>
  <c r="M1129" i="9"/>
  <c r="O1135" i="9"/>
  <c r="M1135" i="9"/>
  <c r="O1141" i="9"/>
  <c r="M1141" i="9"/>
  <c r="O1147" i="9"/>
  <c r="M1147" i="9"/>
  <c r="O1153" i="9"/>
  <c r="M1153" i="9"/>
  <c r="O1159" i="9"/>
  <c r="M1159" i="9"/>
  <c r="O1165" i="9"/>
  <c r="M1165" i="9"/>
  <c r="O1171" i="9"/>
  <c r="M1171" i="9"/>
  <c r="O1021" i="9"/>
  <c r="M1021" i="9"/>
  <c r="O1057" i="9"/>
  <c r="M1057" i="9"/>
  <c r="O1070" i="9"/>
  <c r="M1070" i="9"/>
  <c r="O1082" i="9"/>
  <c r="M1082" i="9"/>
  <c r="O1094" i="9"/>
  <c r="M1094" i="9"/>
  <c r="O1118" i="9"/>
  <c r="M1118" i="9"/>
  <c r="O1160" i="9"/>
  <c r="M1160" i="9"/>
  <c r="O885" i="9"/>
  <c r="M885" i="9"/>
  <c r="O1047" i="9"/>
  <c r="M1047" i="9"/>
  <c r="O1064" i="9"/>
  <c r="M1064" i="9"/>
  <c r="O1076" i="9"/>
  <c r="M1076" i="9"/>
  <c r="O1088" i="9"/>
  <c r="M1088" i="9"/>
  <c r="O1100" i="9"/>
  <c r="M1100" i="9"/>
  <c r="O1106" i="9"/>
  <c r="M1106" i="9"/>
  <c r="O1112" i="9"/>
  <c r="M1112" i="9"/>
  <c r="O1124" i="9"/>
  <c r="M1124" i="9"/>
  <c r="O1130" i="9"/>
  <c r="M1130" i="9"/>
  <c r="O1136" i="9"/>
  <c r="M1136" i="9"/>
  <c r="O1142" i="9"/>
  <c r="M1142" i="9"/>
  <c r="O1148" i="9"/>
  <c r="M1148" i="9"/>
  <c r="O1154" i="9"/>
  <c r="M1154" i="9"/>
  <c r="O1166" i="9"/>
  <c r="M1166" i="9"/>
  <c r="O1172" i="9"/>
  <c r="M1172" i="9"/>
  <c r="O1025" i="9"/>
  <c r="M1025" i="9"/>
  <c r="O1048" i="9"/>
  <c r="M1048" i="9"/>
  <c r="O1058" i="9"/>
  <c r="M1058" i="9"/>
  <c r="O1065" i="9"/>
  <c r="M1065" i="9"/>
  <c r="O1071" i="9"/>
  <c r="M1071" i="9"/>
  <c r="O1077" i="9"/>
  <c r="M1077" i="9"/>
  <c r="O1083" i="9"/>
  <c r="M1083" i="9"/>
  <c r="O1089" i="9"/>
  <c r="M1089" i="9"/>
  <c r="O1095" i="9"/>
  <c r="M1095" i="9"/>
  <c r="O1101" i="9"/>
  <c r="M1101" i="9"/>
  <c r="O1107" i="9"/>
  <c r="M1107" i="9"/>
  <c r="O1113" i="9"/>
  <c r="M1113" i="9"/>
  <c r="O1119" i="9"/>
  <c r="M1119" i="9"/>
  <c r="O1125" i="9"/>
  <c r="M1125" i="9"/>
  <c r="O1131" i="9"/>
  <c r="M1131" i="9"/>
  <c r="O1137" i="9"/>
  <c r="M1137" i="9"/>
  <c r="O1143" i="9"/>
  <c r="M1143" i="9"/>
  <c r="O1149" i="9"/>
  <c r="M1149" i="9"/>
  <c r="O1155" i="9"/>
  <c r="M1155" i="9"/>
  <c r="O1161" i="9"/>
  <c r="M1161" i="9"/>
  <c r="O1167" i="9"/>
  <c r="M1167" i="9"/>
  <c r="O1173" i="9"/>
  <c r="M1173" i="9"/>
  <c r="O1037" i="9"/>
  <c r="M1037" i="9"/>
  <c r="O1060" i="9"/>
  <c r="M1060" i="9"/>
  <c r="O1072" i="9"/>
  <c r="M1072" i="9"/>
  <c r="O1078" i="9"/>
  <c r="M1078" i="9"/>
  <c r="O1090" i="9"/>
  <c r="M1090" i="9"/>
  <c r="O1096" i="9"/>
  <c r="M1096" i="9"/>
  <c r="O1102" i="9"/>
  <c r="M1102" i="9"/>
  <c r="O1108" i="9"/>
  <c r="M1108" i="9"/>
  <c r="O1114" i="9"/>
  <c r="M1114" i="9"/>
  <c r="O1120" i="9"/>
  <c r="M1120" i="9"/>
  <c r="O1126" i="9"/>
  <c r="M1126" i="9"/>
  <c r="O1132" i="9"/>
  <c r="M1132" i="9"/>
  <c r="O1138" i="9"/>
  <c r="M1138" i="9"/>
  <c r="O1144" i="9"/>
  <c r="M1144" i="9"/>
  <c r="O1150" i="9"/>
  <c r="M1150" i="9"/>
  <c r="O1156" i="9"/>
  <c r="M1156" i="9"/>
  <c r="O1162" i="9"/>
  <c r="M1162" i="9"/>
  <c r="O1168" i="9"/>
  <c r="M1168" i="9"/>
  <c r="O1174" i="9"/>
  <c r="M1174" i="9"/>
  <c r="O684" i="9" l="1"/>
  <c r="M684" i="9"/>
  <c r="O899" i="9"/>
  <c r="M899" i="9"/>
  <c r="O986" i="9"/>
  <c r="M986" i="9"/>
  <c r="O1042" i="9"/>
  <c r="M1042" i="9"/>
  <c r="O775" i="9"/>
  <c r="M775" i="9"/>
  <c r="O828" i="9"/>
  <c r="M828" i="9"/>
  <c r="O860" i="9"/>
  <c r="M860" i="9"/>
  <c r="O900" i="9"/>
  <c r="M900" i="9"/>
  <c r="O924" i="9"/>
  <c r="M924" i="9"/>
  <c r="O937" i="9"/>
  <c r="M937" i="9"/>
  <c r="O975" i="9"/>
  <c r="M975" i="9"/>
  <c r="O1000" i="9"/>
  <c r="M1000" i="9"/>
  <c r="O1043" i="9"/>
  <c r="M1043" i="9"/>
  <c r="O788" i="9"/>
  <c r="M788" i="9"/>
  <c r="O816" i="9"/>
  <c r="M816" i="9"/>
  <c r="O829" i="9"/>
  <c r="M829" i="9"/>
  <c r="O848" i="9"/>
  <c r="M848" i="9"/>
  <c r="O861" i="9"/>
  <c r="M861" i="9"/>
  <c r="O873" i="9"/>
  <c r="M873" i="9"/>
  <c r="O889" i="9"/>
  <c r="M889" i="9"/>
  <c r="O901" i="9"/>
  <c r="M901" i="9"/>
  <c r="O913" i="9"/>
  <c r="M913" i="9"/>
  <c r="O925" i="9"/>
  <c r="M925" i="9"/>
  <c r="O938" i="9"/>
  <c r="M938" i="9"/>
  <c r="O951" i="9"/>
  <c r="M951" i="9"/>
  <c r="O963" i="9"/>
  <c r="M963" i="9"/>
  <c r="O976" i="9"/>
  <c r="M976" i="9"/>
  <c r="O988" i="9"/>
  <c r="M988" i="9"/>
  <c r="O1001" i="9"/>
  <c r="M1001" i="9"/>
  <c r="O1014" i="9"/>
  <c r="M1014" i="9"/>
  <c r="O1028" i="9"/>
  <c r="M1028" i="9"/>
  <c r="O1044" i="9"/>
  <c r="M1044" i="9"/>
  <c r="O827" i="9"/>
  <c r="M827" i="9"/>
  <c r="O923" i="9"/>
  <c r="M923" i="9"/>
  <c r="O999" i="9"/>
  <c r="M999" i="9"/>
  <c r="O815" i="9"/>
  <c r="M815" i="9"/>
  <c r="O847" i="9"/>
  <c r="M847" i="9"/>
  <c r="O872" i="9"/>
  <c r="M872" i="9"/>
  <c r="O912" i="9"/>
  <c r="M912" i="9"/>
  <c r="O950" i="9"/>
  <c r="M950" i="9"/>
  <c r="O987" i="9"/>
  <c r="M987" i="9"/>
  <c r="O1013" i="9"/>
  <c r="M1013" i="9"/>
  <c r="O789" i="9"/>
  <c r="M789" i="9"/>
  <c r="O817" i="9"/>
  <c r="M817" i="9"/>
  <c r="O831" i="9"/>
  <c r="M831" i="9"/>
  <c r="O850" i="9"/>
  <c r="M850" i="9"/>
  <c r="O862" i="9"/>
  <c r="M862" i="9"/>
  <c r="O874" i="9"/>
  <c r="M874" i="9"/>
  <c r="O890" i="9"/>
  <c r="M890" i="9"/>
  <c r="O902" i="9"/>
  <c r="M902" i="9"/>
  <c r="O914" i="9"/>
  <c r="M914" i="9"/>
  <c r="O926" i="9"/>
  <c r="M926" i="9"/>
  <c r="O939" i="9"/>
  <c r="M939" i="9"/>
  <c r="O952" i="9"/>
  <c r="M952" i="9"/>
  <c r="O964" i="9"/>
  <c r="M964" i="9"/>
  <c r="O977" i="9"/>
  <c r="M977" i="9"/>
  <c r="O989" i="9"/>
  <c r="M989" i="9"/>
  <c r="O1003" i="9"/>
  <c r="M1003" i="9"/>
  <c r="O1015" i="9"/>
  <c r="M1015" i="9"/>
  <c r="O1029" i="9"/>
  <c r="M1029" i="9"/>
  <c r="O1045" i="9"/>
  <c r="M1045" i="9"/>
  <c r="O949" i="9"/>
  <c r="M949" i="9"/>
  <c r="O888" i="9"/>
  <c r="M888" i="9"/>
  <c r="O962" i="9"/>
  <c r="M962" i="9"/>
  <c r="O1027" i="9"/>
  <c r="M1027" i="9"/>
  <c r="O790" i="9"/>
  <c r="M790" i="9"/>
  <c r="O819" i="9"/>
  <c r="M819" i="9"/>
  <c r="O835" i="9"/>
  <c r="M835" i="9"/>
  <c r="O851" i="9"/>
  <c r="M851" i="9"/>
  <c r="O863" i="9"/>
  <c r="M863" i="9"/>
  <c r="O875" i="9"/>
  <c r="M875" i="9"/>
  <c r="O891" i="9"/>
  <c r="M891" i="9"/>
  <c r="O903" i="9"/>
  <c r="M903" i="9"/>
  <c r="O915" i="9"/>
  <c r="M915" i="9"/>
  <c r="O927" i="9"/>
  <c r="M927" i="9"/>
  <c r="O940" i="9"/>
  <c r="M940" i="9"/>
  <c r="O953" i="9"/>
  <c r="M953" i="9"/>
  <c r="O965" i="9"/>
  <c r="M965" i="9"/>
  <c r="O978" i="9"/>
  <c r="M978" i="9"/>
  <c r="O991" i="9"/>
  <c r="M991" i="9"/>
  <c r="O1004" i="9"/>
  <c r="M1004" i="9"/>
  <c r="O1016" i="9"/>
  <c r="M1016" i="9"/>
  <c r="O1030" i="9"/>
  <c r="M1030" i="9"/>
  <c r="O1046" i="9"/>
  <c r="M1046" i="9"/>
  <c r="O845" i="9"/>
  <c r="M845" i="9"/>
  <c r="O911" i="9"/>
  <c r="M911" i="9"/>
  <c r="O1012" i="9"/>
  <c r="M1012" i="9"/>
  <c r="O916" i="9"/>
  <c r="M916" i="9"/>
  <c r="O979" i="9"/>
  <c r="M979" i="9"/>
  <c r="O1017" i="9"/>
  <c r="M1017" i="9"/>
  <c r="O1049" i="9"/>
  <c r="M1049" i="9"/>
  <c r="O651" i="9"/>
  <c r="M651" i="9"/>
  <c r="O858" i="9"/>
  <c r="M858" i="9"/>
  <c r="O859" i="9"/>
  <c r="M859" i="9"/>
  <c r="O961" i="9"/>
  <c r="M961" i="9"/>
  <c r="O852" i="9"/>
  <c r="M852" i="9"/>
  <c r="O794" i="9"/>
  <c r="M794" i="9"/>
  <c r="O821" i="9"/>
  <c r="M821" i="9"/>
  <c r="O837" i="9"/>
  <c r="M837" i="9"/>
  <c r="O853" i="9"/>
  <c r="M853" i="9"/>
  <c r="O865" i="9"/>
  <c r="M865" i="9"/>
  <c r="O877" i="9"/>
  <c r="M877" i="9"/>
  <c r="O893" i="9"/>
  <c r="M893" i="9"/>
  <c r="O905" i="9"/>
  <c r="M905" i="9"/>
  <c r="O917" i="9"/>
  <c r="M917" i="9"/>
  <c r="O929" i="9"/>
  <c r="M929" i="9"/>
  <c r="O942" i="9"/>
  <c r="M942" i="9"/>
  <c r="O955" i="9"/>
  <c r="M955" i="9"/>
  <c r="O967" i="9"/>
  <c r="M967" i="9"/>
  <c r="O980" i="9"/>
  <c r="M980" i="9"/>
  <c r="O993" i="9"/>
  <c r="M993" i="9"/>
  <c r="O1006" i="9"/>
  <c r="M1006" i="9"/>
  <c r="O1018" i="9"/>
  <c r="M1018" i="9"/>
  <c r="O1032" i="9"/>
  <c r="M1032" i="9"/>
  <c r="O1050" i="9"/>
  <c r="M1050" i="9"/>
  <c r="O887" i="9"/>
  <c r="M887" i="9"/>
  <c r="O836" i="9"/>
  <c r="M836" i="9"/>
  <c r="O892" i="9"/>
  <c r="M892" i="9"/>
  <c r="O928" i="9"/>
  <c r="M928" i="9"/>
  <c r="O966" i="9"/>
  <c r="M966" i="9"/>
  <c r="O1005" i="9"/>
  <c r="M1005" i="9"/>
  <c r="O795" i="9"/>
  <c r="M795" i="9"/>
  <c r="O840" i="9"/>
  <c r="M840" i="9"/>
  <c r="O866" i="9"/>
  <c r="M866" i="9"/>
  <c r="O906" i="9"/>
  <c r="M906" i="9"/>
  <c r="O930" i="9"/>
  <c r="M930" i="9"/>
  <c r="O956" i="9"/>
  <c r="M956" i="9"/>
  <c r="O981" i="9"/>
  <c r="M981" i="9"/>
  <c r="O1007" i="9"/>
  <c r="M1007" i="9"/>
  <c r="O1019" i="9"/>
  <c r="M1019" i="9"/>
  <c r="O1053" i="9"/>
  <c r="M1053" i="9"/>
  <c r="O871" i="9"/>
  <c r="M871" i="9"/>
  <c r="O1026" i="9"/>
  <c r="M1026" i="9"/>
  <c r="O820" i="9"/>
  <c r="M820" i="9"/>
  <c r="O954" i="9"/>
  <c r="M954" i="9"/>
  <c r="O822" i="9"/>
  <c r="M822" i="9"/>
  <c r="O854" i="9"/>
  <c r="M854" i="9"/>
  <c r="O878" i="9"/>
  <c r="M878" i="9"/>
  <c r="O894" i="9"/>
  <c r="M894" i="9"/>
  <c r="O918" i="9"/>
  <c r="M918" i="9"/>
  <c r="O944" i="9"/>
  <c r="M944" i="9"/>
  <c r="O968" i="9"/>
  <c r="M968" i="9"/>
  <c r="O994" i="9"/>
  <c r="M994" i="9"/>
  <c r="O1033" i="9"/>
  <c r="M1033" i="9"/>
  <c r="O796" i="9"/>
  <c r="M796" i="9"/>
  <c r="O823" i="9"/>
  <c r="M823" i="9"/>
  <c r="O842" i="9"/>
  <c r="M842" i="9"/>
  <c r="O855" i="9"/>
  <c r="M855" i="9"/>
  <c r="O867" i="9"/>
  <c r="M867" i="9"/>
  <c r="O879" i="9"/>
  <c r="M879" i="9"/>
  <c r="O895" i="9"/>
  <c r="M895" i="9"/>
  <c r="O907" i="9"/>
  <c r="M907" i="9"/>
  <c r="O919" i="9"/>
  <c r="M919" i="9"/>
  <c r="O931" i="9"/>
  <c r="M931" i="9"/>
  <c r="O945" i="9"/>
  <c r="M945" i="9"/>
  <c r="O957" i="9"/>
  <c r="M957" i="9"/>
  <c r="O969" i="9"/>
  <c r="M969" i="9"/>
  <c r="O982" i="9"/>
  <c r="M982" i="9"/>
  <c r="O995" i="9"/>
  <c r="M995" i="9"/>
  <c r="O1008" i="9"/>
  <c r="M1008" i="9"/>
  <c r="O1020" i="9"/>
  <c r="M1020" i="9"/>
  <c r="O1034" i="9"/>
  <c r="M1034" i="9"/>
  <c r="O1055" i="9"/>
  <c r="M1055" i="9"/>
  <c r="O826" i="9"/>
  <c r="M826" i="9"/>
  <c r="O846" i="9"/>
  <c r="M846" i="9"/>
  <c r="O974" i="9"/>
  <c r="M974" i="9"/>
  <c r="O876" i="9"/>
  <c r="M876" i="9"/>
  <c r="O798" i="9"/>
  <c r="M798" i="9"/>
  <c r="O824" i="9"/>
  <c r="M824" i="9"/>
  <c r="O843" i="9"/>
  <c r="M843" i="9"/>
  <c r="O856" i="9"/>
  <c r="M856" i="9"/>
  <c r="O868" i="9"/>
  <c r="M868" i="9"/>
  <c r="O880" i="9"/>
  <c r="M880" i="9"/>
  <c r="O896" i="9"/>
  <c r="M896" i="9"/>
  <c r="O908" i="9"/>
  <c r="M908" i="9"/>
  <c r="O920" i="9"/>
  <c r="M920" i="9"/>
  <c r="O932" i="9"/>
  <c r="M932" i="9"/>
  <c r="O946" i="9"/>
  <c r="M946" i="9"/>
  <c r="O958" i="9"/>
  <c r="M958" i="9"/>
  <c r="O970" i="9"/>
  <c r="M970" i="9"/>
  <c r="O983" i="9"/>
  <c r="M983" i="9"/>
  <c r="O996" i="9"/>
  <c r="M996" i="9"/>
  <c r="O1009" i="9"/>
  <c r="M1009" i="9"/>
  <c r="O1022" i="9"/>
  <c r="M1022" i="9"/>
  <c r="O1035" i="9"/>
  <c r="M1035" i="9"/>
  <c r="O1059" i="9"/>
  <c r="M1059" i="9"/>
  <c r="O813" i="9"/>
  <c r="M813" i="9"/>
  <c r="O936" i="9"/>
  <c r="M936" i="9"/>
  <c r="O793" i="9"/>
  <c r="M793" i="9"/>
  <c r="O864" i="9"/>
  <c r="M864" i="9"/>
  <c r="O904" i="9"/>
  <c r="M904" i="9"/>
  <c r="O941" i="9"/>
  <c r="M941" i="9"/>
  <c r="O992" i="9"/>
  <c r="M992" i="9"/>
  <c r="O1031" i="9"/>
  <c r="M1031" i="9"/>
  <c r="O799" i="9"/>
  <c r="M799" i="9"/>
  <c r="O825" i="9"/>
  <c r="M825" i="9"/>
  <c r="O844" i="9"/>
  <c r="M844" i="9"/>
  <c r="O857" i="9"/>
  <c r="M857" i="9"/>
  <c r="O869" i="9"/>
  <c r="M869" i="9"/>
  <c r="O882" i="9"/>
  <c r="M882" i="9"/>
  <c r="O897" i="9"/>
  <c r="M897" i="9"/>
  <c r="O909" i="9"/>
  <c r="M909" i="9"/>
  <c r="O921" i="9"/>
  <c r="M921" i="9"/>
  <c r="O933" i="9"/>
  <c r="M933" i="9"/>
  <c r="O947" i="9"/>
  <c r="M947" i="9"/>
  <c r="O959" i="9"/>
  <c r="M959" i="9"/>
  <c r="O972" i="9"/>
  <c r="M972" i="9"/>
  <c r="O984" i="9"/>
  <c r="M984" i="9"/>
  <c r="O997" i="9"/>
  <c r="M997" i="9"/>
  <c r="O1010" i="9"/>
  <c r="M1010" i="9"/>
  <c r="O1023" i="9"/>
  <c r="M1023" i="9"/>
  <c r="O1036" i="9"/>
  <c r="M1036" i="9"/>
  <c r="O1176" i="9"/>
  <c r="M1176" i="9"/>
  <c r="O806" i="9"/>
  <c r="M806" i="9"/>
  <c r="O870" i="9"/>
  <c r="M870" i="9"/>
  <c r="O886" i="9"/>
  <c r="M886" i="9"/>
  <c r="O898" i="9"/>
  <c r="M898" i="9"/>
  <c r="O910" i="9"/>
  <c r="M910" i="9"/>
  <c r="O922" i="9"/>
  <c r="M922" i="9"/>
  <c r="O935" i="9"/>
  <c r="M935" i="9"/>
  <c r="O948" i="9"/>
  <c r="M948" i="9"/>
  <c r="O960" i="9"/>
  <c r="M960" i="9"/>
  <c r="O973" i="9"/>
  <c r="M973" i="9"/>
  <c r="O985" i="9"/>
  <c r="M985" i="9"/>
  <c r="O998" i="9"/>
  <c r="M998" i="9"/>
  <c r="O1011" i="9"/>
  <c r="M1011" i="9"/>
  <c r="O1024" i="9"/>
  <c r="M1024" i="9"/>
  <c r="O1041" i="9"/>
  <c r="M1041" i="9"/>
  <c r="O1175" i="9"/>
  <c r="M1175" i="9"/>
  <c r="M46" i="9"/>
  <c r="M45" i="9"/>
  <c r="M42" i="9"/>
  <c r="M41" i="9"/>
  <c r="M40" i="9"/>
  <c r="M38" i="9"/>
  <c r="M37" i="9"/>
  <c r="M32" i="9"/>
  <c r="M27" i="9"/>
  <c r="M25" i="9"/>
  <c r="M24" i="9"/>
  <c r="M23" i="9"/>
  <c r="M22" i="9"/>
  <c r="M21" i="9"/>
  <c r="M20" i="9"/>
  <c r="M19" i="9"/>
  <c r="M18" i="9"/>
  <c r="M17" i="9"/>
</calcChain>
</file>

<file path=xl/sharedStrings.xml><?xml version="1.0" encoding="utf-8"?>
<sst xmlns="http://schemas.openxmlformats.org/spreadsheetml/2006/main" count="16266" uniqueCount="5865">
  <si>
    <t>No. CONTRATO</t>
  </si>
  <si>
    <t>NOMBRE DEL CONTRATISTA</t>
  </si>
  <si>
    <t>OBJETO CONTRACTUAL</t>
  </si>
  <si>
    <t>FECHA DE FIRMA EN SECOP II</t>
  </si>
  <si>
    <t>FECHA DE INICIO</t>
  </si>
  <si>
    <t>FECHA DE FINALIZACIÓN</t>
  </si>
  <si>
    <t xml:space="preserve"> VALOR INICIAL DEL CONTRATO </t>
  </si>
  <si>
    <t xml:space="preserve"> CONTRAPARTIDA </t>
  </si>
  <si>
    <t>FUENTE DE RECURSOS</t>
  </si>
  <si>
    <t xml:space="preserve">DEPENDENCIA </t>
  </si>
  <si>
    <t>RECURSOS TOTALES PAGADOS</t>
  </si>
  <si>
    <t xml:space="preserve"> RECURSOS PENDIENTES POR PAGAR </t>
  </si>
  <si>
    <t xml:space="preserve"> MONTO DE ADICIONES </t>
  </si>
  <si>
    <t xml:space="preserve">NÚMERO DE DÍAS PRORROGADOS </t>
  </si>
  <si>
    <t xml:space="preserve"> VALOR TOTAL DEL CONTRATO </t>
  </si>
  <si>
    <t xml:space="preserve"> CESIÓN / CESIONARIO </t>
  </si>
  <si>
    <t>ENLACE DEL SECOP</t>
  </si>
  <si>
    <t>N/A</t>
  </si>
  <si>
    <t>Inversión</t>
  </si>
  <si>
    <t>Funcionamiento</t>
  </si>
  <si>
    <t>JEP-658-2022</t>
  </si>
  <si>
    <t>Policía Nacional de Colombia</t>
  </si>
  <si>
    <t>Aunar esfuerzos entre LA JURISDICCION ESPECIAL PARA LA PAZ y LA POLICÍA NACIONAL DE COLOMBIA, a través de la Dirección de Investigación Criminal e INTERPOL para disponer los medios institucionales dentro de la capacidad de cada entidad, que fortalezcan los programas de investigación judicial en el marco de los procesos judiciales que la Jurisdicción adelanta, y que faciliten el desarrollo de la capacidad investigativa de la JEP</t>
  </si>
  <si>
    <t>https://community.secop.gov.co/Public/Tendering/ContractNoticePhases/View?PPI=CO1.PPI.19780792&amp;isFromPublicArea=True&amp;isModal=False</t>
  </si>
  <si>
    <t>JEP-645-2022</t>
  </si>
  <si>
    <t>UNIVERSIDAD ICESI</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</si>
  <si>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 la justicia transicional y aportar a la reconciliación y construcción de paz en Colombia</t>
  </si>
  <si>
    <t>JEP-660-2022</t>
  </si>
  <si>
    <t xml:space="preserve">UNIVERSIDAD EL BOSQUE </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</si>
  <si>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 la justicia transicional y aportar a la reconciliación y construcción de paz en colombia</t>
  </si>
  <si>
    <t>https://community.secop.gov.co/Public/Tendering/ContractNoticePhases/View?PPI=CO1.PPI.20010554&amp;isFromPublicArea=True&amp;isModal=False</t>
  </si>
  <si>
    <t>JEP-714-2022</t>
  </si>
  <si>
    <t>SERVICIOS
POSTALES NACIONALES S.A.S</t>
  </si>
  <si>
    <t>Prestar servicios de entrega de correo certificado y servicios adicionales a nivel urbano, regional, nacional e internacional, de la correspondencia y documentos de la JEP.</t>
  </si>
  <si>
    <t>https://community.secop.gov.co/Public/Tendering/ContractNoticePhases/View?PPI=CO1.PPI.20800482&amp;isFromPublicArea=True&amp;isModal=False</t>
  </si>
  <si>
    <t>JEP-713-2022</t>
  </si>
  <si>
    <t>IMPRENTA NACIONAL DE COLOMBIA</t>
  </si>
  <si>
    <t>Publicar en el diario oficial los actos administrativos que le remita la jurisdicción especial para la paz</t>
  </si>
  <si>
    <t>https://community.secop.gov.co/Public/Tendering/ContractNoticePhases/View?PPI=CO1.PPI.20795979&amp;isFromPublicArea=True&amp;isModal=False</t>
  </si>
  <si>
    <t>JEP-807-2022</t>
  </si>
  <si>
    <t>JUAN GAVIRIA RESTREPO &amp; CÍA SAS</t>
  </si>
  <si>
    <t>Arrendamiento del Edificio Torre Squadra ubicado en la avenida carrera 7ª no. 63-44 de la ciudad de Bogotá para el uso exclusivo y funcionamiento de la Jurisdicción Especial para la Paz.</t>
  </si>
  <si>
    <t>https://community.secop.gov.co/Public/Tendering/ContractNoticePhases/View?PPI=CO1.PPI.21948247&amp;isFromPublicArea=True&amp;isModal=False</t>
  </si>
  <si>
    <t>Prestación de servicios profesionales en la asesoría jurídica, atención integral y defensa técnica judicial a las personas que comparezcan ante las salas y secciones de la JEP, teniendo en cuenta los enfoques diferenciales</t>
  </si>
  <si>
    <t>Leonardo Yepes Moreno</t>
  </si>
  <si>
    <t>Carlos Alberto Jaramillo Portilla</t>
  </si>
  <si>
    <t>Prestar servicios profesionales para apoyar y acompañar las Salas de Justicia y sus respectivas presidencias en los procesos de mejoramiento de la gestión judicial</t>
  </si>
  <si>
    <t>Prestar servicios profesionales para apoyar y acompañar en los procesos de mejoramiento de la gestión judicial de la Secretaría General Judicial</t>
  </si>
  <si>
    <t>Diana Margarita Barahona Uribe</t>
  </si>
  <si>
    <t>Andrea Estefania Viveros Riascos</t>
  </si>
  <si>
    <t>Angie Catalina Velasco Robelto</t>
  </si>
  <si>
    <t>JEP-878-2022</t>
  </si>
  <si>
    <t>LOCKERS COLOMBIA SAS</t>
  </si>
  <si>
    <t>Prestar el servicio integral de almacenamiento, custodia y prestamos de los archivos activos (gestión), semiactivos (archivo central) como de los procesos judiciales de la JEP.</t>
  </si>
  <si>
    <t>https://community.secop.gov.co/Public/Tendering/ContractNoticePhases/View?PPI=CO1.PPI.21478292&amp;isFromPublicArea=True&amp;isModal=False</t>
  </si>
  <si>
    <t>Silvia Daniela Higuera Pinto</t>
  </si>
  <si>
    <t>Juliana Isabel Pineda Acevedo</t>
  </si>
  <si>
    <t>JEP-926-2022</t>
  </si>
  <si>
    <t>SOLUTION COPY LTDA</t>
  </si>
  <si>
    <t>Proveer a nivel nacional los servicios integrales de outsourcing de impresión, copiado, escaneo y ploteo requeridos por la entidad</t>
  </si>
  <si>
    <t>https://community.secop.gov.co/Public/Tendering/ContractNoticePhases/View?PPI=CO1.PPI.21764430&amp;isFromPublicArea=True&amp;isModal=False</t>
  </si>
  <si>
    <t>EMERMEDICA S.A. SERVICIOS DE AMBULANCIA PREPAGADOS</t>
  </si>
  <si>
    <t xml:space="preserve">Inversión </t>
  </si>
  <si>
    <t>Neila Yarleys Escalante Vivas</t>
  </si>
  <si>
    <t>Irene Elizabeth Nariño Hernández</t>
  </si>
  <si>
    <t>Loren Tatiana Jiménez Chavarro</t>
  </si>
  <si>
    <t>JEP-965-2022</t>
  </si>
  <si>
    <t>Gestión de Seguridad Electrónica S.A.</t>
  </si>
  <si>
    <t>Prestar el servicio de certificado digital, estampa cronológica, firma digital y correo electrónico certificado de la jurisdicción especial para la paz.</t>
  </si>
  <si>
    <t>https://community.secop.gov.co/Public/Tendering/ContractNoticePhases/View?PPI=CO1.PPI.22156683&amp;isFromPublicArea=True&amp;isModal=False</t>
  </si>
  <si>
    <t>Martha Liliana Forero Orozco</t>
  </si>
  <si>
    <t>Jennifer Andrea Montaño Granados</t>
  </si>
  <si>
    <t>JEP-979-2022</t>
  </si>
  <si>
    <t>TSG THE IT EXPERTS SAS</t>
  </si>
  <si>
    <t>Proveer los servicios presenciales y/o virtuales de BPO de Mesa de ayuda, basados en metodología ITIL y a través de la Solución Cherwel con la que cuenta la Entidad, servicio de especialistas técnicos y bolsa de repuestos</t>
  </si>
  <si>
    <t>https://community.secop.gov.co/Public/Tendering/ContractNoticePhases/View?PPI=CO1.PPI.21752745&amp;isFromPublicArea=True&amp;isModal=False</t>
  </si>
  <si>
    <t>Diana Consuelo Tovar Romero</t>
  </si>
  <si>
    <t>JEP-983-2022</t>
  </si>
  <si>
    <t>UT SOLUCIONES TIC</t>
  </si>
  <si>
    <t>https://www.colombiacompra.gov.co/tienda-virtual-del-estado-colombiano/ordenes-compra/102718</t>
  </si>
  <si>
    <t>JEP-981-2022</t>
  </si>
  <si>
    <t>Prestar los servicios de ventanilla única de comunicaciones oficiales, organización de archivo de gestión y digitalización certificada con fines probatorios para la jurisdicción especial para la paz-JEP</t>
  </si>
  <si>
    <t>https://community.secop.gov.co/Public/Tendering/ContractNoticePhases/View?PPI=CO1.PPI.21814036&amp;isFromPublicArea=True&amp;isModal=False</t>
  </si>
  <si>
    <t>Jairo Ernesto Cuellar Jiménez</t>
  </si>
  <si>
    <t>Arinson Armando Ruiz Utria</t>
  </si>
  <si>
    <t>Karen Lorena Cordoba Aranguren</t>
  </si>
  <si>
    <t>Ernesto Pineda Guevara</t>
  </si>
  <si>
    <t>Marly Vanesa Castañeda Alza</t>
  </si>
  <si>
    <t>Mario Felipe Ospina Buitrago</t>
  </si>
  <si>
    <t>Elizabeth Troncoso Torres</t>
  </si>
  <si>
    <t>Karol Ricardo Linares Correa</t>
  </si>
  <si>
    <t>Oscar Arnold Sanabria Sanchez</t>
  </si>
  <si>
    <t>Luis David Castillo Rojas</t>
  </si>
  <si>
    <t>Ana Milehidy Castellanos Vargas</t>
  </si>
  <si>
    <t>Ana Elizabeth Mojica Acevedo</t>
  </si>
  <si>
    <t>Sandy Tatiana Bernal Almario</t>
  </si>
  <si>
    <t>Prestar servicios profesionales para la recolección, sistematización, análisis y estructuración de información que alimente la preparación de las versiones voluntarias y la construcción del auto de determinación de hechos y conductas</t>
  </si>
  <si>
    <t>Juliana Robles Gomez</t>
  </si>
  <si>
    <t>Ana Maria Castañeda Diaz</t>
  </si>
  <si>
    <t>Esneyder Manuel Guerrero García</t>
  </si>
  <si>
    <t>Jorge Andres Marin Naranjo</t>
  </si>
  <si>
    <t>Eliana Liney Poveda Aguirre</t>
  </si>
  <si>
    <t>Ivan Alexander Zarta Suarez</t>
  </si>
  <si>
    <t>Angelica Patricia Alvarado Nieto</t>
  </si>
  <si>
    <t>Silvia Juliana Quintero Erasso</t>
  </si>
  <si>
    <t>Ivonne Marcela Rodriguez Gonzalez</t>
  </si>
  <si>
    <t>Mónica Liliana Parra Cáceres</t>
  </si>
  <si>
    <t>Lorena Elised Castro Cruz</t>
  </si>
  <si>
    <t>Maria Alejandra Peña Castellanos</t>
  </si>
  <si>
    <t>Organización de Estados Iberoamericanos – OEI.</t>
  </si>
  <si>
    <t>Andres Felipe Manosalva Correa</t>
  </si>
  <si>
    <t>Camilo Andres Barrios Tavera</t>
  </si>
  <si>
    <t>JEP-667-2023</t>
  </si>
  <si>
    <t>Programa de las Naciones Unidas para el Desarrollo – PNUD</t>
  </si>
  <si>
    <t>Aunar esfuerzos y recursos para continuar facilitando la implementación de medidas de prevención y protección complementarias con el fin de garantizar la vida, libertad, seguridad e integridad de las personas, grupos y comunidades, que, por su participación en cualquiera de los procesos de interés de la Jurisdicción Especial para la Paz, se encuentren en situación de riesgo; teniendo en cuenta los enfoques diferenciales, de género y territoriales</t>
  </si>
  <si>
    <t>https://community.secop.gov.co/Public/Tendering/ContractNoticePhases/View?PPI=CO1.PPI.25499657&amp;isFromPublicArea=True&amp;isModal=False</t>
  </si>
  <si>
    <t>Dana Isabella Avila Arguello</t>
  </si>
  <si>
    <t>Laura Lorena Patiño Carrasco</t>
  </si>
  <si>
    <t>JEP-627-2023</t>
  </si>
  <si>
    <t>UNIVERSIDAD DE LA SALLE</t>
  </si>
  <si>
    <t>Aunar esfuerzos pedagógicos, académicos, técnicos, tecnológicos, logísticos, humanos y administrativos, para adelantar acciones conjuntas en temas de interés recíproco a cada una de las partes, en áreas de formación, investigación y extensión, y en todas las demás formas de acción universitaria, que contribuyan al propósito común de mejorar la comprensión de la justicia transicional y aportar a la reconciliación y construcción de paz en Colombia</t>
  </si>
  <si>
    <t>https://community.secop.gov.co/Public/Tendering/ContractNoticePhases/View?PPI=CO1.PPI.26071186&amp;isFromPublicArea=True&amp;isModal=False</t>
  </si>
  <si>
    <t>JEP-707-2023</t>
  </si>
  <si>
    <t>UNIVERSIDAD EXTERNADO DE COLOMBIA</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</si>
  <si>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 la justicia transicional y aportar a la reconciliación y construcción de paz en Colombia</t>
  </si>
  <si>
    <t>https://community.secop.gov.co/Public/Tendering/ContractNoticePhases/View?PPI=CO1.PPI.26183743&amp;isFromPublicArea=True&amp;isModal=False</t>
  </si>
  <si>
    <t>JEP-697-2023</t>
  </si>
  <si>
    <t>PONTIFICIA UNIVERSIDAD JAVERIANA</t>
  </si>
  <si>
    <t>https://community.secop.gov.co/Public/Tendering/ContractNoticePhases/View?PPI=CO1.PPI.26113695&amp;isFromPublicArea=True&amp;isModal=False</t>
  </si>
  <si>
    <t>JEP-765-2023</t>
  </si>
  <si>
    <t>Agencia de Viajes y Turismo AVOLAR LTDA.</t>
  </si>
  <si>
    <t>Adquisición de tiquetes aéreos nacionales e internacionales  para el desplazamiento de los servidores públicos y contratistas de la JEP</t>
  </si>
  <si>
    <t>https://community.secop.gov.co/Public/Tendering/ContractNoticePhases/View?PPI=CO1.PPI.26672926&amp;isFromPublicArea=True&amp;isModal=False</t>
  </si>
  <si>
    <t>JEP-789-2023</t>
  </si>
  <si>
    <t>FUNDACIÓN UNIVERSIDAD DEL NORTE</t>
  </si>
  <si>
    <t>Aunar esfuerzos pedagógicos, académicos, técnicos tecnológicos, logísticos, humanos y administrativos, para adelantar acciones conjuntas en temas de interés recíproco a cada una de las partes, en áreas de formación, investigación y extensión, y en todas las demás formas de acción universitaria, que contribuyan al propósito común de mejorar la comprensión de la justicia transicional y aportar a la reconciliación y construcción de paz en Colombia</t>
  </si>
  <si>
    <t>https://community.secop.gov.co/Public/Tendering/ContractNoticePhases/View?PPI=CO1.PPI.27440501&amp;isFromPublicArea=True&amp;isModal=False</t>
  </si>
  <si>
    <t>JEP-794-2023</t>
  </si>
  <si>
    <t>DEFENSORIA DEL PUEBLO</t>
  </si>
  <si>
    <t>Aunar esfuerzos entre la Defensoría del Pueblo y la Jurisdicción Especial para la Paz, para impulsar la satisfacción del derecho de las víctimas en relación con su participación en los procesos ante la JEP, mediante el apoyo y promoción de los procedimientos para acceder a la Jurisdicción Especial para la Paz</t>
  </si>
  <si>
    <t>https://community.secop.gov.co/Public/Tendering/ContractNoticePhases/View?PPI=CO1.PPI.27486302&amp;isFromPublicArea=True&amp;isModal=False</t>
  </si>
  <si>
    <t>CANAL
REGIONAL DE TELEVISIÓN TEVEANDINA S.A.S</t>
  </si>
  <si>
    <t>JEP-819-2023</t>
  </si>
  <si>
    <t xml:space="preserve">SOFTPLAN SISTEMAS COLOMBIA </t>
  </si>
  <si>
    <t>Renovación del soporte y mantenimiento y bolsa de horas para nuevos desarrollos, ajustes y servicios bajo demanda del sistema LEGALi</t>
  </si>
  <si>
    <t>https://community.secop.gov.co/Public/Tendering/ContractNoticePhases/View?PPI=CO1.PPI.27839669&amp;isFromPublicArea=True&amp;isModal=False</t>
  </si>
  <si>
    <t>JEP-847-2023</t>
  </si>
  <si>
    <t xml:space="preserve">EVALUA SALUD IPS SAS.  
R/L WILLIAM JAVIER MORALES NARANJO </t>
  </si>
  <si>
    <t>Prestar el servicio de evaluaciones médicas y demás exámenes o pruebas complementarias a que haya lugar, para las servidoras y los servidores de la Jurisdicción Especial para la Paz -JEP</t>
  </si>
  <si>
    <t>https://community.secop.gov.co/Public/Tendering/ContractNoticePhases/View?PPI=CO1.PPI.27878854&amp;isFromPublicArea=True&amp;isModal=False</t>
  </si>
  <si>
    <t>JEP-755-2023</t>
  </si>
  <si>
    <t>UNIVERSIDAD INDUSTRIAL DE SANTANDER</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</si>
  <si>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 la justicia transicional y aportar a la reconciliación y construcción de paz en Colombia.</t>
  </si>
  <si>
    <t>https://community.secop.gov.co/Public/Tendering/ContractNoticePhases/View?PPI=CO1.PPI.26975040&amp;isFromPublicArea=True&amp;isModal=False</t>
  </si>
  <si>
    <t>JEP-884-2023</t>
  </si>
  <si>
    <t>Unidad Nacional de Protección</t>
  </si>
  <si>
    <t>Aunar esfuerzos institucionales, recursos, capacidades y métodos entre la Unidad Nacional de Protección -UNP- y la Jurisdicción Especial para la Paz -JEP-, que permitan implementar con enfoque preventivo, la adecuada protección individual y  colectiva de la vida e integridad de quienes se desplacen a territorio a la practica de diligencias judiciales y  las personas objeto de medidas de protección, a quienes en razón del cargo o su nivel de riesgo extraordinario y/o extremo, se les asigne un esquema de seguridad.</t>
  </si>
  <si>
    <t>https://community.secop.gov.co/Public/Tendering/ContractNoticePhases/View?PPI=CO1.PPI.28645131&amp;isFromPublicArea=True&amp;isModal=False</t>
  </si>
  <si>
    <t>JEP-883-2023</t>
  </si>
  <si>
    <t>Aunar esfuerzos institucionales, recursos, capacidades y métodos, entre la Unidad Nacional De Protección - UNP y la Jurisdicción Especial Para La Paz – Jep, para continuar con el apoyo en la implementación de las medidas de protección a víctimas, testigos y demás intervinientes en los procesos que adelanta la JEP, teniendo en cuenta el enfoque diferencial, territorial y de género</t>
  </si>
  <si>
    <t>https://community.secop.gov.co/Public/Tendering/ContractNoticePhases/View?PPI=CO1.PPI.28644494&amp;isFromPublicArea=True&amp;isModal=False</t>
  </si>
  <si>
    <t>JEP-915-2023</t>
  </si>
  <si>
    <t>Contratar los servicios de área protegida (asistencia médica, unidad móvil, etc.,) para atender los casos de urgencias y/o emergencias médicas que ocurran a los servidores, servidoras, contratistas y/o visitantes en la sede central en Bogotá D.C. y en los grupos territoriales de la Jurisdicción Especial Para La Paz -Jep</t>
  </si>
  <si>
    <t>https://community.secop.gov.co/Public/Tendering/ContractNoticePhases/View?PPI=CO1.PPI.28602833&amp;isFromPublicArea=True&amp;isModal=False</t>
  </si>
  <si>
    <t>CONSORCIO KIOS</t>
  </si>
  <si>
    <t>JEP-890-2023</t>
  </si>
  <si>
    <t>COVISUR DE COLOMBIA</t>
  </si>
  <si>
    <t>Prestar el servicio de vigilancia y seguridad privada para las instalaciones de la Jurisdicción Especial para la Paz - JEP</t>
  </si>
  <si>
    <t>https://community.secop.gov.co/Public/Tendering/ContractNoticePhases/View?PPI=CO1.PPI.28257939&amp;isFromPublicArea=True&amp;isModal=False</t>
  </si>
  <si>
    <t>JEP-780-2023</t>
  </si>
  <si>
    <t>UNIVERSIDAD DE CÓRDOBA</t>
  </si>
  <si>
    <t>https://community.secop.gov.co/Public/Tendering/ContractNoticePhases/View?PPI=CO1.PPI.27311043&amp;isFromPublicArea=True&amp;isModal=False</t>
  </si>
  <si>
    <t>JEP-785-2023</t>
  </si>
  <si>
    <t>CORPORACIÓN UNIVERSITARIA MINUTO DE DIOS -UNIMINUTO</t>
  </si>
  <si>
    <t>https://community.secop.gov.co/Public/Tendering/ContractNoticePhases/View?PPI=CO1.PPI.27982097&amp;isFromPublicArea=True&amp;isModal=False</t>
  </si>
  <si>
    <t>JEP-900-2023</t>
  </si>
  <si>
    <t>Avia corredores de Seguros S.A</t>
  </si>
  <si>
    <t>Contratar el servicio de un intermediario de seguros para el acompañamiento, estructuración, asesoría y gestión en el manejo integral del programa de seguros de la Jurisdiccion Especial Para La Paz</t>
  </si>
  <si>
    <t>https://community.secop.gov.co/Public/Tendering/ContractNoticePhases/View?PPI=CO1.PPI.28787426&amp;isFromPublicArea=True&amp;isModal=False</t>
  </si>
  <si>
    <t>Ángela María Esquivel Bohórquez</t>
  </si>
  <si>
    <t>JEP-917-2023</t>
  </si>
  <si>
    <t xml:space="preserve">Prestación de servicios logísticos, humanos, técnicos y demás que sean necesarios para la operación del sistema de gestión de medios de la JEP. </t>
  </si>
  <si>
    <t>https://community.secop.gov.co/Public/Tendering/ContractNoticePhases/View?PPI=CO1.PPI.28972976&amp;isFromPublicArea=True&amp;isModal=False</t>
  </si>
  <si>
    <t>JEP-881-2023</t>
  </si>
  <si>
    <t>UNIVERSIDAD POPULAR DEL CESAR</t>
  </si>
  <si>
    <t>https://community.secop.gov.co/Public/Tendering/ContractNoticePhases/View?PPI=CO1.PPI.28648444&amp;isFromPublicArea=True&amp;isModal=False</t>
  </si>
  <si>
    <t>JEP-903-2023</t>
  </si>
  <si>
    <t>UNIDAD ADMINISTRATIVA ESPECIAL DE GESTIÓN DE RESTITUCIÓN DE TIERRAS DESPOJADAS</t>
  </si>
  <si>
    <t>Aunar esfuerzos técnicos y administrativos, tecnologías, capacidades y metodologías entre la JEP y la URT para promover el intercambio de información que permita contribuir en el desarrollo de los objetos misionales de las entidades, así como promover la estructuración, viabilización e implementación de planes, programas y proyectos restaurativos que contribuyan a la reparación de las víctimas, en los que se puedan vincular a comparecientes al desarrollo de trabajos, obras o actividades con contenido reparador y restaurador, en el marco de las líneas del Sistema Restaurativo</t>
  </si>
  <si>
    <t>https://community.secop.gov.co/Public/Tendering/ContractNoticePhases/View?PPI=CO1.PPI.28819272&amp;isFromPublicArea=True&amp;isModal=False</t>
  </si>
  <si>
    <t>JEP-006-2024</t>
  </si>
  <si>
    <t>Diego Luis Ojeda Leon</t>
  </si>
  <si>
    <t xml:space="preserve">Prestar servicios profesionales para apoyar a la Subdirección de Planeación en el desarrollo del proceso de direccionamiento estratégico y la elaboración y revisión de documentos técnicos. </t>
  </si>
  <si>
    <t>https://community.secop.gov.co/Public/Tendering/ContractNoticePhases/View?PPI=CO1.PPI.29129876&amp;isFromPublicArea=True&amp;isModal=False</t>
  </si>
  <si>
    <t>JEP-007-2024</t>
  </si>
  <si>
    <t>Lina María García Henao</t>
  </si>
  <si>
    <t>Prestar servicios profesionales para apoyar a la Subdirección de Planeación en el desarrollo de la política de transparencia y rendición de cuentas y en la gestión contractual de la dependencia</t>
  </si>
  <si>
    <t>https://community.secop.gov.co/Public/Tendering/ContractNoticePhases/View?PPI=CO1.PPI.29077360&amp;isFromPublicArea=True&amp;isModal=False</t>
  </si>
  <si>
    <t>JEP-023-2024</t>
  </si>
  <si>
    <t>Mónica Patricia Carmona Diaz</t>
  </si>
  <si>
    <t xml:space="preserve">Prestar servicios profesionales para apoyar a la Subdirección de Talento Humano en la elaboración y desarrollo del plan de implementación de la política de salud mental y cuidado emocional de la Jurisdicción Especial para la Paz. </t>
  </si>
  <si>
    <t>https://community.secop.gov.co/Public/Tendering/ContractNoticePhases/View?PPI=CO1.PPI.29111829&amp;isFromPublicArea=True&amp;isModal=False</t>
  </si>
  <si>
    <t>JEP-024-2024</t>
  </si>
  <si>
    <t>Diana Alexandra Bernal Huertas</t>
  </si>
  <si>
    <t>Prestar servicios profesionales para apoyar jurídicamente a la Subdirección de Recursos Físicos e Infraestructura en el acompañamiento y seguimiento de los diferentes trámites contractuales y administrativos de los proyectos gestionados por la subdirección, para la implementación del Punto 5 del Acuerdo Final con enfoque sistémico</t>
  </si>
  <si>
    <t>https://community.secop.gov.co/Public/Tendering/ContractNoticePhases/View?PPI=CO1.PPI.29112232&amp;isFromPublicArea=True&amp;isModal=False</t>
  </si>
  <si>
    <t>JEP-026-2024</t>
  </si>
  <si>
    <t>Leidy Johanna Arango Prieto</t>
  </si>
  <si>
    <t>Prestar servicios profesionales para apoyar el proceso de gestión documental en la atención de solicitudes administrativas y en cumplimiento de requerimientos tanto judiciales como contractuales</t>
  </si>
  <si>
    <t>https://community.secop.gov.co/Public/Tendering/ContractNoticePhases/View?PPI=CO1.PPI.29134420&amp;isFromPublicArea=True&amp;isModal=False</t>
  </si>
  <si>
    <t>JEP-028-2024</t>
  </si>
  <si>
    <t>Dirley Andrea Lopez Jimenez</t>
  </si>
  <si>
    <t>Prestación de servicios profesionales para apoyar y acompañar al Sistema Autónomo de Asesoría y Defensa a Comparecientes en las gestiones administrativas, estructuración y seguimiento a la ejecución de los convenios que suscriba la JEP, relacionados con la competencia del Sistema Autónomo de Asesoría y Defensa</t>
  </si>
  <si>
    <t>https://community.secop.gov.co/Public/Tendering/ContractNoticePhases/View?PPI=CO1.PPI.29127112&amp;isFromPublicArea=True&amp;isModal=False</t>
  </si>
  <si>
    <t>JEP-029-2024</t>
  </si>
  <si>
    <t>Laura Camila Aguasaco Moreno</t>
  </si>
  <si>
    <t>Prestación de servicios profesionales para apoyar y acompañar en el trámite de las gestiones administrativas propias del desarrollo del Sistema Autónomo de Asesoría y Defensa</t>
  </si>
  <si>
    <t>https://community.secop.gov.co/Public/Tendering/ContractNoticePhases/View?PPI=CO1.PPI.29130241&amp;isFromPublicArea=True&amp;isModal=False</t>
  </si>
  <si>
    <t>JEP-031-2024</t>
  </si>
  <si>
    <t>Sergio Alejandro Chávez Acevedo</t>
  </si>
  <si>
    <t>Prestar servicios profesionales para apoyar los enfoques diferenciales en el reporte, seguimiento y monitoreo de las herramientas, procesos administrativos, estratégicos y financieros</t>
  </si>
  <si>
    <t>https://community.secop.gov.co/Public/Tendering/ContractNoticePhases/View?PPI=CO1.PPI.29128321&amp;isFromPublicArea=True&amp;isModal=False</t>
  </si>
  <si>
    <t>JEP-039-2024</t>
  </si>
  <si>
    <t>Maribel Rodriguez Acevedo</t>
  </si>
  <si>
    <t>Prestar servicios profesionales especializados para apoyar y acompañar la Gestión Territorial en los departamentos de Valle del Cauca, Risaralda, Quindío y Caldas, en el marco de la actividad judicial en territorio, los lineamientos para la aplicación del enfoque territorial y la justicia restaurativa, teniendo en cuenta los enfoques diferenciales</t>
  </si>
  <si>
    <t>https://community.secop.gov.co/Public/Tendering/ContractNoticePhases/View?PPI=CO1.PPI.29175171&amp;isFromPublicArea=True&amp;isModal=False</t>
  </si>
  <si>
    <t>JEP-040-2024</t>
  </si>
  <si>
    <t>Nhora Esperanza González Botello</t>
  </si>
  <si>
    <t>Prestar servicios profesionales para apoyar la supervisión de contratos, la gestión contractual, presupuestal, logística y financiera del sistema autónomo de asesoría y defensa saad representación de víctimas</t>
  </si>
  <si>
    <t>https://community.secop.gov.co/Public/Tendering/ContractNoticePhases/View?PPI=CO1.PPI.29146777&amp;isFromPublicArea=True&amp;isModal=False</t>
  </si>
  <si>
    <t>Laura Fernanda Valderrama Ladeutt</t>
  </si>
  <si>
    <t>Prestar servicios profesionales para el acompañamiento y atención a víctimas en los asuntos de competencia de la JEP, brindando asesoría y representación judicial atendiendo los enfoques de género, étnico, diferencial, psicosocial y socio cultural para el sistema autónomo de asesoría y defensa SAAD representación de víctimas</t>
  </si>
  <si>
    <t>Prestar servicios profesionales para brindar apoyo en la gestión de las órdenes judiciales y la respuesta a los derechos de petición a cargo del del Sistema Autónomo de Asesoría y Defensa SAAD Representación de Víctimas</t>
  </si>
  <si>
    <t>JEP-044-2024</t>
  </si>
  <si>
    <t>Mauricio Rodríguez</t>
  </si>
  <si>
    <t>Prestar servicios profesionales para apoyar y acompañar a la Subdirección de Comunicaciones en la articulación del sistema de gestión de medios, y la producción audiovisual de acuerdo con la política y estrategia de comunicaciones</t>
  </si>
  <si>
    <t>https://community.secop.gov.co/Public/Tendering/ContractNoticePhases/View?PPI=CO1.PPI.29151062&amp;isFromPublicArea=True&amp;isModal=False</t>
  </si>
  <si>
    <t>JEP-046-2024</t>
  </si>
  <si>
    <t>Luz Andrea Sanabria Fernandez</t>
  </si>
  <si>
    <t>Prestar servicios profesionales para apoyar a la subsecretaría ejecutiva y a la comisión de género en la implementación del enfoque diferencial de género y al plan de acción en el marco de la política de igualdad y no discriminación por razones de sexo, género, identidad de género, expresión de género y orientación sexual de la jurisdicción especial para la paz</t>
  </si>
  <si>
    <t>https://community.secop.gov.co/Public/Tendering/ContractNoticePhases/View?PPI=CO1.PPI.29160482&amp;isFromPublicArea=True&amp;isModal=False</t>
  </si>
  <si>
    <t>Prestar servicios profesionales para apoyar en el acopio, procesamiento, validación y análisis jurídico de la información asociada al registro de comparecientes, que sirva como insumo para las actuaciones y decisiones judiciales definidas para el monitoreo integral al cumplimiento de las sanciones propias y el régimen de condicionalidad</t>
  </si>
  <si>
    <t>JEP-051-2024</t>
  </si>
  <si>
    <t>Andrea Carmona Gutierrez</t>
  </si>
  <si>
    <t>Prestar servicios profesionales para el acompañamiento y atención a víctimas en los asuntos de competencia de la jep, brindando asesoría y representación judicial atendiendo los enfoques de género, étnico, diferencial, psicosocial y socio cultural para el sistema autónomo de asesoría y defensa saad representación de víctimas</t>
  </si>
  <si>
    <t>https://community.secop.gov.co/Public/Tendering/ContractNoticePhases/View?PPI=CO1.PPI.29160762&amp;isFromPublicArea=True&amp;isModal=False</t>
  </si>
  <si>
    <t>JEP-058-2024</t>
  </si>
  <si>
    <t>Prestación de servicios profesionales para brindar apoyo y acompañamiento a la Dirección de Asuntos Jurídicos en temas relacionados con contratación y demás asuntos propios de su competencia y en el marco de la Jurisdicción Especial para la Paz</t>
  </si>
  <si>
    <t>https://community.secop.gov.co/Public/Tendering/ContractNoticePhases/View?PPI=CO1.PPI.29171000&amp;isFromPublicArea=True&amp;isModal=False</t>
  </si>
  <si>
    <t>JEP-059-2024</t>
  </si>
  <si>
    <t>Carolina Urbano Díaz</t>
  </si>
  <si>
    <t>https://community.secop.gov.co/Public/Tendering/ContractNoticePhases/View?PPI=CO1.PPI.29176228&amp;isFromPublicArea=True&amp;isModal=False</t>
  </si>
  <si>
    <t>JEP-061-2024</t>
  </si>
  <si>
    <t>Jenny Andrea Gómez</t>
  </si>
  <si>
    <t>Prestar servicios profesionales para brindar apoyo y acompañamiento a la Dirección de Asuntos Jurídicos en la articulación de los temas relacionados con contratación y demás asuntos propios de su competencia y en el marco de la Jurisdicción Especial para la Paz-JEP</t>
  </si>
  <si>
    <t>https://community.secop.gov.co/Public/Tendering/ContractNoticePhases/View?PPI=CO1.PPI.29168578&amp;isFromPublicArea=True&amp;isModal=False</t>
  </si>
  <si>
    <t>JEP-065-2024</t>
  </si>
  <si>
    <t>Harrison Rios Lopez</t>
  </si>
  <si>
    <t>Prestar servicios profesionales a la oficina asesora de seguridad y protección, para apoyar y acompañar la elaboración y seguimiento de los estudios de viabilidad de desplazamiento a territorio y seguridad física</t>
  </si>
  <si>
    <t>https://community.secop.gov.co/Public/Tendering/ContractNoticePhases/View?PPI=CO1.PPI.29172037&amp;isFromPublicArea=True&amp;isModal=False</t>
  </si>
  <si>
    <t>JEP-068-2024</t>
  </si>
  <si>
    <t>Jaime Alberto Barrientos Varela</t>
  </si>
  <si>
    <t>Prestar servicios profesionales para apoyar a la Subdirección de Comunicaciones en la conceptualización, producción, edición y distribución de contenidos internos y externos para su difusión, así como en el diseño y seguimiento de las estrategias que desarrollen la política de Comunicaciones</t>
  </si>
  <si>
    <t>https://community.secop.gov.co/Public/Tendering/ContractNoticePhases/View?PPI=CO1.PPI.29200470&amp;isFromPublicArea=True&amp;isModal=False</t>
  </si>
  <si>
    <t>JEP-071-2024</t>
  </si>
  <si>
    <t>Carolina Gómez García</t>
  </si>
  <si>
    <t>Prestar servicios profesionales para apoyar en el acompañamiento y orientación psicosocial a las víctimas, en instancias judiciales y no judiciales desde un enfoque restaurativo, así como en el cumplimiento de las actuaciones y decisiones judiciales, atendiendo los enfoques territorial y diferencial</t>
  </si>
  <si>
    <t>https://community.secop.gov.co/Public/Tendering/ContractNoticePhases/View?PPI=CO1.PPI.29187753&amp;isFromPublicArea=True&amp;isModal=False</t>
  </si>
  <si>
    <t>JEP-073-2024</t>
  </si>
  <si>
    <t>Laura Giovana Gonzalez Urrea</t>
  </si>
  <si>
    <t>Prestar servicios profesionales para apoyar y acompañar la gestión de atención a la ciudadanía en el proyecto de respuestas a las PQRSDF y actos administrativos, la revisión de documentos y acompañamiento en las actividades de participación ciudadana, para la implementación del punto 5 del Acuerdo Final con enfoque sistémico.</t>
  </si>
  <si>
    <t>https://community.secop.gov.co/Public/Tendering/ContractNoticePhases/View?PPI=CO1.PPI.29189487&amp;isFromPublicArea=True&amp;isModal=False</t>
  </si>
  <si>
    <t>Prestar servicios profesionales para apoyar y acompañar la gestión de atención a la ciudadanía en el desarrollo de las actividades relacionadas con recepción, tipificación, reparto de PQRSDF, reportes estadísticos y asignación de solicitudes de acreditación dentro de los sistemas de gestión documental de la entidad, para la implementación del punto 5 del Acuerdo Final con enfoque sistémico</t>
  </si>
  <si>
    <t>JEP-078-2024</t>
  </si>
  <si>
    <t>Diego Andres Medina Gomez</t>
  </si>
  <si>
    <t>https://community.secop.gov.co/Public/Tendering/ContractNoticePhases/View?PPI=CO1.PPI.29191896&amp;isFromPublicArea=True&amp;isModal=False</t>
  </si>
  <si>
    <t>JEP-081-2024</t>
  </si>
  <si>
    <t>Andres Esteban De Zubiria Sanchez</t>
  </si>
  <si>
    <t>Prestar servicios profesionales para apoyar a la Sala de Reconocimiento de Verdad y de Responsabilidad en los procesos de sistematización, análisis y codificación de información en los programas informáticos que disponga la JEP</t>
  </si>
  <si>
    <t>https://community.secop.gov.co/Public/Tendering/ContractNoticePhases/View?PPI=CO1.PPI.29232027&amp;isFromPublicArea=True&amp;isModal=False</t>
  </si>
  <si>
    <t>Prestar servicios profesionales para apoyar en el acompañamiento y orientación psicosocial a las víctimas, en instancias judiciales y no judiciales desde un enfoque restaurativo, así como en el cumplimiento de las actuaciones y decisiones judiciales, atendiendo los enfoques territorial y diferencial.</t>
  </si>
  <si>
    <t>JEP-083-2024</t>
  </si>
  <si>
    <t>Sonia Patricia Jojoa Gomez</t>
  </si>
  <si>
    <t>https://community.secop.gov.co/Public/Tendering/ContractNoticePhases/View?PPI=CO1.PPI.29201641&amp;isFromPublicArea=True&amp;isModal=False</t>
  </si>
  <si>
    <t>JEP-089-2024</t>
  </si>
  <si>
    <t>Jhon Jarlis Leudo Mendez</t>
  </si>
  <si>
    <t>https://community.secop.gov.co/Public/Tendering/ContractNoticePhases/View?PPI=CO1.PPI.29212635&amp;isFromPublicArea=True&amp;isModal=False</t>
  </si>
  <si>
    <t>JEP-090-2024</t>
  </si>
  <si>
    <t>Belkis Morales Gonzalez</t>
  </si>
  <si>
    <t>https://community.secop.gov.co/Public/Tendering/ContractNoticePhases/View?PPI=CO1.PPI.29212784&amp;isFromPublicArea=True&amp;isModal=False</t>
  </si>
  <si>
    <t>JEP-095-2024</t>
  </si>
  <si>
    <t>Mallerly Cardenas Ballesteros</t>
  </si>
  <si>
    <t>https://community.secop.gov.co/Public/Tendering/ContractNoticePhases/View?PPI=CO1.PPI.29201648&amp;isFromPublicArea=True&amp;isModal=False</t>
  </si>
  <si>
    <t xml:space="preserve">Prestación de servicios profesionales para apoyar al Sistema Autónomo de Asesoría y Defensa a Comparecientes brindando acompañamiento psicosocial en las actuaciones de las personas que comparezcan ante las salas y secciones de la JEP  en el marco de la justicia transicional y restaurativa, atendiendo los enfoques diferenciales. </t>
  </si>
  <si>
    <t>JEP-106-2024</t>
  </si>
  <si>
    <t xml:space="preserve">Laura Melisa Sanchez Camargo </t>
  </si>
  <si>
    <t xml:space="preserve">Prestación de servicios profesionales para apoyar aal Sistema Autónomo de Asesoría y Defensa a Comparecientes brindando acompañamiento psicosocial en las actuaciones de las personas que comparezcan ante las salas y secciones de la JEP  en el marco de la justicia transicional y restaurativa, atendiendo los enfoques diferenciales. </t>
  </si>
  <si>
    <t>https://community.secop.gov.co/Public/Tendering/ContractNoticePhases/View?PPI=CO1.PPI.29225195&amp;isFromPublicArea=True&amp;isModal=False</t>
  </si>
  <si>
    <t>JEP-110-2024</t>
  </si>
  <si>
    <t xml:space="preserve">Daniela Villa Hernandez </t>
  </si>
  <si>
    <t>https://community.secop.gov.co/Public/Tendering/ContractNoticePhases/View?PPI=CO1.PPI.29239291&amp;isFromPublicArea=True&amp;isModal=False</t>
  </si>
  <si>
    <t>JEP-111-2024</t>
  </si>
  <si>
    <t xml:space="preserve">Santiago Villaneda Franco </t>
  </si>
  <si>
    <t>https://community.secop.gov.co/Public/Tendering/ContractNoticePhases/View?PPI=CO1.PPI.29242817&amp;isFromPublicArea=True&amp;isModal=False</t>
  </si>
  <si>
    <t>JEP-115-2024</t>
  </si>
  <si>
    <t>Manuela Del Rosario Puentes Rojas</t>
  </si>
  <si>
    <t>Prestar servicios profesionales para apoyar a la sala de reconocimiento de verdad y de responsabilidad en los procesos de sistematización, análisis y codificación de información en los programas informáticos que disponga la JEP</t>
  </si>
  <si>
    <t>https://community.secop.gov.co/Public/Tendering/ContractNoticePhases/View?PPI=CO1.PPI.29247639&amp;isFromPublicArea=True&amp;isModal=False</t>
  </si>
  <si>
    <t>JEP-116-2024</t>
  </si>
  <si>
    <t>Josefina Garcés Velasco</t>
  </si>
  <si>
    <t>Prestar servicios profesionales especializados para acompañar y apoyar a la Secretaría Ejecutiva en el diseño de propuestas y estrategias metodológicas para el monitoreo integral al cumplimiento de las sanciones propias y el régimen de condicionalidad</t>
  </si>
  <si>
    <t>https://community.secop.gov.co/Public/Tendering/ContractNoticePhases/View?PPI=CO1.PPI.29224568&amp;isFromPublicArea=True&amp;isModal=False</t>
  </si>
  <si>
    <t>JEP-121-2024</t>
  </si>
  <si>
    <t xml:space="preserve">Nelson Giovanny Saray Rodriguez </t>
  </si>
  <si>
    <t>Prestación de servicios profesionales para apoyar Sistema de Autónomo de Asesoría y Defensa a Comparecientes en las actividades administrativas de seguimiento y control propias del desarrollo del Sistema Autónomo de Asesoría y Defensa.</t>
  </si>
  <si>
    <t>https://community.secop.gov.co/Public/Tendering/ContractNoticePhases/View?PPI=CO1.PPI.29267540&amp;isFromPublicArea=True&amp;isModal=False</t>
  </si>
  <si>
    <t>JEP-123-2024</t>
  </si>
  <si>
    <t>Karen Milena Diaz Barriga</t>
  </si>
  <si>
    <t>Prestar servicios profesionales para el acompañamiento y atención a víctimas en los asuntos de competencia de la JEP, brindando asesoría y representación judicial atendiendo los enfoques de género, étnico, diferencial, psicosocial y socio cultural para el sistema autónomo de asesoría y defensa SAAD Representación de Víctimas</t>
  </si>
  <si>
    <t>https://community.secop.gov.co/Public/Tendering/ContractNoticePhases/View?PPI=CO1.PPI.29303400&amp;isFromPublicArea=True&amp;isModal=False</t>
  </si>
  <si>
    <t>JEP-130-2024</t>
  </si>
  <si>
    <t>Ana Maria Leyton Lopez</t>
  </si>
  <si>
    <t>https://community.secop.gov.co/Public/Tendering/ContractNoticePhases/View?PPI=CO1.PPI.29243998&amp;isFromPublicArea=True&amp;isModal=False</t>
  </si>
  <si>
    <t>JEP-140-2024</t>
  </si>
  <si>
    <t>Remedios Uriana</t>
  </si>
  <si>
    <t>Prestar servicios profesionales para acompañar y apoyar los Enfoques Diferenciales en las gestiones técnicas y logísticas de la secretaría técnica de la comisión étnica y de la comisión de género desde el enfoque mujer, familia y generación de la JEP</t>
  </si>
  <si>
    <t>https://community.secop.gov.co/Public/Tendering/ContractNoticePhases/View?PPI=CO1.PPI.29267137&amp;isFromPublicArea=True&amp;isModal=False</t>
  </si>
  <si>
    <t>JEP-142-2024</t>
  </si>
  <si>
    <t>Diana Marcela Castañeda Romero</t>
  </si>
  <si>
    <t>Prestar servicios de apoyo a la Subdirección de Talento Humano en las actividades relacionadas con la planeación y ejecución del Plan de Bienestar Social Laboral 2024, como parte de la gestión del talento humano</t>
  </si>
  <si>
    <t>https://community.secop.gov.co/Public/Tendering/ContractNoticePhases/View?PPI=CO1.PPI.29256203&amp;isFromPublicArea=True&amp;isModal=False</t>
  </si>
  <si>
    <t>JEP-144-2024</t>
  </si>
  <si>
    <t>Carolina Lozano Rodriguez</t>
  </si>
  <si>
    <t>Prestar servicios profesionales para apoyar los enfoques diferenciales en el desarrollo de la perspectiva interseccional  y restaurativa de niños, niñas y adolescentes, mediante la implementación de estrategias y actividades en el marco de los objetivos de la JEP.</t>
  </si>
  <si>
    <t>https://community.secop.gov.co/Public/Tendering/ContractNoticePhases/View?PPI=CO1.PPI.29273393&amp;isFromPublicArea=True&amp;isModal=False</t>
  </si>
  <si>
    <t>JEP-150-2024</t>
  </si>
  <si>
    <t>Jazmín Rodriguez Cespedes</t>
  </si>
  <si>
    <t>Prestar servicios profesionales para apoyar a la Subdirección de comunicaciones en la articulación de la estrategia de comunicación territorial de la JEP, siguiendo la política de comunicaciones de la Jurisdicción</t>
  </si>
  <si>
    <t>https://community.secop.gov.co/Public/Tendering/ContractNoticePhases/View?PPI=CO1.PPI.29311258&amp;isFromPublicArea=True&amp;isModal=False</t>
  </si>
  <si>
    <t>Prestar servicios profesionales para apoyar a las presidencias de las secciones del tribunal para la paz en los procesos de mejoramiento de su gestión administrativa y excepcionalmente judicial</t>
  </si>
  <si>
    <t>Prestación de servicios de apoyo a la Subdirección de Recursos Físicos e Infraestructura en la gestión del almacén e inventarios que hacen parte de la dotación de la JEP</t>
  </si>
  <si>
    <t>Prestar servicios para apoyar a la Secretaría Ejecutiva en la gestión administrativa y gestión documental de las actividades relativas al monitoreo integral al cumplimiento de las sanciones propias y el régimen de condicionalidad</t>
  </si>
  <si>
    <t>Tania Carolina Tellez Jimenez</t>
  </si>
  <si>
    <t>JEP-166-2024</t>
  </si>
  <si>
    <t>Liza Fernanda Claro Rozo</t>
  </si>
  <si>
    <t>Prestar servicios profesionales para apoyar a la subsecretaria ejecutiva en el seguimiento de órdenes judiciales, así como en la respuesta y revisión de documentos y demás informes que le sean requeridos</t>
  </si>
  <si>
    <t>https://community.secop.gov.co/Public/Tendering/ContractNoticePhases/View?PPI=CO1.PPI.29294955&amp;isFromPublicArea=True&amp;isModal=False</t>
  </si>
  <si>
    <t>JEP-168-2024</t>
  </si>
  <si>
    <t>Natalia Galeano Garcia</t>
  </si>
  <si>
    <t>Prestar servicios profesionales para apoyar a las presidencias de las salas de justicia en los procesos de mejoramiento de su gestión administrativa y excepcionalmente judicial</t>
  </si>
  <si>
    <t>https://community.secop.gov.co/Public/Tendering/ContractNoticePhases/View?PPI=CO1.PPI.29321362&amp;isFromPublicArea=True&amp;isModal=False</t>
  </si>
  <si>
    <t>JEP-169-2024</t>
  </si>
  <si>
    <t>Juan Camilo Ramirez Franco</t>
  </si>
  <si>
    <t>https://community.secop.gov.co/Public/Tendering/ContractNoticePhases/View?PPI=CO1.PPI.29321012&amp;isFromPublicArea=True&amp;isModal=False</t>
  </si>
  <si>
    <t>JEP-173-2024</t>
  </si>
  <si>
    <t>Myriam Astrid Loaiza Rios</t>
  </si>
  <si>
    <t>Prestar servicios profesionales para apoyar a la Oficina Asesora de Memoria Institucional y del Sistema Integral para la Paz en la formulación de las políticas, planes, programas y proyectos para la conformación, conservación, preservación, acceso y difusión de la memoria institucional; así como en los procesos de apropiación y puesta al servicio del legado de la CEV</t>
  </si>
  <si>
    <t>https://community.secop.gov.co/Public/Tendering/ContractNoticePhases/View?PPI=CO1.PPI.29312365&amp;isFromPublicArea=True&amp;isModal=False</t>
  </si>
  <si>
    <t>JEP-178-2024</t>
  </si>
  <si>
    <t>Karen Yulieth Pulido Quiñonez</t>
  </si>
  <si>
    <t>Prestar servicios para apoyar y acompañar la transcripción de diligencias judiciales de la Jurisdicción Especial para la Paz y a la gestión de la Secretaria General Judicial</t>
  </si>
  <si>
    <t>https://community.secop.gov.co/Public/Tendering/ContractNoticePhases/View?PPI=CO1.PPI.29342711&amp;isFromPublicArea=True&amp;isModal=False</t>
  </si>
  <si>
    <t>JEP-180-2024</t>
  </si>
  <si>
    <t xml:space="preserve">Ana María Ramírez   </t>
  </si>
  <si>
    <t>Prestar servicios profesionales especializados para apoyar y acompañar a las salas y secciones de la JEP, en el análisis y estructuración de información con el fin de dar seguimiento a las órdenes judiciales</t>
  </si>
  <si>
    <t>https://community.secop.gov.co/Public/Tendering/ContractNoticePhases/View?PPI=CO1.PPI.29342537&amp;isFromPublicArea=True&amp;isModal=False</t>
  </si>
  <si>
    <t>JEP-183-2024</t>
  </si>
  <si>
    <t>Sara Catalina Avilan Reyes</t>
  </si>
  <si>
    <t>Prestar servicios profesionales para apoyar y acompañar al sistema autónomo de asesoría y defensa SAAD Representación de Víctimas en la gestión técnica y operativa del sistema vista, así como todas las herramientas de registro de información tanto para abogados/as, ONG´S y víctimas, que permitan la generación de los reportes estadísticos</t>
  </si>
  <si>
    <t>https://community.secop.gov.co/Public/Tendering/ContractNoticePhases/View?PPI=CO1.PPI.29329870&amp;isFromPublicArea=True&amp;isModal=False</t>
  </si>
  <si>
    <t>JEP-184-2024</t>
  </si>
  <si>
    <t>Maria Paula Saavedra Aviles</t>
  </si>
  <si>
    <t>https://community.secop.gov.co/Public/Tendering/ContractNoticePhases/View?PPI=CO1.PPI.29331063&amp;isFromPublicArea=True&amp;isModal=False</t>
  </si>
  <si>
    <t>Erika Liliana Perdomo Rojas</t>
  </si>
  <si>
    <t>JEP-194-2024</t>
  </si>
  <si>
    <t>Freddy Armando Lopez Vargas</t>
  </si>
  <si>
    <t>Prestar servicios profesionales a la Oficina Asesora de Seguridad y protección, para apoyar y acompañar la elaboración y seguimiento de los estudios de viabilidad de desplazamiento a territorio y seguridad física</t>
  </si>
  <si>
    <t>https://community.secop.gov.co/Public/Tendering/ContractNoticePhases/View?PPI=CO1.PPI.29336345&amp;isFromPublicArea=True&amp;isModal=False</t>
  </si>
  <si>
    <t>JEP-195-2024</t>
  </si>
  <si>
    <t xml:space="preserve">Andrea Carolina Triviño Sandoval </t>
  </si>
  <si>
    <t>Prestar servicios profesionales especializados para apoyar y acompañar  a la Secretaría Ejecutiva en la articulación y seguimiento estratégico de las actividades desarrolladas por la Subsecretaría y la gestión de Comunicaciones.</t>
  </si>
  <si>
    <t>https://community.secop.gov.co/Public/Tendering/ContractNoticePhases/View?PPI=CO1.PPI.29338652&amp;isFromPublicArea=True&amp;isModal=False</t>
  </si>
  <si>
    <t>Prestación de servicios profesionales para apoyar al Sistema Autónomo de Asesoría y Defensa a Comparecientes brindando acompañamiento psicosocial en las actuaciones de las personas que comparezcan ante las salas y secciones de la JEP en el marco de la justicia transicional y restaurativa, atendiendo los enfoques diferenciales</t>
  </si>
  <si>
    <t>JEP-208-2024</t>
  </si>
  <si>
    <t xml:space="preserve">Diana Marcela Gómez Zoriano </t>
  </si>
  <si>
    <t>Prestar servicios profesionales a la Subdirección de Talento Humano, para la atención, administración y funcionamiento de la Sala Infantil y la Sala de Lactancia, así como el apoyo en las actividades relacionadas con la planeación y ejecución de la estrategia del Talento Humano</t>
  </si>
  <si>
    <t>https://community.secop.gov.co/Public/Tendering/ContractNoticePhases/View?PPI=CO1.PPI.29375559&amp;isFromPublicArea=True&amp;isModal=False</t>
  </si>
  <si>
    <t>JEP-212-2024</t>
  </si>
  <si>
    <t>Ester Yolima Bedoya Jaramillo</t>
  </si>
  <si>
    <t>Prestar servicios profesionales para el apoyo en la asesoría, orientación y acompañamiento a las víctimas en instancias judiciales y no judiciales, atendiendo los enfoques diferenciales y al Sistema Restaurativo de la JEP</t>
  </si>
  <si>
    <t>https://community.secop.gov.co/Public/Tendering/ContractNoticePhases/View?PPI=CO1.PPI.29368519&amp;isFromPublicArea=True&amp;isModal=False</t>
  </si>
  <si>
    <t>JEP-220-2024</t>
  </si>
  <si>
    <t>Fanny Del Socorro Torres Granda</t>
  </si>
  <si>
    <t>https://community.secop.gov.co/Public/Tendering/ContractNoticePhases/View?PPI=CO1.PPI.29390664&amp;isFromPublicArea=True&amp;isModal=False</t>
  </si>
  <si>
    <t>JEP-221-2024</t>
  </si>
  <si>
    <t>Manuela Mayo Gómez</t>
  </si>
  <si>
    <t>Prestar servicios profesionales para acompañar a la Subdirección de Talento Humano en el trámite de las situaciones administrativas y de contratación a cargo de la dependencia, como parte de la gestión del Talento Humano</t>
  </si>
  <si>
    <t>https://community.secop.gov.co/Public/Tendering/ContractNoticePhases/View?PPI=CO1.PPI.29391193&amp;isFromPublicArea=True&amp;isModal=False</t>
  </si>
  <si>
    <t>Prestar servicios profesionales en la elaboración de lineamientos técnicos y orientación a los equipos territoriales para favorecer las acciones de atención y acompañamiento a las víctimas en instancias judiciales y no judiciales, atendiendo los enfoques diferenciales y al Sistema Restaurativo de la JEP</t>
  </si>
  <si>
    <t>JEP-236-2024</t>
  </si>
  <si>
    <t>Diego Alejandro Bastidas Acevedo</t>
  </si>
  <si>
    <t>Prestación de servicios para acompañar la gestión administrativa del Sistema Autónomo de Asesoría y Defensa a Comparecientes en asuntos relacionados con el apoyo a la supervisión de los contratos del Departamento</t>
  </si>
  <si>
    <t>https://community.secop.gov.co/Public/Tendering/ContractNoticePhases/View?PPI=CO1.PPI.29415979&amp;isFromPublicArea=True&amp;isModal=False</t>
  </si>
  <si>
    <t>JEP-239-2024</t>
  </si>
  <si>
    <t>Jazmin Ruth Garcia Rojas</t>
  </si>
  <si>
    <t>Prestar servicios profesionales para apoyar en las gestiones de seguimiento, administrativas, misionales y operativas requeridas en el proceso de Atención a Víctimas</t>
  </si>
  <si>
    <t>https://community.secop.gov.co/Public/Tendering/ContractNoticePhases/View?PPI=CO1.PPI.29401168&amp;isFromPublicArea=True&amp;isModal=False</t>
  </si>
  <si>
    <t>JEP-241-2024</t>
  </si>
  <si>
    <t xml:space="preserve">Daniela Gutierrez González </t>
  </si>
  <si>
    <t>https://community.secop.gov.co/Public/Tendering/ContractNoticePhases/View?PPI=CO1.PPI.29403991&amp;isFromPublicArea=True&amp;isModal=False</t>
  </si>
  <si>
    <t>Prestar servicios profesionales para apoyar en el acopio, procesamiento, validación y análisis jurídico de la información asociada al registro de comparecientes, que sirva como insumo para las actuaciones y decisiones judiciales definidas para el monitoreo integral al cumplimiento de las sanciones propias y el régimen de condicionalidad.</t>
  </si>
  <si>
    <t>https://community.secop.gov.co/Public/Tendering/ContractNoticePhases/View?PPI=CO1.PPI.29409753&amp;isFromPublicArea=True&amp;isModal=False</t>
  </si>
  <si>
    <t>JEP-246-2024</t>
  </si>
  <si>
    <t>Laura Katherine Benavides Angel</t>
  </si>
  <si>
    <t>JEP-256-2024</t>
  </si>
  <si>
    <t>Paulo Jose Lasso Gomez</t>
  </si>
  <si>
    <t>Prestar servicios profesionales especializados a la Oficina Asesora para la Estructuración del Proyectos Restaurativos en la implementación y seguimiento estratégico a las iniciativas asociadas a AICMA en articulación de la oferta pública y privada en el ámbito territorial para el adecuado funcionamiento y desarrollo del sistema restaurativo</t>
  </si>
  <si>
    <t>https://community.secop.gov.co/Public/Tendering/ContractNoticePhases/View?PPI=CO1.PPI.29437420&amp;isFromPublicArea=True&amp;isModal=False</t>
  </si>
  <si>
    <t>JEP-258-2024</t>
  </si>
  <si>
    <t>Fernando Eugenio Navarro Vargas</t>
  </si>
  <si>
    <t>Asesorar y acompañar a la Oficina Asesora de Estructuración de Proyectos Restaurativos en la estructuración de procesos comunitarios para la construcción de paz y la planeación técnica y financiera de proyectos, así como en la puesta en marcha de los componentes restaurativos sustanciales y procedimentales con otras dependencias, órganos de la JEP y actores clave en el territorio.</t>
  </si>
  <si>
    <t>https://community.secop.gov.co/Public/Tendering/ContractNoticePhases/View?PPI=CO1.PPI.29442511&amp;isFromPublicArea=True&amp;isModal=False</t>
  </si>
  <si>
    <t>JEP-260-2024</t>
  </si>
  <si>
    <t xml:space="preserve">Juan Sebastian Rivera Galvis </t>
  </si>
  <si>
    <t xml:space="preserve">Prestar servicios profesionales especializados para apoyar jurídicamente a la Subdirección de Recursos Físicos e Infraestructura con la gestión contractual y la relacionada con la operación de la subdirección, para la implementación del Punto 5 del Acuerdo Final con enfoque sistémico. </t>
  </si>
  <si>
    <t>https://community.secop.gov.co/Public/Tendering/ContractNoticePhases/View?PPI=CO1.PPI.29438185&amp;isFromPublicArea=True&amp;isModal=False</t>
  </si>
  <si>
    <t>JEP-262-2024</t>
  </si>
  <si>
    <t xml:space="preserve">Astrid Carolina Villegas Linares </t>
  </si>
  <si>
    <t>https://community.secop.gov.co/Public/Tendering/ContractNoticePhases/View?PPI=CO1.PPI.29440500&amp;isFromPublicArea=True&amp;isModal=False</t>
  </si>
  <si>
    <t>Juan Sebastian Aguiedo Gomez</t>
  </si>
  <si>
    <t>JEP-288-2024</t>
  </si>
  <si>
    <t>Juan Carlos Camargo Perez</t>
  </si>
  <si>
    <t>Prestar servicios para apoyar a la Secretaría Ejecutiva en la gestión y análisis de información para la generación de datos estadísticos y geográficos para el monitoreo integral al cumplimiento de las sanciones propias y el régimen de condicionalidad</t>
  </si>
  <si>
    <t>https://community.secop.gov.co/Public/Tendering/ContractNoticePhases/View?PPI=CO1.PPI.29511423&amp;isFromPublicArea=True&amp;isModal=False</t>
  </si>
  <si>
    <t>JEP-322-2024</t>
  </si>
  <si>
    <t>Christian Kamilo Lopez Patiño</t>
  </si>
  <si>
    <t>Prestar servicios profesionales especializados para apoyar y acompañar al Sistema Autónomo de Asesoría y Defensa a comparecientes en la articulación de las actividades desarrolladas por el equipo jurídico encargado de brindar tanto la asesoría jurídica, como la defensa técnica judicial a los comparecientes, así como el seguimiento y control de las mismas.</t>
  </si>
  <si>
    <t>https://community.secop.gov.co/Public/Tendering/ContractNoticePhases/View?PPI=CO1.PPI.29574600&amp;isFromPublicArea=True&amp;isModal=False</t>
  </si>
  <si>
    <t>AÑO</t>
  </si>
  <si>
    <t>Luis Miguel Peña Salinas</t>
  </si>
  <si>
    <t>Paula Andrea Quintero Carvajal</t>
  </si>
  <si>
    <t>Jeniffer Tatiana Briceño Franco</t>
  </si>
  <si>
    <t>Linda Yulieth Correa Grisales</t>
  </si>
  <si>
    <t>Nelson David Mayorga Perdomo</t>
  </si>
  <si>
    <t>Hector Hugo Hernandez Hernandez</t>
  </si>
  <si>
    <t>Paola Vanessa Baracaldo Amaya</t>
  </si>
  <si>
    <t>Paula Valentina Sánchez Robles</t>
  </si>
  <si>
    <t>David Alejandro Bernal Escallón</t>
  </si>
  <si>
    <t>Leidy Andrea Ramírez Segura</t>
  </si>
  <si>
    <t>Carlos Leonardo Santana Bareño</t>
  </si>
  <si>
    <t>Jennifer Yulieth Burgos Perilla</t>
  </si>
  <si>
    <t>Daniel Esteban Burgos Patiño</t>
  </si>
  <si>
    <t>Rosita Prieto Romero</t>
  </si>
  <si>
    <t>Juan Sebastián Gómez Hernández</t>
  </si>
  <si>
    <t>Diego Alejandro Dorado Santacruz</t>
  </si>
  <si>
    <t>Astrid Magdalena Arregoces Quintero</t>
  </si>
  <si>
    <t>Daniel Perez Pereira</t>
  </si>
  <si>
    <t>Prestar servicios profesionales para apoyar en el registro, verificación, alistamiento, elaboración y revisión de informes, como parte de la fase administrativa de las solicitudes de acreditación de víctimas y de la asistencia a las actuaciones y decisiones judiciales, atendiendo los enfoques diferenciales</t>
  </si>
  <si>
    <t>JEP-268-2024</t>
  </si>
  <si>
    <t xml:space="preserve">Nidia Yasmid Gomez Sanchez </t>
  </si>
  <si>
    <t>Prestar servicios para apoyar y acompañar al proceso de Atención a Víctimas en las gestiones técnicas y administrativas requeridas para el adecuado desarrollo y cumplimiento de las funciones misionales</t>
  </si>
  <si>
    <t>https://community.secop.gov.co/Public/Tendering/ContractNoticePhases/View?PPI=CO1.PPI.29541809&amp;isFromPublicArea=True&amp;isModal=False</t>
  </si>
  <si>
    <t>JEP-273-2024</t>
  </si>
  <si>
    <t>Paula Maria Marinkelle Pineda</t>
  </si>
  <si>
    <t>Prestación de servicios profesionales para apoyar las actividades que se desprendan de la recolección y sistematización de información que alimente la preparación de las versiones voluntarias, y la construcción del auto de determinación de hechos y conductas y la resolución de conclusiones</t>
  </si>
  <si>
    <t>https://community.secop.gov.co/Public/Tendering/ContractNoticePhases/View?PPI=CO1.PPI.29497379&amp;isFromPublicArea=True&amp;isModal=False</t>
  </si>
  <si>
    <t>Prestar servicios profesionales para acompañar al Sistema Autónomo de Asesoría y Defensa SAAD Representación de Víctimas en la inducción, formación y actualización de asuntos relacionados con la representación psicojurídica de las víctimas</t>
  </si>
  <si>
    <t>JEP-323-2024</t>
  </si>
  <si>
    <t xml:space="preserve">Fabian Steven Vanegas Ruiz </t>
  </si>
  <si>
    <t>Prestar servicios profesionales para apoyar la Secretaría Ejecutiva en la documentación de los flujos, procesos y procedimientos como soporte para la implementación de las herramientas tecnológicas y de la gestión de bases de datos para el monitoreo integral.</t>
  </si>
  <si>
    <t>https://community.secop.gov.co/Public/Tendering/ContractNoticePhases/View?PPI=CO1.PPI.29592637&amp;isFromPublicArea=True&amp;isModal=False</t>
  </si>
  <si>
    <t>Prestar servicios para apoyar a la Secretaría Ejecutiva en la gestión y análisis de información para la generación de datos estadísticos y geográficos para el monitoreo integral al cumplimiento de las sanciones propias y el régimen de condicionalidad.</t>
  </si>
  <si>
    <t>JEP-332-2024</t>
  </si>
  <si>
    <t>Andres Antonio Vargas Arias</t>
  </si>
  <si>
    <t>Prestar servicios profesionales para apoyar y acompañar a las salas y secciones de la JEP, en el análisis y estructuración de información para el trámite y preparación de los macrocasos y actividades necesarias para el desarrollo de los mismos</t>
  </si>
  <si>
    <t>https://community.secop.gov.co/Public/Tendering/ContractNoticePhases/View?PPI=CO1.PPI.29592253&amp;isFromPublicArea=True&amp;isModal=False</t>
  </si>
  <si>
    <t>JEP-338-2024</t>
  </si>
  <si>
    <t>Andrés Eduardo Prieto Rico</t>
  </si>
  <si>
    <t xml:space="preserve">Prestar servicios profesionales para apoyar a la Subdirección de Comunicaciones en la actualización, diseño y operación del portal web e intranet de la JEP, en desarrollo de la política y estrategia de comunicaciones. </t>
  </si>
  <si>
    <t>https://community.secop.gov.co/Public/Tendering/ContractNoticePhases/View?PPI=CO1.PPI.29638086&amp;isFromPublicArea=True&amp;isModal=False</t>
  </si>
  <si>
    <t>JEP-340-2024</t>
  </si>
  <si>
    <t>Karen Jorley Torres Capacho</t>
  </si>
  <si>
    <t xml:space="preserve">Prestar servicios profesionales para el apoyo en la asesoría, orientación y acompañamiento a las víctimas en instancias judiciales y no judiciales, atendiendo los enfoques diferenciales y al Sistema Restaurativo de la JEP. </t>
  </si>
  <si>
    <t>https://community.secop.gov.co/Public/Tendering/ContractNoticePhases/View?PPI=CO1.PPI.29646552&amp;isFromPublicArea=True&amp;isModal=False</t>
  </si>
  <si>
    <t>María Camila Salazar Calderon</t>
  </si>
  <si>
    <t>JEP-343-2024</t>
  </si>
  <si>
    <t>Anyi Marieth Aguirre Busto</t>
  </si>
  <si>
    <t>https://community.secop.gov.co/Public/Tendering/ContractNoticePhases/View?PPI=CO1.PPI.29626712&amp;isFromPublicArea=True&amp;isModal=False</t>
  </si>
  <si>
    <t>Prestar servicios profesionales para apoyar a la Secretaria Ejecutiva en los procesos de estructuración, procesamiento, pruebas técnicas y cargue de información para el monitoreo integral al cumplimiento de las sanciones propias y el régimen de condicionalidad</t>
  </si>
  <si>
    <t>JEP-362-2024</t>
  </si>
  <si>
    <t>Raúl David Torres Osorio</t>
  </si>
  <si>
    <t>Prestar servicios profesionales a la secretaría ejecutiva en la gestión de análisis de documentos técnicos jurídicos, administrativos y contractuales para el monitoreo integral al cumplimiento de las sanciones propias y el régimen de condicionalidad</t>
  </si>
  <si>
    <t>https://community.secop.gov.co/Public/Tendering/ContractNoticePhases/View?PPI=CO1.PPI.29636278&amp;isFromPublicArea=True&amp;isModal=False</t>
  </si>
  <si>
    <t>JEP-371-2024</t>
  </si>
  <si>
    <t>Diana Lorena Herrera Pinto</t>
  </si>
  <si>
    <t>Prestar servicios para el apoyo en las diferentes actividades en el proceso de nómina, tendientes al desarrollo e implementación de la estrategia de talento humano</t>
  </si>
  <si>
    <t>https://community.secop.gov.co/Public/Tendering/ContractNoticePhases/View?PPI=CO1.PPI.29682426&amp;isFromPublicArea=True&amp;isModal=False</t>
  </si>
  <si>
    <t>JEP-380-2024</t>
  </si>
  <si>
    <t>Nicole Acuña Cepeda</t>
  </si>
  <si>
    <t>Prestar servicios profesionales para apoyar y acompañar a la subdirección de comunicaciones en la conceptualización, elaboración, edición y difusión de contenidos periodísticos y audiovisuales, para la divulgación en las distintas plataformas usadas por la JEP, en desarrollo de la política y estrategia de comunicaciones</t>
  </si>
  <si>
    <t>https://community.secop.gov.co/Public/Tendering/ContractNoticePhases/View?PPI=CO1.PPI.29776297&amp;isFromPublicArea=True&amp;isModal=False</t>
  </si>
  <si>
    <t>JEP-395-2024</t>
  </si>
  <si>
    <t>Kissy Ber Aramburo Vivas</t>
  </si>
  <si>
    <t>Prestar servicios profesionales para apoyar los Enfoques Diferenciales desde el enfoque  étnico- racial  y la perspectiva interseccional  y enfoque restaurativo con énfasis en pueblos negros, afrocolombianos, palenqueros, raizales, mediante la implementación de estrategias  nacionales e internacionales, así como actividades técnicas y pedagógicas en el marco de los objetivos de la JEP.</t>
  </si>
  <si>
    <t>https://community.secop.gov.co/Public/Tendering/ContractNoticePhases/View?PPI=CO1.PPI.29769516&amp;isFromPublicArea=True&amp;isModal=False</t>
  </si>
  <si>
    <t>JEP-398-2024</t>
  </si>
  <si>
    <t>Julieth Vanessa Ruiz Salcedo</t>
  </si>
  <si>
    <t>Prestar servicios para apoyar y acompañar la transcripción de diligencias en el marco de los casos priorizados por la Sala de Reconocimiento de Verdad, de Responsabilidad y de Determinación de los Hechos y Conductas.</t>
  </si>
  <si>
    <t>https://community.secop.gov.co/Public/Tendering/ContractNoticePhases/View?PPI=CO1.PPI.29753412&amp;isFromPublicArea=True&amp;isModal=False</t>
  </si>
  <si>
    <t>Prestar servicios profesionales para apoyar en el registro, verificación, alistamiento, elaboración y revisión de informes, como parte de la fase administrativa de las solicitudes de acreditación de víctimas y de la asistencia a las actuaciones y decisiones judiciales, atendiendo los enfoques diferenciales.</t>
  </si>
  <si>
    <t>JEP-405-2024</t>
  </si>
  <si>
    <t>Diana Marcela Martinez Memeses</t>
  </si>
  <si>
    <t>Prestar servicios profesionales para apoyar y acompañar la gestión de atención a la ciudadanía en los diferentes canales, manejo de bases de datos, encuestas de satisfacción a los titulares de derecho y ciudadanía en general, jornadas de participación ciudadana e informes estadísticos para la implementación del punto 5 del acuerdo final con enfoque sistémico</t>
  </si>
  <si>
    <t>https://community.secop.gov.co/Public/Tendering/ContractNoticePhases/View?PPI=CO1.PPI.29795208&amp;isFromPublicArea=True&amp;isModal=False</t>
  </si>
  <si>
    <t>JEP-422-2024</t>
  </si>
  <si>
    <t>Valeri Johana Chaverra Rodriguez</t>
  </si>
  <si>
    <t>https://community.secop.gov.co/Public/Tendering/ContractNoticePhases/View?PPI=CO1.PPI.29852503&amp;isFromPublicArea=True&amp;isModal=False</t>
  </si>
  <si>
    <t>JEP-424-2024</t>
  </si>
  <si>
    <t>Jannet Mabel Lozano Olave</t>
  </si>
  <si>
    <t>https://community.secop.gov.co/Public/Tendering/ContractNoticePhases/View?PPI=CO1.PPI.29871153&amp;isFromPublicArea=True&amp;isModal=False</t>
  </si>
  <si>
    <t>JEP-426-2024</t>
  </si>
  <si>
    <t>Laidy Katerin Ramirez Gutierrez</t>
  </si>
  <si>
    <t xml:space="preserve">Prestar servicios profesionales a la Subsecretaría Ejecutiva para apoyar en la elaboración, consolidación, clasificación, sistematización y análisis de la información, relacionada con el seguimiento presupuestal del proyecto de inversión a cargo de la Subsecretaría Ejecutiva y todas las actividades que de allí se deriven, así como en los ejercicios de planeación de las actividades misionales de la dependencia </t>
  </si>
  <si>
    <t>https://community.secop.gov.co/Public/Tendering/ContractNoticePhases/View?PPI=CO1.PPI.29843764&amp;isFromPublicArea=True&amp;isModal=False</t>
  </si>
  <si>
    <t>JEP-461-2024</t>
  </si>
  <si>
    <t>Michelle Stephany Rusinque Cifuentes</t>
  </si>
  <si>
    <t xml:space="preserve"> Prestar servicios profesionales para apoyar a la Secretaría Ejecutiva en el diseño e implementación de las herramientas tecnológicas relacionadas con la información geográfica y la gestión de base de datos para el monitoreo integral.  </t>
  </si>
  <si>
    <t>https://community.secop.gov.co/Public/Tendering/ContractNoticePhases/View?PPI=CO1.PPI.29957339&amp;isFromPublicArea=True&amp;isModal=False</t>
  </si>
  <si>
    <t>JEP-462-2024</t>
  </si>
  <si>
    <t>Alvaro Buitrago Talero</t>
  </si>
  <si>
    <t>https://community.secop.gov.co/Public/Tendering/ContractNoticePhases/View?PPI=CO1.PPI.29965317&amp;isFromPublicArea=True&amp;isModal=False</t>
  </si>
  <si>
    <t xml:space="preserve">Karen Lorena Murcia Quintana </t>
  </si>
  <si>
    <t>Prestar servicios profesionales para apoyar la articulación de las dependencias de la Secretaría Ejecutiva en la atención de las necesidades que surjan para la instrucción de los macrocasos y medidas cautelares que se adelantan ante las Salas y Secciones</t>
  </si>
  <si>
    <t>JEP-473-2024</t>
  </si>
  <si>
    <t>María Paula Ibañez Valencia</t>
  </si>
  <si>
    <t>Prestar servicios profesionales para el acompañamiento en los proyectos del proceso de Gestión Documental; así como en el seguimiento, control y reportes que le sean asignados</t>
  </si>
  <si>
    <t>https://community.secop.gov.co/Public/Tendering/ContractNoticePhases/View?PPI=CO1.PPI.30006843&amp;isFromPublicArea=True&amp;isModal=False</t>
  </si>
  <si>
    <t>JEP-477-2024</t>
  </si>
  <si>
    <t>Luis David Barrera Parra</t>
  </si>
  <si>
    <t>https://community.secop.gov.co/Public/Tendering/ContractNoticePhases/View?PPI=CO1.PPI.30008563&amp;isFromPublicArea=True&amp;isModal=False</t>
  </si>
  <si>
    <t>JEP-478-2024</t>
  </si>
  <si>
    <t>Maria Fernanda Bello Garcia</t>
  </si>
  <si>
    <t>https://community.secop.gov.co/Public/Tendering/ContractNoticePhases/View?PPI=CO1.PPI.30009260&amp;isFromPublicArea=True&amp;isModal=False</t>
  </si>
  <si>
    <t>JEP-487-2024</t>
  </si>
  <si>
    <t xml:space="preserve"> Karol Nataly Pulido Herrara</t>
  </si>
  <si>
    <t xml:space="preserve"> Prestar servicios profesionales para apoyar a las presidencias de las salas de justicia en los procesos de mejoramiento de su gestión administrativa y excepcionalmente judicial.</t>
  </si>
  <si>
    <t>https://community.secop.gov.co/Public/Tendering/ContractNoticePhases/View?PPI=CO1.PPI.30050710&amp;isFromPublicArea=True&amp;isModal=False</t>
  </si>
  <si>
    <t>JEP-488-2024</t>
  </si>
  <si>
    <t>Jeimmy Aleider Orozco Celis</t>
  </si>
  <si>
    <t>Prestar servicios profesionales para apoyar en el acompañamiento y orientación psicosocial a las víctimas, en instancias judiciales y no judiciales desde un enfoque restaurativo, así como en el cumplimiento de las
actuaciones y decisiones judiciales, atendiendo los enfoques territorial y diferencial</t>
  </si>
  <si>
    <t>https://community.secop.gov.co/Public/Tendering/ContractNoticePhases/View?PPI=CO1.PPI.30069117&amp;isFromPublicArea=True&amp;isModal=False</t>
  </si>
  <si>
    <t>JEP-490-2024</t>
  </si>
  <si>
    <t>Marlin Jhaneth Martinez Cordoba</t>
  </si>
  <si>
    <t>Prestar servicios de apoyo a la Subdirección de Talento Humano en aspectos relacionados con la gestión, archivo y digitalización de las historias laborales de la JEP</t>
  </si>
  <si>
    <t>https://community.secop.gov.co/Public/Tendering/ContractNoticePhases/View?PPI=CO1.PPI.30054642&amp;isFromPublicArea=True&amp;isModal=False</t>
  </si>
  <si>
    <t>JEP-495-2024</t>
  </si>
  <si>
    <t>Jonathan David Melo Vasquez</t>
  </si>
  <si>
    <t>https://community.secop.gov.co/Public/Tendering/ContractNoticePhases/View?PPI=CO1.PPI.30091438&amp;isFromPublicArea=True&amp;isModal=False</t>
  </si>
  <si>
    <t>DD- Subdirección de Recursos Físicos e Infraestructura</t>
  </si>
  <si>
    <t>JEP-505-2024</t>
  </si>
  <si>
    <t>Beatriz del Socorro Garcia Polanco</t>
  </si>
  <si>
    <t>Prestar servicios profesionales para apoyar a la Subdirección de Talento Humano en el Sistema de Gestión de la Seguridad y Salud en el trabajo (SG-SST) en los diferentes órganos de la JEP, así como en los grupos territoriales y espacios complementarios</t>
  </si>
  <si>
    <t>https://community.secop.gov.co/Public/Tendering/ContractNoticePhases/View?PPI=CO1.PPI.30155257&amp;isFromPublicArea=True&amp;isModal=False</t>
  </si>
  <si>
    <t>JEP-513-2024</t>
  </si>
  <si>
    <t>Jaime Andres Ortega Mazorra</t>
  </si>
  <si>
    <t>Prestar servicios profesionales especializados para acompañar a la Secretaría Ejecutiva en los procesos de control, gestión y medición del desempeño de los procesos a cargo de la Secretaria Ejecutiva</t>
  </si>
  <si>
    <t>https://community.secop.gov.co/Public/Tendering/ContractNoticePhases/View?PPI=CO1.PPI.30168172&amp;isFromPublicArea=True&amp;isModal=False</t>
  </si>
  <si>
    <t>JEP-515-2024</t>
  </si>
  <si>
    <t>Astrid Adriana Arrieta Pinto</t>
  </si>
  <si>
    <t>Prestar servicios profesionales para apoyar al GRAI en la recolección y análisis de la información técnicamente necesaria  en la etapa que se encuentre cada macro caso, todo lo anterior, siguiendo los lineamientos de la jefatura y la magistratura.</t>
  </si>
  <si>
    <t>https://community.secop.gov.co/Public/Tendering/ContractNoticePhases/View?PPI=CO1.PPI.30202371&amp;isFromPublicArea=True&amp;isModal=False</t>
  </si>
  <si>
    <t>JEP-520-2024</t>
  </si>
  <si>
    <t>Yolmar Reinaldo Yomayusa Murcia</t>
  </si>
  <si>
    <t>Prestar servicios profesionales para apoyar jurídicamente a la Oficina Asesora de Seguridad y Protección, en el análisis de información, revisión y proyección de documentos requeridos dentro de los convenios, contratos, acciones y proyectos desarrollados por la dependencia, para la implementación del punto 5 del acuerdo final.</t>
  </si>
  <si>
    <t>DD- Oficina Asesora de Seguridad y Protección</t>
  </si>
  <si>
    <t>https://community.secop.gov.co/Public/Tendering/ContractNoticePhases/View?PPI=CO1.PPI.30186325&amp;isFromPublicArea=True&amp;isModal=False</t>
  </si>
  <si>
    <t>Cesar Arturo Rojas Sahamuel</t>
  </si>
  <si>
    <t>Viviana Carolina Vargas Lozada</t>
  </si>
  <si>
    <t>Daniel Ortega Ortega</t>
  </si>
  <si>
    <t>JEP-510-2024</t>
  </si>
  <si>
    <t>Tania Veronica Rivera Perea</t>
  </si>
  <si>
    <t>https://community.secop.gov.co/Public/Tendering/ContractNoticePhases/View?PPI=CO1.PPI.30227386&amp;isFromPublicArea=True&amp;isModal=False</t>
  </si>
  <si>
    <t>Prestar servicios profesionales para apoyar en el seguimiento, asesoría, articulación jurídica, elaboración de metodologías y lineamientos que permitan dar trámite a las solicitudes de acreditación a víctimas que se encuentran en fase administrativa</t>
  </si>
  <si>
    <t>JEP-560-2024</t>
  </si>
  <si>
    <t xml:space="preserve">Sonia Estefanía Caballero Sua </t>
  </si>
  <si>
    <t>Prestar servicios profesionales para el apoyo y acompañamiento a la Secretaría Ejecutiva en el análisis, reparto y seguimiento de órdenes judiciales y demás asuntos de competencia de la Dirección de Asuntos Jurídicos</t>
  </si>
  <si>
    <t>https://community.secop.gov.co/Public/Tendering/ContractNoticePhases/View?PPI=CO1.PPI.30409331&amp;isFromPublicArea=True&amp;isModal=False</t>
  </si>
  <si>
    <t>JEP-553-2024</t>
  </si>
  <si>
    <t>Edisson Steve Hernandez Otalvaro</t>
  </si>
  <si>
    <t>https://community.secop.gov.co/Public/Tendering/ContractNoticePhases/View?PPI=CO1.PPI.30376882&amp;isFromPublicArea=True&amp;isModal=False</t>
  </si>
  <si>
    <t>JEP-535-2024</t>
  </si>
  <si>
    <t>https://community.secop.gov.co/Public/Tendering/ContractNoticePhases/View?PPI=CO1.PPI.30278862&amp;isFromPublicArea=True&amp;isModal=False</t>
  </si>
  <si>
    <t>JEP-524-2024</t>
  </si>
  <si>
    <t xml:space="preserve">Paula Maria Roa Polo </t>
  </si>
  <si>
    <t>https://community.secop.gov.co/Public/Tendering/ContractNoticePhases/View?PPI=CO1.PPI.30230350&amp;isFromPublicArea=True&amp;isModal=False</t>
  </si>
  <si>
    <t>JEP-570-2024</t>
  </si>
  <si>
    <t>Lida Cristina Urbina Bernal  </t>
  </si>
  <si>
    <t>Prestar servicios para apoyar y acompañar la transcripción de diligencias judiciales de la Jurisdicción Especial para la Paz y a la gestión de la Secretaria General Judicial.</t>
  </si>
  <si>
    <t>https://community.secop.gov.co/Public/Tendering/ContractNoticePhases/View?PPI=CO1.PPI.30519696&amp;isFromPublicArea=True&amp;isModal=False</t>
  </si>
  <si>
    <t>JEP-571-2024</t>
  </si>
  <si>
    <t>Daniela Toro Parra</t>
  </si>
  <si>
    <t>https://community.secop.gov.co/Public/Tendering/ContractNoticePhases/View?PPI=CO1.PPI.30531229&amp;isFromPublicArea=True&amp;isModal=False</t>
  </si>
  <si>
    <t>JEP-572-2024</t>
  </si>
  <si>
    <t>https://community.secop.gov.co/Public/Tendering/ContractNoticePhases/View?PPI=CO1.PPI.30561336&amp;isFromPublicArea=True&amp;isModal=False</t>
  </si>
  <si>
    <t>JEP-591-2024</t>
  </si>
  <si>
    <t xml:space="preserve">Heydy Yisell Cubides Rivera </t>
  </si>
  <si>
    <t>https://community.secop.gov.co/Public/Tendering/ContractNoticePhases/View?PPI=CO1.PPI.30624947&amp;isFromPublicArea=True&amp;isModal=False</t>
  </si>
  <si>
    <t>JEP-561-2024</t>
  </si>
  <si>
    <t>Diana Alejandra Ramírez Rincón</t>
  </si>
  <si>
    <t>Prestar servicios profesionales para apoyar en la asesoría, orientación, respuesta a peticiones y seguimiento al cumplimiento de las órdenes judiciales como parte de la misionalidad del proceso de Atención a Víctimas.</t>
  </si>
  <si>
    <t>https://community.secop.gov.co/Public/Tendering/ContractNoticePhases/View?PPI=CO1.PPI.30431431&amp;isFromPublicArea=True&amp;isModal=False</t>
  </si>
  <si>
    <t>JEP-606-2024</t>
  </si>
  <si>
    <t>Fabian Arley Arciniegas Duarte</t>
  </si>
  <si>
    <t>https://community.secop.gov.co/Public/Tendering/ContractNoticePhases/View?PPI=CO1.PPI.30728013&amp;isFromPublicArea=True&amp;isModal=False</t>
  </si>
  <si>
    <t>Prestar servicios profesionales para apoyar en las gestiones de seguimiento, administrativas, misionales y operativas requeridas en el proceso de Atención a Víctimas.</t>
  </si>
  <si>
    <t>JEP-575-2024</t>
  </si>
  <si>
    <t>Manuel Alejandro Niño Fontecha </t>
  </si>
  <si>
    <t>https://community.secop.gov.co/Public/Tendering/ContractNoticePhases/View?PPI=CO1.PPI.30569102&amp;isFromPublicArea=True&amp;isModal=False</t>
  </si>
  <si>
    <t>JEP-562-2024</t>
  </si>
  <si>
    <t>Cesar Orlando Cañón Oliva</t>
  </si>
  <si>
    <t>https://community.secop.gov.co/Public/Tendering/ContractNoticePhases/View?PPI=CO1.PPI.30433933&amp;isFromPublicArea=True&amp;isModal=False</t>
  </si>
  <si>
    <t>Prestar servicios profesionales para apoyar en la asesoría, orientación, respuesta a peticiones y seguimiento al cumplimiento de las órdenes judiciales como parte de la misionalidad del proceso de Atención a Víctimas</t>
  </si>
  <si>
    <t>JEP-568-2024</t>
  </si>
  <si>
    <t>Sara Córdoba Lache</t>
  </si>
  <si>
    <t>Prestar servicios para acompañar a la Relatoría en el proceso de titulación y publicación de las decisiones de la Jurisdicción Especial para la Paz, así como en las tareas de construcción y fortalecimiento del tesauro especializado y coloquial.</t>
  </si>
  <si>
    <t>https://community.secop.gov.co/Public/Tendering/ContractNoticePhases/View?PPI=CO1.PPI.30458756&amp;isFromPublicArea=True&amp;isModal=False</t>
  </si>
  <si>
    <t>JEP-559-2024</t>
  </si>
  <si>
    <t>Luis Adriano Caceres Chavez</t>
  </si>
  <si>
    <t>Prestar servicios profesionales para apoyar y acompañar jurídicamente la Gestión Territorial en relación con los macrocasos priorizados, medidas cautelares y demás procesos relacionados con la actividad judicial de la JEP, a partir de la implementación y seguimiento de los lineamientos para la aplicación del enfoque territorial, teniendo en cuenta los enfoques diferenciales.</t>
  </si>
  <si>
    <t>https://community.secop.gov.co/Public/Tendering/ContractNoticePhases/View?PPI=CO1.PPI.30414594&amp;isFromPublicArea=True&amp;isModal=False</t>
  </si>
  <si>
    <t>JEP-573-2024</t>
  </si>
  <si>
    <t>Juan Camilo Ortiz Calderón</t>
  </si>
  <si>
    <t>Prestar servicios profesionales para apoyar en los procesos de mejoramiento de la gestión judicial de las Secretarías Judiciales de las Salas de Justicia</t>
  </si>
  <si>
    <t>https://community.secop.gov.co/Public/Tendering/ContractNoticePhases/View?PPI=CO1.PPI.30563240&amp;isFromPublicArea=True&amp;isModal=False</t>
  </si>
  <si>
    <t>JEP-555-2024</t>
  </si>
  <si>
    <t>Anamilena Mendoza Gonzalez</t>
  </si>
  <si>
    <t>https://community.secop.gov.co/Public/Tendering/ContractNoticePhases/View?PPI=CO1.PPI.30408713&amp;isFromPublicArea=True&amp;isModal=False</t>
  </si>
  <si>
    <t>JEP-465-2024</t>
  </si>
  <si>
    <t>Eliane Morales Martinez</t>
  </si>
  <si>
    <t>Prestar servicios profesionales para brindar acompañamiento a comparecientes en la preparación de su sometimiento exitoso a través de la defensa judicial que garantiza Sistema Auntónomo de Asesoría y Defensa a Comparecientes.</t>
  </si>
  <si>
    <t>https://community.secop.gov.co/Public/Tendering/ContractNoticePhases/View?PPI=CO1.PPI.30006719&amp;isFromPublicArea=True&amp;isModal=False</t>
  </si>
  <si>
    <t>JEP-563-2024</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</si>
  <si>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</si>
  <si>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https://community.secop.gov.co/Public/Tendering/ContractNoticePhases/View?PPI=CO1.PPI.30420479&amp;isFromPublicArea=True&amp;isModal=False</t>
  </si>
  <si>
    <t>JEP-595-2024</t>
  </si>
  <si>
    <t>Prestar servicios profesionales para apoyar a la sala de reconocimiento de verdad de responsabilidad y de determinación de hechos y conductas en los trámites administrativos y judiciales</t>
  </si>
  <si>
    <t>https://community.secop.gov.co/Public/Tendering/ContractNoticePhases/View?PPI=CO1.PPI.30637413&amp;isFromPublicArea=True&amp;isModal=False</t>
  </si>
  <si>
    <t>Patricia Yaneth Tovar Sarmiento</t>
  </si>
  <si>
    <t>Prestar servicios profesionales en el seguimiento a la actividad del Congreso de la República, a los proyectos de ley, actos legislativos y en general a los debates de asuntos de interés para la JEP</t>
  </si>
  <si>
    <t>JEP-593-2024</t>
  </si>
  <si>
    <t>ALCALDÍA MAYOR DE BOGOTÁ D.C.</t>
  </si>
  <si>
    <t>Emprender acciones que contribuyan a consolidar y articular las capacidades institucionales encaminadas a fortalecer el proceso de implementación de la Justicia Transicional Restaurativa y del Sistema Restaurativo, en favor de las víctimas del conflicto armado y la reconstrucción del tejido social en Bogotá D.C</t>
  </si>
  <si>
    <t>https://community.secop.gov.co/Public/Tendering/ContractNoticePhases/View?PPI=CO1.PPI.30733052&amp;isFromPublicArea=True&amp;isModal=False</t>
  </si>
  <si>
    <t>Valentina Vargas Ochoa</t>
  </si>
  <si>
    <t>JEP-600-2024</t>
  </si>
  <si>
    <t xml:space="preserve">Jenny Katherine Giraldo Marín </t>
  </si>
  <si>
    <t>https://community.secop.gov.co/Public/Tendering/ContractNoticePhases/View?PPI=CO1.PPI.30682638&amp;isFromPublicArea=True&amp;isModal=False</t>
  </si>
  <si>
    <t>JEP-605-2024</t>
  </si>
  <si>
    <t>Deixi Imitola Villalobos</t>
  </si>
  <si>
    <t>https://community.secop.gov.co/Public/Tendering/ContractNoticePhases/View?PPI=CO1.PPI.30721071&amp;isFromPublicArea=True&amp;isModal=False</t>
  </si>
  <si>
    <t>JEP-612-2024</t>
  </si>
  <si>
    <t>Yuli Aracely Rodriguez Rivera</t>
  </si>
  <si>
    <t>Prestar servicios profesionales a la Dirección Administrativa y Financiera en el seguimiento y cumplimiento de los aspectos logísticos requeridos en el desarrollo de diligencias y actuaciones judiciales, dentro de la justicia transicional y restaurativa</t>
  </si>
  <si>
    <t>https://community.secop.gov.co/Public/Tendering/ContractNoticePhases/View?PPI=CO1.PPI.30747540&amp;isFromPublicArea=True&amp;isModal=False</t>
  </si>
  <si>
    <t>JEP-619-2024</t>
  </si>
  <si>
    <t>Laura Andrea Zaraza Martinez</t>
  </si>
  <si>
    <t xml:space="preserve">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 </t>
  </si>
  <si>
    <t>https://community.secop.gov.co/Public/Tendering/ContractNoticePhases/View?PPI=CO1.PPI.30831996&amp;isFromPublicArea=True&amp;isModal=False</t>
  </si>
  <si>
    <t>JEP-620-2024</t>
  </si>
  <si>
    <t>Nataly Carolina Chalapud Gonzalez</t>
  </si>
  <si>
    <t>https://community.secop.gov.co/Public/Tendering/ContractNoticePhases/View?PPI=CO1.PPI.30832616&amp;isFromPublicArea=True&amp;isModal=False</t>
  </si>
  <si>
    <t>JEP-621-2024</t>
  </si>
  <si>
    <t>Catalina Angarita Acevedo</t>
  </si>
  <si>
    <t>https://community.secop.gov.co/Public/Tendering/ContractNoticePhases/View?PPI=CO1.PPI.30832540&amp;isFromPublicArea=True&amp;isModal=False</t>
  </si>
  <si>
    <t>JEP-622-2024</t>
  </si>
  <si>
    <t>Yeimi Xiomara Pérez Galindo</t>
  </si>
  <si>
    <t>https://community.secop.gov.co/Public/Tendering/ContractNoticePhases/View?PPI=CO1.PPI.30832639&amp;isFromPublicArea=True&amp;isModal=False</t>
  </si>
  <si>
    <t>JEP-623-2024</t>
  </si>
  <si>
    <t>Sebastian Isidro Espinosa Martinez</t>
  </si>
  <si>
    <t>https://community.secop.gov.co/Public/Tendering/ContractNoticePhases/View?PPI=CO1.PPI.30832559&amp;isFromPublicArea=True&amp;isModal=False</t>
  </si>
  <si>
    <t>JEP-624-2024</t>
  </si>
  <si>
    <t>Juan Sebastian Salgado Arenas</t>
  </si>
  <si>
    <t>https://community.secop.gov.co/Public/Tendering/ContractNoticePhases/View?PPI=CO1.PPI.30832566&amp;isFromPublicArea=True&amp;isModal=False</t>
  </si>
  <si>
    <t>JEP-625-2024</t>
  </si>
  <si>
    <t>Andres Felipe Ortiz Perez</t>
  </si>
  <si>
    <t>https://community.secop.gov.co/Public/Tendering/ContractNoticePhases/View?PPI=CO1.PPI.30832359&amp;isFromPublicArea=True&amp;isModal=False</t>
  </si>
  <si>
    <t>JEP-626-2024</t>
  </si>
  <si>
    <t>Juan Camilo Perilla Montes</t>
  </si>
  <si>
    <t>https://community.secop.gov.co/Public/Tendering/ContractNoticePhases/View?PPI=CO1.PPI.30832843&amp;isFromPublicArea=True&amp;isModal=False</t>
  </si>
  <si>
    <t>JEP-627-2024</t>
  </si>
  <si>
    <t>Diego Andres Zambrano Perez</t>
  </si>
  <si>
    <t>https://community.secop.gov.co/Public/Tendering/ContractNoticePhases/View?PPI=CO1.PPI.30832742&amp;isFromPublicArea=True&amp;isModal=False</t>
  </si>
  <si>
    <t>JEP-630-2024</t>
  </si>
  <si>
    <t>Nicol Dayana Morales Moreno</t>
  </si>
  <si>
    <t>Prestar Servicios profesionales para acompañar a la Subdirección de Talento Humano en el trámite de las situaciones administrativas de las servidoras y servidores de la entidad, como parte de la gestión del talento humano</t>
  </si>
  <si>
    <t>https://community.secop.gov.co/Public/Tendering/ContractNoticePhases/View?PPI=CO1.PPI.30875798&amp;isFromPublicArea=True&amp;isModal=False</t>
  </si>
  <si>
    <t>JEP-631-2024</t>
  </si>
  <si>
    <t>Aunar esfuerzos técnicos, administrativos, logísticos, financieros y de cooperación para el fortalecimiento del Sistema Autónomo de Asesoría y Defensa (SAAD), gestionando el equipo interdisciplinario que garantice el derecho de defensa y debido proceso de los comparecientes y/o firmantes del AFP exintegrantes de las FARC-EP, a través de labores de asesoría jurídica y defensa técnica integral, en los procesos que adelanta la Jurisdicción, teniendo en cuenta el enfoque diferencial, territorial y de género; en el marco del Sistema Restaurativo que impulsa la JEP.</t>
  </si>
  <si>
    <t>https://community.secop.gov.co/Public/Tendering/ContractNoticePhases/View?PPI=CO1.PPI.30935340&amp;isFromPublicArea=True&amp;isModal=False</t>
  </si>
  <si>
    <t>JEP-632-2024</t>
  </si>
  <si>
    <t>Néstor Julián Ramírez Sierra</t>
  </si>
  <si>
    <t>Prestar los servicios profesionales de apoyo a la Relatoría General de la JEP en la revisión, sistematización y consolidación de información jurídica de las actividades misionales de la dependencia, así como en la generación y ejecución de estrategias de divulgación relacionadas con las publicaciones, articulación interinstitucional, análisis jurisprudencial, y acompañamiento a los procesos de mejora continua de los procesos de la Relatoría.</t>
  </si>
  <si>
    <t>https://community.secop.gov.co/Public/Tendering/ContractNoticePhases/View?PPI=CO1.PPI.30895897&amp;isFromPublicArea=True&amp;isModal=False</t>
  </si>
  <si>
    <t>Néstor Vega Molano</t>
  </si>
  <si>
    <t>Prestar servicios profesionales para apoyar la gestión judicial de la sección de ausencia de reconocimiento verdad y responsabilidad.</t>
  </si>
  <si>
    <t>JEP-638-2024</t>
  </si>
  <si>
    <t>Karen Tatiana Bernal Cáceres</t>
  </si>
  <si>
    <t>Prestar servicios profesionales para apoyar y acompañar la gestión de atención a la ciudadanía en el desarrollo de las actividades relacionadas con recepción, tipificación, reparto de PQRSDF,  reportes estadísticos y asignación de solicitudes de acreditación dentro de los sistemas de gestión documental de la entidad, para la implementación del punto 5 del Acuerdo Final con enfoque sistémico</t>
  </si>
  <si>
    <t>https://community.secop.gov.co/Public/Tendering/ContractNoticePhases/View?PPI=CO1.PPI.31073452&amp;isFromPublicArea=True&amp;isModal=False</t>
  </si>
  <si>
    <t>JEP-640-2024</t>
  </si>
  <si>
    <t>Yamith Fernando Ortiz Vargas</t>
  </si>
  <si>
    <t xml:space="preserve">Prestar servicios profesionales para apoyar y acompañar la gestión a la ciudadanía en los procesos administrativos, financieros y la elaboración de informes necesarios para  la implementación del punto 5 del Acuerdo Final con enfoque sistémico.  </t>
  </si>
  <si>
    <t>https://community.secop.gov.co/Public/Tendering/ContractNoticePhases/View?PPI=CO1.PPI.31079719&amp;isFromPublicArea=True&amp;isModal=False</t>
  </si>
  <si>
    <t>JEP-641-2024</t>
  </si>
  <si>
    <t>Anyela Lorena Narvaez Yama</t>
  </si>
  <si>
    <t xml:space="preserve">Brindar apoyo al proceso de creación y consolidación de las bases de datos geográficas que permitan el análisis cartográfico para la investigación de crímenes de Fuerza Pública, otros agentes del Estado o en asociación con grupo paramilitares y terceros civiles. </t>
  </si>
  <si>
    <t>https://community.secop.gov.co/Public/Tendering/ContractNoticePhases/View?PPI=CO1.PPI.31066134&amp;isFromPublicArea=True&amp;isModal=False</t>
  </si>
  <si>
    <t>JEP-642-2024</t>
  </si>
  <si>
    <t>Cristian Mauricio Cedeño Espinosa</t>
  </si>
  <si>
    <t>https://community.secop.gov.co/Public/Tendering/ContractNoticePhases/View?PPI=CO1.PPI.31066016&amp;isFromPublicArea=True&amp;isModal=False</t>
  </si>
  <si>
    <t>JEP-644-2024</t>
  </si>
  <si>
    <t>Daniel Andres Crovo Perez</t>
  </si>
  <si>
    <t xml:space="preserve">Brindar asesoría especializada al Grupo de Análisis de la Información (GRAI) en la gestión de información estructurada, el análisis cuantitativo y construcción reportes y documentos de análisis. </t>
  </si>
  <si>
    <t>https://community.secop.gov.co/Public/Tendering/ContractNoticePhases/View?PPI=CO1.PPI.31063054&amp;isFromPublicArea=True&amp;isModal=False</t>
  </si>
  <si>
    <t>JEP-645-2024</t>
  </si>
  <si>
    <t>Luis Gabriel Moreno Sandoval</t>
  </si>
  <si>
    <t>Brindar apoyo al Grupo de Análisis de la Información - GRAI en la definición, implementación, validación y visualización de metodologías de procesamiento de lenguaje natural para analizar las diferentes colecciones de documentos usados en los Macrocasos siguiendo los lineamientos de la magistratura.</t>
  </si>
  <si>
    <t>https://community.secop.gov.co/Public/Tendering/ContractNoticePhases/View?PPI=CO1.PPI.31062634&amp;isFromPublicArea=True&amp;isModal=False</t>
  </si>
  <si>
    <t>JEP-646-2024</t>
  </si>
  <si>
    <t>Jesus Antonio Reyes Benavides</t>
  </si>
  <si>
    <t>https://community.secop.gov.co/Public/Tendering/ContractNoticePhases/View?PPI=CO1.PPI.31061534&amp;isFromPublicArea=True&amp;isModal=False</t>
  </si>
  <si>
    <t>JEP-647-2024</t>
  </si>
  <si>
    <t>Leidy Johanna Piñeros Perez</t>
  </si>
  <si>
    <t>https://community.secop.gov.co/Public/Tendering/ContractNoticePhases/View?PPI=CO1.PPI.31060276&amp;isFromPublicArea=True&amp;isModal=False</t>
  </si>
  <si>
    <t>JEP-648-2024</t>
  </si>
  <si>
    <t>Mariana Botero Ruge</t>
  </si>
  <si>
    <t>https://community.secop.gov.co/Public/Tendering/ContractNoticePhases/View?PPI=CO1.PPI.31057063&amp;isFromPublicArea=True&amp;isModal=False</t>
  </si>
  <si>
    <t>JEP-651-2024</t>
  </si>
  <si>
    <t xml:space="preserve">Ginny Katherine Alba Medina </t>
  </si>
  <si>
    <t>Prestar servicios profesionales especializados en enfoque étnico racial para apoyar y acompañar a la Secretaría Ejecutiva de la JEP en la gestión territorial con los pueblos étnicos en la región de la Amazonía y  Orinoquía, así como el enfoque técnico de pueblos narp con perspectiva interseccional y restaurativa a partir de la implementación y seguimiento de los lineamientos del enfoque diferencial y territorial.</t>
  </si>
  <si>
    <t>https://community.secop.gov.co/Public/Tendering/ContractNoticePhases/View?PPI=CO1.PPI.31140530&amp;isFromPublicArea=True&amp;isModal=False</t>
  </si>
  <si>
    <t>JEP-652-2024</t>
  </si>
  <si>
    <t xml:space="preserve">UNION TEMPORAL CHUBB SEGUROS COLOMBIA S.A. – SEGUROS DEL ESTADO S.A - ASEGURADORA SOLIDARIA DE COLOMBIA ENTIDAD COOPERATIVA </t>
  </si>
  <si>
    <t xml:space="preserve">Adquirir las pólizas que conforman el programa de seguros de la Jurisdicción Especial para la Paz JEP. </t>
  </si>
  <si>
    <t>https://community.secop.gov.co/Public/Tendering/ContractNoticePhases/View?PPI=CO1.PPI.30184899&amp;isFromPublicArea=True&amp;isModal=False</t>
  </si>
  <si>
    <t>JEP-653-2024</t>
  </si>
  <si>
    <t xml:space="preserve">PREVISORA S.A. COMPAÑÍA DE SEGUROS  </t>
  </si>
  <si>
    <t>JEP-655-2024</t>
  </si>
  <si>
    <t>Prestar servicios profesionales para apoyar conceptual y operativamente las actividades de asesoría y representación a víctimas a nivel nacional y territorial, atendiendo los enfoques de género, étnico, diferencial, psicosocial y socio cultural en los asuntos de competencia de la jurisdicción para el Sistema Autónomo de Asesoría y Defensa SAAD Representación de Víctimas</t>
  </si>
  <si>
    <t>https://community.secop.gov.co/Public/Tendering/ContractNoticePhases/View?PPI=CO1.PPI.31284600&amp;isFromPublicArea=True&amp;isModal=False</t>
  </si>
  <si>
    <t>JEP-656-2024</t>
  </si>
  <si>
    <t>Eliana Fernanda Rodriguez Pardo</t>
  </si>
  <si>
    <t>Prestar servicios profesionales para brindar apoyo y acompañamiento al Departamento de Conceptos y Representación Jurídica en temas relacionados con contratación y demás asuntos propios de su competencia</t>
  </si>
  <si>
    <t>https://community.secop.gov.co/Public/Tendering/ContractNoticePhases/View?PPI=CO1.PPI.31061526&amp;isFromPublicArea=True&amp;isModal=False</t>
  </si>
  <si>
    <t>Prestar servicios profesionales para apoyar a las presidencias de las secciones del tribunal para la paz en los procesos de mejoramiento de su gestión administrativa y excepcionalmente judicial</t>
  </si>
  <si>
    <t>Prestar servicios profesionales para apoyar a la Subsecretaría Ejecutiva en las actividades de los procesos administrativos al interior del despacho</t>
  </si>
  <si>
    <t>JEP-662-2024</t>
  </si>
  <si>
    <t xml:space="preserve">ZURICH COLOMBIA SEGUROS S.A. </t>
  </si>
  <si>
    <t xml:space="preserve">Adquisición de pólizas de seguros para Aeronaves No Tripuladas - Drones de propiedad de la Jurisdicción Especial para la Paz. </t>
  </si>
  <si>
    <t>https://community.secop.gov.co/Public/Tendering/ContractNoticePhases/View?PPI=CO1.PPI.31114981&amp;isFromPublicArea=True&amp;isModal=False</t>
  </si>
  <si>
    <t>JEP-663-2024</t>
  </si>
  <si>
    <t>Mary Luz Zarate Carrillo</t>
  </si>
  <si>
    <t>Prestar servicios profesionales a la Subdirección de Talento Humano, para la atención, administración y funcionamiento de la Sala Infantil, así como el apoyo en las actividades relacionadas con la planeación y ejecución de la estrategia del Talento Humano.</t>
  </si>
  <si>
    <t>https://community.secop.gov.co/Public/Tendering/ContractNoticePhases/View?PPI=CO1.PPI.31142154&amp;isFromPublicArea=True&amp;isModal=False</t>
  </si>
  <si>
    <t>JEP-665-2024</t>
  </si>
  <si>
    <t>Alexandra María Cortes Aristizábal</t>
  </si>
  <si>
    <t>Prestar servicios profesionales para apoyar y acompañar en los procesos de mejoramiento de la gestión judicial de la Secretaría General Judicial.</t>
  </si>
  <si>
    <t>https://community.secop.gov.co/Public/Tendering/ContractNoticePhases/View?PPI=CO1.PPI.31132421&amp;isFromPublicArea=True&amp;isModal=False</t>
  </si>
  <si>
    <t>JEP-666-2024</t>
  </si>
  <si>
    <t xml:space="preserve">Eliana Yaneth Moscote Arias </t>
  </si>
  <si>
    <t>https://community.secop.gov.co/Public/Tendering/ContractNoticePhases/View?PPI=CO1.PPI.31135542&amp;isFromPublicArea=True&amp;isModal=False</t>
  </si>
  <si>
    <t>JEP-667-2024</t>
  </si>
  <si>
    <t>https://community.secop.gov.co/Public/Tendering/ContractNoticePhases/View?PPI=CO1.PPI.31135586&amp;isFromPublicArea=True&amp;isModal=False</t>
  </si>
  <si>
    <t>JEP-668-2024</t>
  </si>
  <si>
    <t>Freddy Alveiro Amaya Páez</t>
  </si>
  <si>
    <t>https://community.secop.gov.co/Public/Tendering/ContractNoticePhases/View?PPI=CO1.PPI.31135356&amp;isFromPublicArea=True&amp;isModal=False</t>
  </si>
  <si>
    <t>JEP-669-2024</t>
  </si>
  <si>
    <t>Jaime Andrés Mera Montufar</t>
  </si>
  <si>
    <t>https://community.secop.gov.co/Public/Tendering/ContractNoticePhases/View?PPI=CO1.PPI.31135911&amp;isFromPublicArea=True&amp;isModal=False</t>
  </si>
  <si>
    <t>JEP-670-2024</t>
  </si>
  <si>
    <t>Laura Melissa Magnussen González</t>
  </si>
  <si>
    <t>https://community.secop.gov.co/Public/Tendering/ContractNoticePhases/View?PPI=CO1.PPI.31135919&amp;isFromPublicArea=True&amp;isModal=False</t>
  </si>
  <si>
    <t>JEP-671-2024</t>
  </si>
  <si>
    <t>https://community.secop.gov.co/Public/Tendering/ContractNoticePhases/View?PPI=CO1.PPI.31135726&amp;isFromPublicArea=True&amp;isModal=False</t>
  </si>
  <si>
    <t>JEP-672-2024</t>
  </si>
  <si>
    <t>https://community.secop.gov.co/Public/Tendering/ContractNoticePhases/View?PPI=CO1.PPI.31135923&amp;isFromPublicArea=True&amp;isModal=False</t>
  </si>
  <si>
    <t>JEP-673-2024</t>
  </si>
  <si>
    <t>Luis Miguel Gutierrez Córdoba</t>
  </si>
  <si>
    <t>https://community.secop.gov.co/Public/Tendering/ContractNoticePhases/View?PPI=CO1.PPI.31160266&amp;isFromPublicArea=True&amp;isModal=False</t>
  </si>
  <si>
    <t>JEP-674-2024</t>
  </si>
  <si>
    <t>https://community.secop.gov.co/Public/Tendering/ContractNoticePhases/View?PPI=CO1.PPI.31172151&amp;isFromPublicArea=True&amp;isModal=False</t>
  </si>
  <si>
    <t>JEP-675-2024</t>
  </si>
  <si>
    <t>Daniel Eduardo Prens Molina</t>
  </si>
  <si>
    <t>https://community.secop.gov.co/Public/Tendering/ContractNoticePhases/View?PPI=CO1.PPI.31172154&amp;isFromPublicArea=True&amp;isModal=False</t>
  </si>
  <si>
    <t>JEP-677-2024</t>
  </si>
  <si>
    <t xml:space="preserve">Hugo Armando Arenas Rodríguez </t>
  </si>
  <si>
    <t>https://community.secop.gov.co/Public/Tendering/ContractNoticePhases/View?PPI=CO1.PPI.31216025&amp;isFromPublicArea=True&amp;isModal=False</t>
  </si>
  <si>
    <t>JEP-678-2024</t>
  </si>
  <si>
    <t>Pablo Cesar Amarillo Fernández</t>
  </si>
  <si>
    <t>https://community.secop.gov.co/Public/Tendering/ContractNoticePhases/View?PPI=CO1.PPI.31215988&amp;isFromPublicArea=True&amp;isModal=False</t>
  </si>
  <si>
    <t>JEP-679-2024</t>
  </si>
  <si>
    <t>Paula Alejandra Orozco Rincón</t>
  </si>
  <si>
    <t>https://community.secop.gov.co/Public/Tendering/ContractNoticePhases/View?PPI=CO1.PPI.31234485&amp;isFromPublicArea=True&amp;isModal=False</t>
  </si>
  <si>
    <t>JEP-680-2024</t>
  </si>
  <si>
    <t xml:space="preserve">Luisa Fernanda Mojica Rincón </t>
  </si>
  <si>
    <t>https://community.secop.gov.co/Public/Tendering/ContractNoticePhases/View?PPI=CO1.PPI.31234550&amp;isFromPublicArea=True&amp;isModal=False</t>
  </si>
  <si>
    <t>JEP-685-2024</t>
  </si>
  <si>
    <t>Karen Lucia Álvarez Ricardo</t>
  </si>
  <si>
    <t>Prestación de servicios profesionales en la asesoría jurídica, atención integral y defensa técnica judicial a las personas que comparezcan ante las salas y secciones de la JEP, teniendo en cuenta los enfoques diferenciales. </t>
  </si>
  <si>
    <t>https://community.secop.gov.co/Public/Tendering/ContractNoticePhases/View?PPI=CO1.PPI.31177851&amp;isFromPublicArea=True&amp;isModal=False</t>
  </si>
  <si>
    <t>JEP-686-2024</t>
  </si>
  <si>
    <t xml:space="preserve">Dayana Lorena Olarte Santamaria </t>
  </si>
  <si>
    <t>Prestar servicios profesionales para apoyar en los procesos de mejoramiento de la gestión judicial de las secretarías judiciales de las salas de justicia</t>
  </si>
  <si>
    <t>Oscar Andres Gallego Giraldo</t>
  </si>
  <si>
    <t>https://community.secop.gov.co/Public/Tendering/ContractNoticePhases/View?PPI=CO1.PPI.31147346&amp;isFromPublicArea=True&amp;isModal=False</t>
  </si>
  <si>
    <t>JEP-688-2024</t>
  </si>
  <si>
    <t>Prestar servicios para apoyar la gestión administrativa al Sistema Autónomo de Asesoría y Defensa a Comparecientes relacionada con la operación logística del Departamento. </t>
  </si>
  <si>
    <t>https://community.secop.gov.co/Public/Tendering/ContractNoticePhases/View?PPI=CO1.PPI.31184520&amp;isFromPublicArea=True&amp;isModal=False</t>
  </si>
  <si>
    <t>JEP-690-2024</t>
  </si>
  <si>
    <t>Prestar servicios profesionales para apoyar y acompañar al Sistema Autónomo de Asesoría y Defensa a Comparecientes en las gestiones administrativas relacionadas con los procesos contractuales que se encuentren a su cargo en las distintas etapas (precontractual, contractual y postcontractual). </t>
  </si>
  <si>
    <t>https://community.secop.gov.co/Public/Tendering/ContractNoticePhases/View?PPI=CO1.PPI.31187726&amp;isFromPublicArea=True&amp;isModal=False</t>
  </si>
  <si>
    <t>JEP-695-2024</t>
  </si>
  <si>
    <t>Prestar servicios profesionales para apoyar y acompañar al Sistema de Autónomo de Asesoría y Defensa a Comparecientes a través de la identificación de las necesidades de la dependencia, articulando los procedimientos, espacios y actividades propias del Sistema Autónomo de Asesoría y Defensa relacionadas con el acopio, compilación, integración e interoperabilidad del registro de abogados /as y los demás sistemas misionales dispuestos por la Jurisdicción. </t>
  </si>
  <si>
    <t>https://community.secop.gov.co/Public/Tendering/ContractNoticePhases/View?PPI=CO1.PPI.31246299&amp;isFromPublicArea=True&amp;isModal=False</t>
  </si>
  <si>
    <t>JEP-696-2024</t>
  </si>
  <si>
    <t>Ferney Ramiro Sanchez Gamboa</t>
  </si>
  <si>
    <t>https://community.secop.gov.co/Public/Tendering/ContractNoticePhases/View?PPI=CO1.PPI.31366640&amp;isFromPublicArea=True&amp;isModal=False</t>
  </si>
  <si>
    <t>JEP-697-2024</t>
  </si>
  <si>
    <t>https://community.secop.gov.co/Public/Tendering/ContractNoticePhases/View?PPI=CO1.PPI.31174526&amp;isFromPublicArea=True&amp;isModal=False</t>
  </si>
  <si>
    <t>JEP-702-2024</t>
  </si>
  <si>
    <t>https://community.secop.gov.co/Public/Tendering/ContractNoticePhases/View?PPI=CO1.PPI.31164780&amp;isFromPublicArea=True&amp;isModal=False</t>
  </si>
  <si>
    <t>JEP-705-2024</t>
  </si>
  <si>
    <t>Camila Lorena Páez Monsalve </t>
  </si>
  <si>
    <t>https://community.secop.gov.co/Public/Tendering/ContractNoticePhases/View?PPI=CO1.PPI.31164463&amp;isFromPublicArea=True&amp;isModal=False</t>
  </si>
  <si>
    <t>JEP-707-2024</t>
  </si>
  <si>
    <t>https://community.secop.gov.co/Public/Tendering/ContractNoticePhases/View?PPI=CO1.PPI.31171104&amp;isFromPublicArea=True&amp;isModal=False</t>
  </si>
  <si>
    <t>JEP-708-2024</t>
  </si>
  <si>
    <t>Yelixa del Mar Velasquez Rico</t>
  </si>
  <si>
    <t>Prestar servicios profesionales para apoyar y acompañar en los procesos de mejoramiento de la gestión judicial de la Secretaría General Judicial</t>
  </si>
  <si>
    <t>https://community.secop.gov.co/Public/Tendering/ContractNoticePhases/View?PPI=CO1.PPI.31176000&amp;isFromPublicArea=True&amp;isModal=False</t>
  </si>
  <si>
    <t>JEP-710-2024</t>
  </si>
  <si>
    <t>Ricardo Alcides Carrillo Zuleta</t>
  </si>
  <si>
    <t>Prestar servicios profesionales para apoyar y acompañar las salas de justicia y sus respectivas presidencias en los procesos de mejoramiento de la gestión judicial</t>
  </si>
  <si>
    <t>https://community.secop.gov.co/Public/Tendering/ContractNoticePhases/View?PPI=CO1.PPI.31189328&amp;isFromPublicArea=True&amp;isModal=False</t>
  </si>
  <si>
    <t>JEP-712-2024</t>
  </si>
  <si>
    <t>Elsa Carolina Giraldo Orejuela</t>
  </si>
  <si>
    <t>https://community.secop.gov.co/Public/Tendering/ContractNoticePhases/View?PPI=CO1.PPI.31189286&amp;isFromPublicArea=True&amp;isModal=False</t>
  </si>
  <si>
    <t>JEP-713-2024</t>
  </si>
  <si>
    <t>Karen Liceth Vergel Davia</t>
  </si>
  <si>
    <t>https://community.secop.gov.co/Public/Tendering/ContractNoticePhases/View?PPI=CO1.PPI.31189288&amp;isFromPublicArea=True&amp;isModal=False</t>
  </si>
  <si>
    <t>JEP-714-2024</t>
  </si>
  <si>
    <t xml:space="preserve">Liliana Patricia Garnica González </t>
  </si>
  <si>
    <t>Prestar servicios para apoyar y acompañar la transcripción de diligencias en el marco de los casos priorizados por la Sala de Reconocimiento de Verdad, de Responsabilidad y de Determinación de los Hechos y Conductas</t>
  </si>
  <si>
    <t>https://community.secop.gov.co/Public/Tendering/ContractNoticePhases/View?PPI=CO1.PPI.31182675&amp;isFromPublicArea=True&amp;isModal=False</t>
  </si>
  <si>
    <t>JEP-715-2024</t>
  </si>
  <si>
    <t>Gustavo Eduardo Ávila Avellaneda </t>
  </si>
  <si>
    <t>https://community.secop.gov.co/Public/Tendering/ContractNoticePhases/View?PPI=CO1.PPI.31184035&amp;isFromPublicArea=True&amp;isModal=False</t>
  </si>
  <si>
    <t>JEP-716-2024</t>
  </si>
  <si>
    <t>Alison Camila González Ibáñez </t>
  </si>
  <si>
    <t>https://community.secop.gov.co/Public/Tendering/ContractNoticePhases/View?PPI=CO1.PPI.31184978&amp;isFromPublicArea=True&amp;isModal=False</t>
  </si>
  <si>
    <t>JEP-719-2024</t>
  </si>
  <si>
    <t>Yusvany Arturo Marcillo Armenta</t>
  </si>
  <si>
    <t>https://community.secop.gov.co/Public/Tendering/ContractNoticePhases/View?PPI=CO1.PPI.31204493&amp;isFromPublicArea=True&amp;isModal=False</t>
  </si>
  <si>
    <t>JEP-721-2024</t>
  </si>
  <si>
    <t>Angie Figueroa Cardenas</t>
  </si>
  <si>
    <t xml:space="preserve"> Prestar servicios para acompañar a la Relatoría en el desarrollo de los productos digitales de divulgación y del sistema de búsqueda y titulación de providencias de Relati.</t>
  </si>
  <si>
    <t>https://community.secop.gov.co/Public/Tendering/ContractNoticePhases/View?PPI=CO1.PPI.31201192&amp;isFromPublicArea=True&amp;isModal=False</t>
  </si>
  <si>
    <t>JEP-722-2024</t>
  </si>
  <si>
    <t>David Santiago Ariza Alarcon</t>
  </si>
  <si>
    <t>https://community.secop.gov.co/Public/Tendering/ContractNoticePhases/View?PPI=CO1.PPI.31237119&amp;isFromPublicArea=True&amp;isModal=False</t>
  </si>
  <si>
    <t>JEP-726-2024</t>
  </si>
  <si>
    <t>Lina Maria Mayo Caicedo </t>
  </si>
  <si>
    <t>https://community.secop.gov.co/Public/Tendering/ContractNoticePhases/View?PPI=CO1.PPI.31217962&amp;isFromPublicArea=True&amp;isModal=False</t>
  </si>
  <si>
    <t>JEP-727-2024</t>
  </si>
  <si>
    <t>Paula Andrea Guerra Ramírez  </t>
  </si>
  <si>
    <t>https://community.secop.gov.co/Public/Tendering/ContractNoticePhases/View?PPI=CO1.PPI.31224618&amp;isFromPublicArea=True&amp;isModal=False</t>
  </si>
  <si>
    <t>JEP-728-2024</t>
  </si>
  <si>
    <t>Yurany Alexandra Cuellar Pinzón </t>
  </si>
  <si>
    <t>Prestar servicios profesionales para apoyar en los procesos de mejoramiento de la gestión judicial de las Secretarías Judiciales de las Salas de Justicia.</t>
  </si>
  <si>
    <t>https://community.secop.gov.co/Public/Tendering/ContractNoticePhases/View?PPI=CO1.PPI.31237409&amp;isFromPublicArea=True&amp;isModal=False</t>
  </si>
  <si>
    <t>JEP-729-2024</t>
  </si>
  <si>
    <t>Karen Dayana Rosero Álvarez </t>
  </si>
  <si>
    <t>https://community.secop.gov.co/Public/Tendering/ContractNoticePhases/View?PPI=CO1.PPI.31237767&amp;isFromPublicArea=True&amp;isModal=False</t>
  </si>
  <si>
    <t>JEP-730-2024</t>
  </si>
  <si>
    <t>https://community.secop.gov.co/Public/Tendering/ContractNoticePhases/View?PPI=CO1.PPI.31235612&amp;isFromPublicArea=True&amp;isModal=False</t>
  </si>
  <si>
    <t>JEP-731-2024</t>
  </si>
  <si>
    <t>Michel Natalia Quiñones Padilla</t>
  </si>
  <si>
    <t>https://community.secop.gov.co/Public/Tendering/ContractNoticePhases/View?PPI=CO1.PPI.31238733&amp;isFromPublicArea=True&amp;isModal=False</t>
  </si>
  <si>
    <t>JEP-735-2024</t>
  </si>
  <si>
    <t xml:space="preserve">Diana Milena Cagua Galindo </t>
  </si>
  <si>
    <t>Prestar servicios técnicos para apoyar y acompañar al GRAI en actividades administrativa, gestión documental, de correspondencia, actualización de los sistemas de información y archivo.</t>
  </si>
  <si>
    <t>https://community.secop.gov.co/Public/Tendering/ContractNoticePhases/View?PPI=CO1.PPI.31244527&amp;isFromPublicArea=True&amp;isModal=False</t>
  </si>
  <si>
    <t>JEP-737-2024</t>
  </si>
  <si>
    <t xml:space="preserve">Paola Stephania Apolinar Caraballo </t>
  </si>
  <si>
    <t>Prestar servicios profesionales para apoyar y acompañar al GRAI en temas administrativos, correspondencia y radicación de documentos para los equipos de las dependencias y macrocasos siguiendo los lineamientos de jefatura y magistratura.</t>
  </si>
  <si>
    <t>https://community.secop.gov.co/Public/Tendering/ContractNoticePhases/View?PPI=CO1.PPI.31260617&amp;isFromPublicArea=True&amp;isModal=False</t>
  </si>
  <si>
    <t>JEP-739-2024</t>
  </si>
  <si>
    <t>Jhon Fredy Farfán Mancera</t>
  </si>
  <si>
    <t>Prestar servicios profesionales para el apoyo y acompañamiento tecnológico y en el procesamiento de información de la Secretaría Judicial</t>
  </si>
  <si>
    <t>https://community.secop.gov.co/Public/Tendering/ContractNoticePhases/View?PPI=CO1.PPI.31373130&amp;isFromPublicArea=True&amp;isModal=False</t>
  </si>
  <si>
    <t>JEP-740-2024</t>
  </si>
  <si>
    <t>https://community.secop.gov.co/Public/Tendering/ContractNoticePhases/View?PPI=CO1.PPI.31357308&amp;isFromPublicArea=True&amp;isModal=False</t>
  </si>
  <si>
    <t>JEP-741-2024</t>
  </si>
  <si>
    <t>Jacob Nicolas Mejía Ortiz</t>
  </si>
  <si>
    <t>https://community.secop.gov.co/Public/Tendering/ContractNoticePhases/View?PPI=CO1.PPI.31357343&amp;isFromPublicArea=True&amp;isModal=False</t>
  </si>
  <si>
    <t>JEP-743-2024</t>
  </si>
  <si>
    <t>Prestar servicios profesionales para apoyar y acompañar las salas de justicia y sus respectivas presidencias en los procesos de mejoramiento de la gestión judicial.</t>
  </si>
  <si>
    <t>https://community.secop.gov.co/Public/Tendering/ContractNoticePhases/View?PPI=CO1.PPI.31234009&amp;isFromPublicArea=True&amp;isModal=False</t>
  </si>
  <si>
    <t>JEP-744-2024</t>
  </si>
  <si>
    <t>Juan Diego Angel Delgado</t>
  </si>
  <si>
    <t>https://community.secop.gov.co/Public/Tendering/ContractNoticePhases/View?PPI=CO1.PPI.31234494&amp;isFromPublicArea=True&amp;isModal=False</t>
  </si>
  <si>
    <t>JEP-745-2024</t>
  </si>
  <si>
    <t>Juan David Bedoya Ospina</t>
  </si>
  <si>
    <t>https://community.secop.gov.co/Public/Tendering/ContractNoticePhases/View?PPI=CO1.PPI.31234747&amp;isFromPublicArea=True&amp;isModal=False</t>
  </si>
  <si>
    <t>JEP-746-2024</t>
  </si>
  <si>
    <t>Manuel Alejandro Bedoya Torres</t>
  </si>
  <si>
    <t>https://community.secop.gov.co/Public/Tendering/ContractNoticePhases/View?PPI=CO1.PPI.31237982&amp;isFromPublicArea=True&amp;isModal=False</t>
  </si>
  <si>
    <t>JEP-749-2024</t>
  </si>
  <si>
    <t>Yeison Javier Parra Castillo</t>
  </si>
  <si>
    <t>https://community.secop.gov.co/Public/Tendering/ContractNoticePhases/View?PPI=CO1.PPI.31250145&amp;isFromPublicArea=True&amp;isModal=False</t>
  </si>
  <si>
    <t>JEP-752-2024</t>
  </si>
  <si>
    <t>https://community.secop.gov.co/Public/Tendering/ContractNoticePhases/View?PPI=CO1.PPI.31259200&amp;isFromPublicArea=True&amp;isModal=False</t>
  </si>
  <si>
    <t>JEP-753-2024</t>
  </si>
  <si>
    <t>https://community.secop.gov.co/Public/Tendering/ContractNoticePhases/View?PPI=CO1.PPI.31266993&amp;isFromPublicArea=True&amp;isModal=False</t>
  </si>
  <si>
    <t>JEP-754-2024</t>
  </si>
  <si>
    <t>Lina Paola Manrique Caro</t>
  </si>
  <si>
    <t>https://community.secop.gov.co/Public/Tendering/ContractNoticePhases/View?PPI=CO1.PPI.31271718&amp;isFromPublicArea=True&amp;isModal=False</t>
  </si>
  <si>
    <t>JEP-755-2024</t>
  </si>
  <si>
    <t>Eduard Arbey Tovar Peña</t>
  </si>
  <si>
    <t>https://community.secop.gov.co/Public/Tendering/ContractNoticePhases/View?PPI=CO1.PPI.31275075&amp;isFromPublicArea=True&amp;isModal=False</t>
  </si>
  <si>
    <t>JEP-756-2024</t>
  </si>
  <si>
    <t>https://community.secop.gov.co/Public/Tendering/ContractNoticePhases/View?PPI=CO1.PPI.31275093&amp;isFromPublicArea=True&amp;isModal=False</t>
  </si>
  <si>
    <t>JEP-757-2024</t>
  </si>
  <si>
    <t>https://community.secop.gov.co/Public/Tendering/ContractNoticePhases/View?PPI=CO1.PPI.31275396&amp;isFromPublicArea=True&amp;isModal=False</t>
  </si>
  <si>
    <t>JEP-761-2024</t>
  </si>
  <si>
    <t>Jaime Eduardo Moreno Jaimes</t>
  </si>
  <si>
    <t>Prestar servicios profesionales para apoyar a la JEP en las actividades de investigación, sistematización y análisis en los macrocasos de la Sala de Reconocimiento de Verdad, de Responsabilidad y de Determinación de Hechos y Conductas</t>
  </si>
  <si>
    <t>https://community.secop.gov.co/Public/Tendering/ContractNoticePhases/View?PPI=CO1.PPI.31348630&amp;isFromPublicArea=True&amp;isModal=False</t>
  </si>
  <si>
    <t>JEP-763-2024</t>
  </si>
  <si>
    <t>Edison Javier Mendez Tovar</t>
  </si>
  <si>
    <t>Prestar servicios profesionales para apoyar a la Secretaría Ejecutiva en el seguimiento y gestión de las acciones administrativas y financieras de la oficina asesora de monitoreo integral. </t>
  </si>
  <si>
    <t>https://community.secop.gov.co/Public/Tendering/ContractNoticePhases/View?PPI=CO1.PPI.31267669&amp;isFromPublicArea=True&amp;isModal=False</t>
  </si>
  <si>
    <t>JEP-764-2024</t>
  </si>
  <si>
    <t>Laura Valentina Gualteros Jiménez</t>
  </si>
  <si>
    <t>Prestar servicios profesionales para apoyar al Sistema Autónomo de Asesoría y Defensa a Comparecientes en la gestión administrativa y la ejecución de los convenios que suscriba la JEP, relacionados con la competencia del Sistema. </t>
  </si>
  <si>
    <t>https://community.secop.gov.co/Public/Tendering/ContractNoticePhases/View?PPI=CO1.PPI.31295919&amp;isFromPublicArea=True&amp;isModal=False</t>
  </si>
  <si>
    <t>JEP-765-2024</t>
  </si>
  <si>
    <t>https://community.secop.gov.co/Public/Tendering/ContractNoticePhases/View?PPI=CO1.PPI.31304171&amp;isFromPublicArea=True&amp;isModal=False</t>
  </si>
  <si>
    <t>JEP-771-2024</t>
  </si>
  <si>
    <t>https://community.secop.gov.co/Public/Tendering/ContractNoticePhases/View?PPI=CO1.PPI.31294218&amp;isFromPublicArea=True&amp;isModal=False</t>
  </si>
  <si>
    <t>JEP-773-2024</t>
  </si>
  <si>
    <t xml:space="preserve">Andrés Felipe Ramírez Dueñas </t>
  </si>
  <si>
    <t>https://community.secop.gov.co/Public/Tendering/ContractNoticePhases/View?PPI=CO1.PPI.31316549&amp;isFromPublicArea=True&amp;isModal=False</t>
  </si>
  <si>
    <t>JEP-778-2024</t>
  </si>
  <si>
    <t>Javier Asdrubal Nossa Rodriguez</t>
  </si>
  <si>
    <t>Prestar servicios profesionales para brindar apoyo y acompañamiento al Departamento de Conceptos y Representación Jurídica en temas en temas relacionados con contratación y demás asuntos propios de su competencia.</t>
  </si>
  <si>
    <t>https://community.secop.gov.co/Public/Tendering/ContractNoticePhases/View?PPI=CO1.PPI.31312908&amp;isFromPublicArea=True&amp;isModal=False</t>
  </si>
  <si>
    <t>JEP-809-2024</t>
  </si>
  <si>
    <t xml:space="preserve">Claudia Marcela Hernandez Guzman </t>
  </si>
  <si>
    <t>Prestar servicios profesionales para apoyar al GRAI en la recolección y análisis de la información técnicamente necesaria en la etapa que se encuentre cada macro caso, así como,  la colaboración en la respuesta de requerimientos de la SAI y sistematización de éstos en documentos macro y en herramientas de seguimiento, siguiendo los lineamientos que imparta la magistratura y la jefatura del GRAI.</t>
  </si>
  <si>
    <t>https://community.secop.gov.co/Public/Tendering/ContractNoticePhases/View?PPI=CO1.PPI.31417731&amp;isFromPublicArea=True&amp;isModal=False</t>
  </si>
  <si>
    <t xml:space="preserve">Jessica Lorena Susa Rengifo </t>
  </si>
  <si>
    <t>Stefany Alejandra Ribon Sánchez</t>
  </si>
  <si>
    <t>Ruben Mauricio Rivera Rodríguez</t>
  </si>
  <si>
    <t>Maria Camila Rueda Aldana</t>
  </si>
  <si>
    <t>C- Dirección de TI</t>
  </si>
  <si>
    <t>AA- Subdirección de Planeación</t>
  </si>
  <si>
    <t>DD- Subdirección Financiera</t>
  </si>
  <si>
    <t xml:space="preserve">DD- Subdirección de Talento Humano </t>
  </si>
  <si>
    <t>B- Subsecretaría Ejecutiva</t>
  </si>
  <si>
    <t>D- Dirección Administrativa y Financiera</t>
  </si>
  <si>
    <t>AA- Subdirección de Comunicaciones</t>
  </si>
  <si>
    <t>AA- Oficina Asesora de Monitoreo Integral</t>
  </si>
  <si>
    <t>AA- Subdirección de Fortalecimiento Institucional</t>
  </si>
  <si>
    <t>AA- Subdirección de Cooperación</t>
  </si>
  <si>
    <t>F- Magistratura</t>
  </si>
  <si>
    <t>E- Dirección de Asuntos Jurídicos</t>
  </si>
  <si>
    <t>AA- Oficina Asesora de Justicia Restaurativa</t>
  </si>
  <si>
    <t>AA- Oficina Asesora de Memoria Institucional y del Sistema Integral para la Paz</t>
  </si>
  <si>
    <t>A- Despacho Secretaría Ejecutiva</t>
  </si>
  <si>
    <t>AA- Oficina Asesora de Estructuración de Proyectos</t>
  </si>
  <si>
    <t>NA</t>
  </si>
  <si>
    <t>AA- OAMISIP - Comité de Seguimiento y Monitoreo</t>
  </si>
  <si>
    <t>BB- Oficina Asesora / Departamento de Enfoques Diferenciales</t>
  </si>
  <si>
    <t>BB- Oficina Asesora / Departamento de Gestión Territorial</t>
  </si>
  <si>
    <t xml:space="preserve">BB- Oficina Asesora / Departamento SAAD Defensa a Comparecientes </t>
  </si>
  <si>
    <t>BB- Oficina Asesora / Departamento SAAD Representación Victimas</t>
  </si>
  <si>
    <t>JEP-676-2024</t>
  </si>
  <si>
    <t>https://community.secop.gov.co/Public/Tendering/ContractNoticePhases/View?PPI=CO1.PPI.31172340&amp;isFromPublicArea=True&amp;isModal=False</t>
  </si>
  <si>
    <t>JEP-699-2024</t>
  </si>
  <si>
    <t>UNIVERSIDAD DE CARTAGENA</t>
  </si>
  <si>
    <t>https://community.secop.gov.co/Public/Tendering/ContractNoticePhases/View?PPI=CO1.PPI.31276767&amp;isFromPublicArea=True&amp;isModal=False</t>
  </si>
  <si>
    <t>JEP-762-2024</t>
  </si>
  <si>
    <t>Diana Patricia Castellanos Garcia</t>
  </si>
  <si>
    <t>https://community.secop.gov.co/Public/Tendering/ContractNoticePhases/View?PPI=CO1.PPI.31348719&amp;isFromPublicArea=True&amp;isModal=False</t>
  </si>
  <si>
    <t>JEP-798-2024</t>
  </si>
  <si>
    <t>Valentina Rojas Vanegas</t>
  </si>
  <si>
    <t>Prestar servicios para apoyar y acompañar la transcripción de diligencias judiciales de la Jurisdicción Especial para la Paz y a la gestión de la Secretaria General Judicial. </t>
  </si>
  <si>
    <t>https://community.secop.gov.co/Public/Tendering/ContractNoticePhases/View?PPI=CO1.PPI.31420189&amp;isFromPublicArea=True&amp;isModal=False</t>
  </si>
  <si>
    <t>JEP-799-2024</t>
  </si>
  <si>
    <t>Maria Paula Rojas Betancourt</t>
  </si>
  <si>
    <t>https://community.secop.gov.co/Public/Tendering/ContractNoticePhases/View?PPI=CO1.PPI.31420098&amp;isFromPublicArea=True&amp;isModal=False</t>
  </si>
  <si>
    <t>JEP-800-2024</t>
  </si>
  <si>
    <t>Diana Alejandra Sarmiento Pedraza</t>
  </si>
  <si>
    <t>Prestar servicios para apoyar y acompañar a la Sala de Reconocimiento de Verdad y Responsabilidad en los procesos administrativos y técnicos que permitan dar respuesta a los requerimientos allegados por entidades internas y externas a la JEP</t>
  </si>
  <si>
    <t>https://community.secop.gov.co/Public/Tendering/ContractNoticePhases/View?PPI=CO1.PPI.31471060&amp;isFromPublicArea=True&amp;isModal=False</t>
  </si>
  <si>
    <t>JEP-801-2024</t>
  </si>
  <si>
    <t xml:space="preserve">Maria Jose Murillo Porras </t>
  </si>
  <si>
    <t>Prestar servicios profesionales para apoyar y acompañar en la identificación de daños e impactos psicosociales derivados de los patrones de violencia con relación al Caso 10: "Crímenes no amnistiables cometidos por las extintas Farc-EP en el marco del conflicto armado colombiano"- de la SRVR.</t>
  </si>
  <si>
    <t>https://community.secop.gov.co/Public/Tendering/ContractNoticePhases/View?PPI=CO1.PPI.31470990&amp;isFromPublicArea=True&amp;isModal=False</t>
  </si>
  <si>
    <t>JEP-802-2024</t>
  </si>
  <si>
    <t>Maria Jose Puerta londoño</t>
  </si>
  <si>
    <t>Prestar servicios profesionales para dar impulso procesal al Caso 10: "Crímenes no amnistiables cometidos por las extintas FARC-EP en el marco del conflicto armado colombiano" - de la SRVR, a través del apoyo en la proyección de autos de trámite, en la gestión del expediente Legali, así como en el relacionamiento con la Secretaría Judicial de la SRVR, Softplan y TI.</t>
  </si>
  <si>
    <t>https://community.secop.gov.co/Public/Tendering/ContractNoticePhases/View?PPI=CO1.PPI.31471712&amp;isFromPublicArea=True&amp;isModal=False</t>
  </si>
  <si>
    <t>JEP-803-2024</t>
  </si>
  <si>
    <t>Leidy Katherine ortiz Medivelso</t>
  </si>
  <si>
    <t>https://community.secop.gov.co/Public/Tendering/ContractNoticePhases/View?PPI=CO1.PPI.31486768&amp;isFromPublicArea=True&amp;isModal=False</t>
  </si>
  <si>
    <t>JEP-804-2024</t>
  </si>
  <si>
    <t>Andres Sanchez Sarmiento</t>
  </si>
  <si>
    <t>Prestar servicios profesionales para apoyar la sistematización de relatos de víctimas y la sustanciación de autos de acreditación de víctimas en etapa judicial con relación al Caso 10: "Crímenes no amnistiables cometidos por las extintas FARC-EP en el marco del conflicto armado colombiano" - de la SRVR</t>
  </si>
  <si>
    <t>https://community.secop.gov.co/Public/Tendering/ContractNoticePhases/View?PPI=CO1.PPI.31489789&amp;isFromPublicArea=True&amp;isModal=False</t>
  </si>
  <si>
    <t>JEP-805-2024</t>
  </si>
  <si>
    <t>Catalina Arbelaez Trujillo</t>
  </si>
  <si>
    <t>https://community.secop.gov.co/Public/Tendering/ContractNoticePhases/View?PPI=CO1.PPI.31492999&amp;isFromPublicArea=True&amp;isModal=False</t>
  </si>
  <si>
    <t>JEP-806-2024</t>
  </si>
  <si>
    <t>Nicolas Alberto Mahecha Olave</t>
  </si>
  <si>
    <t>https://community.secop.gov.co/Public/Tendering/ContractNoticePhases/View?PPI=CO1.PPI.31537490&amp;isFromPublicArea=True&amp;isModal=False</t>
  </si>
  <si>
    <t>JEP-807-2024</t>
  </si>
  <si>
    <t>Natalia Andrea Gonzalez Barreto</t>
  </si>
  <si>
    <t>Prestar servicios profesionales para apoyar la elaboración de planes de pruebas y temarios para las versiones voluntarias, así como insumos para la contrastación de información previa y posterior a las versiones voluntarias con relación al Caso 10: "Crímenes no amnistiables cometidos por las extintas FARCEP en el marco del conflicto armado colombiano" - de la SRVR.</t>
  </si>
  <si>
    <t>https://community.secop.gov.co/Public/Tendering/ContractNoticePhases/View?PPI=CO1.PPI.31530165&amp;isFromPublicArea=True&amp;isModal=False</t>
  </si>
  <si>
    <t>JEP-808-2024</t>
  </si>
  <si>
    <t>Valentina Avila Ruiz</t>
  </si>
  <si>
    <t>https://community.secop.gov.co/Public/Tendering/ContractNoticePhases/View?PPI=CO1.PPI.31534986&amp;isFromPublicArea=True&amp;isModal=False</t>
  </si>
  <si>
    <t>JEP-810-2024</t>
  </si>
  <si>
    <t xml:space="preserve">Santiago Carvajal Castañeda </t>
  </si>
  <si>
    <t>Brindar asesoría especializada al Grupo de Análisis de la Información (GRAI) en la gestión de información estructurada, el análisis cuantitativo y construcción reportes y documentos de análisis.</t>
  </si>
  <si>
    <t>https://community.secop.gov.co/Public/Tendering/ContractNoticePhases/View?PPI=CO1.PPI.31416991&amp;isFromPublicArea=True&amp;isModal=False</t>
  </si>
  <si>
    <t>JEP-811-2024</t>
  </si>
  <si>
    <t xml:space="preserve">Lina Maria Esquivel Villanueva </t>
  </si>
  <si>
    <t>https://community.secop.gov.co/Public/Tendering/ContractNoticePhases/View?PPI=CO1.PPI.31416277&amp;isFromPublicArea=True&amp;isModal=False</t>
  </si>
  <si>
    <t>JEP-812-2024</t>
  </si>
  <si>
    <t>Wendy Dayann Herrera Castaño</t>
  </si>
  <si>
    <t>Prestar servicios profesionales para apoyar a la Secretaría Ejecutiva en la gestión administrativa, documental y de seguimiento de las actividades relativas al monitoreo integral al cumplimiento de las sanciones propias y el régimen de condicionalidad.</t>
  </si>
  <si>
    <t>Prestar servicios profesionales para apoyar la Secretaría Ejecutiva en la gestión y análisis de información para el monitoreo integral al cumplimiento de las sanciones propias y el régimen de condicionalidad</t>
  </si>
  <si>
    <t>JEP-814-2024</t>
  </si>
  <si>
    <t>Sandra Julieth Pabon Rincon</t>
  </si>
  <si>
    <t>https://community.secop.gov.co/Public/Tendering/ContractNoticePhases/View?PPI=CO1.PPI.31453597&amp;isFromPublicArea=True&amp;isModal=False</t>
  </si>
  <si>
    <t>JEP-817-2024</t>
  </si>
  <si>
    <t>Prestar servicios profesionales para apoyar y acompañar a la sección de ausencia de reconocimiento verdad y responsabilidad en el proceso de gestión administrativa y judicial</t>
  </si>
  <si>
    <t>https://community.secop.gov.co/Public/Tendering/ContractNoticePhases/View?PPI=CO1.PPI.31475471&amp;isFromPublicArea=True&amp;isModal=False</t>
  </si>
  <si>
    <t>JEP-824-2024</t>
  </si>
  <si>
    <t>Gabriela Botia Suarez</t>
  </si>
  <si>
    <t>https://community.secop.gov.co/Public/Tendering/ContractNoticePhases/View?PPI=CO1.PPI.31490806&amp;isFromPublicArea=True&amp;isModal=False</t>
  </si>
  <si>
    <t>JEP-833-2024</t>
  </si>
  <si>
    <t>DIRECCION DE PROTECCION Y SERVICIOS ESPECIALES DE LA POLICIA NACIONAL DE COLOMBIA</t>
  </si>
  <si>
    <t>La Jurisdicción Especial para la Paz y la Policía Nacional, a través de la Dirección de Protección y Servicios colaborarán mutuamente acorde con las recomendaciones que esta última imparta, con la finalidad de fortalecer la seguridad en las instalaciones de la Jurisdicción Especial para la Paz</t>
  </si>
  <si>
    <t>https://community.secop.gov.co/Public/Tendering/ContractNoticePhases/View?PPI=CO1.PPI.31765065&amp;isFromPublicArea=True&amp;isModal=False</t>
  </si>
  <si>
    <t>JEP-834-2024</t>
  </si>
  <si>
    <t>Paula Daniela Choconta Bejarano</t>
  </si>
  <si>
    <t>https://community.secop.gov.co/Public/Tendering/ContractNoticePhases/View?PPI=CO1.PPI.31569792&amp;isFromPublicArea=True&amp;isModal=False</t>
  </si>
  <si>
    <t>JEP-835-2024</t>
  </si>
  <si>
    <t>https://community.secop.gov.co/Public/Tendering/ContractNoticePhases/View?PPI=CO1.PPI.31570031&amp;isFromPublicArea=True&amp;isModal=False</t>
  </si>
  <si>
    <t>JEP-836-2024</t>
  </si>
  <si>
    <t>Gloria Johana Puentes Sarmiento</t>
  </si>
  <si>
    <t>Prestar servicios profesionales para el apoyo y acompañamiento a la gestión judicial de la sección de ausencia de reconocimiento verdad y responsabilidad</t>
  </si>
  <si>
    <t>https://community.secop.gov.co/Public/Tendering/ContractNoticePhases/View?PPI=CO1.PPI.31570414&amp;isFromPublicArea=True&amp;isModal=False</t>
  </si>
  <si>
    <t>JEP-837-2024</t>
  </si>
  <si>
    <t>Sandra Milena Ocampo Vasquez</t>
  </si>
  <si>
    <t xml:space="preserve">Prestar servicios profesionales para el apoyo y acompañamiento a la gestión judicial de la sección de ausencia de reconocimiento verdad y responsabilidad. </t>
  </si>
  <si>
    <t>https://community.secop.gov.co/Public/Tendering/ContractNoticePhases/View?PPI=CO1.PPI.31570722&amp;isFromPublicArea=True&amp;isModal=False</t>
  </si>
  <si>
    <t>JEP-838-2024</t>
  </si>
  <si>
    <t>Cesar Augusto Brito Romero</t>
  </si>
  <si>
    <t>Prestar servicios para apoyar a la SAR en los trámites administrativos requeridos para el cumplimiento de la actividad judicial a su cargo</t>
  </si>
  <si>
    <t>https://community.secop.gov.co/Public/Tendering/ContractNoticePhases/View?PPI=CO1.PPI.31600709&amp;isFromPublicArea=True&amp;isModal=False</t>
  </si>
  <si>
    <t>JEP-849-2024</t>
  </si>
  <si>
    <t>María José Castro Galeano</t>
  </si>
  <si>
    <t>Prestar servicios profesionales para apoyar la sistematización de relatos de víctimas y la sustanciación de autos de acreditación de víctimas en etapa judicial con relación al Caso 10: "Crímenes no amnistiables cometidos por las extintas FARC-EP en el marco del conflicto armado colombiano" - de la SRVR.</t>
  </si>
  <si>
    <t>https://community.secop.gov.co/Public/Tendering/ContractNoticePhases/View?PPI=CO1.PPI.31705729&amp;isFromPublicArea=True&amp;isModal=False</t>
  </si>
  <si>
    <t>JEP-850-2024</t>
  </si>
  <si>
    <t>Martha Johana Morales Mora</t>
  </si>
  <si>
    <t>Prestar servicios profesionales para apoyar y acompañar a la Subsecretaría Ejecutiva en los procesos de seguimiento, evaluación y ejercicios de rendición de cuentas internos y externos de las dependencias que la conforman.</t>
  </si>
  <si>
    <t>https://community.secop.gov.co/Public/Tendering/ContractNoticePhases/View?PPI=CO1.PPI.31657770&amp;isFromPublicArea=True&amp;isModal=False</t>
  </si>
  <si>
    <t>JEP-852-2024</t>
  </si>
  <si>
    <t>Ana María Pacavita Uribe</t>
  </si>
  <si>
    <t>Prestar servicios profesionales para apoyar en la asesoría, orientación, respuesta a peticiones y seguimiento al cumplimiento de las órdenes judiciales como parte de la misionalidad del proceso de Atención a Víctimas.</t>
  </si>
  <si>
    <t>https://community.secop.gov.co/Public/Tendering/ContractNoticePhases/View?PPI=CO1.PPI.31673818&amp;isFromPublicArea=True&amp;isModal=False</t>
  </si>
  <si>
    <t>JEP-853-2024</t>
  </si>
  <si>
    <t>Unión Temporal Capital Torre Capital 2024</t>
  </si>
  <si>
    <t>Arrendamiento de oficinas, parqueaderos y locales del edificio  ubicado en la Avenida Cll 26 No 69A 51 Torre  A int. 1 que hace parte del complejo empresarial Capital Center Propiedad Horizontal en Bogotá D.C, para el uso y funcionamiento  de la Jurisdicción Especial para la Paz.</t>
  </si>
  <si>
    <t>https://community.secop.gov.co/Public/Tendering/ContractNoticePhases/View?PPI=CO1.PPI.31674377&amp;isFromPublicArea=True&amp;isModal=False</t>
  </si>
  <si>
    <t>JEP-854-2024</t>
  </si>
  <si>
    <t>Lura Mercedes Quintero Martelo</t>
  </si>
  <si>
    <t>https://community.secop.gov.co/Public/Tendering/ContractNoticePhases/View?PPI=CO1.PPI.31706495&amp;isFromPublicArea=True&amp;isModal=False</t>
  </si>
  <si>
    <t>JEP-855-2024</t>
  </si>
  <si>
    <t>Paula Marcela Burbano Rengifo</t>
  </si>
  <si>
    <t>https://community.secop.gov.co/Public/Tendering/ContractNoticePhases/View?PPI=CO1.PPI.31707369&amp;isFromPublicArea=True&amp;isModal=False</t>
  </si>
  <si>
    <t>JEP-856-2024</t>
  </si>
  <si>
    <t xml:space="preserve">Luisa Fernanda Olarte López </t>
  </si>
  <si>
    <t>https://community.secop.gov.co/Public/Tendering/ContractNoticePhases/View?PPI=CO1.PPI.31703286&amp;isFromPublicArea=True&amp;isModal=False</t>
  </si>
  <si>
    <t>JEP-858-2024</t>
  </si>
  <si>
    <t>DEPARTAMENTO DEL VALLE Y EL DISTRITO DE CALI</t>
  </si>
  <si>
    <t>Aunar esfuerzos entre la Jurisdicción Especial para la Paz, el departamento del Valle del Cauca y el Distrito Especial de Santiago de Cali, para el fortalecimiento y la priorización de estrategias, programas, proyectos y acciones específicas encaminadas a fortalecer el proceso de implementación de la justicia transicional restaurativa y del sistema restaurativo y demás acciones específicas encaminadas a la materialización efectiva de los derechos de las víctimas del conflicto armado; facilitar el cumplimiento de obligaciones de firmantes del acuerdo de paz y comparecientes ante la JEP e implementar acciones de prevención del reclutamiento ilícito de niños, niñas y adolescentes y jóvenes, para el posicionamiento del departamento del Valle y principalmente del Distrito Especial de Santiago de Cali, como territorios de paz y reconciliación, en el marco del proceso de implementación del punto 5 del acuerdo de paz</t>
  </si>
  <si>
    <t>https://community.secop.gov.co/Public/Tendering/OpportunityDetail/Index?noticeUID=CO1.NTC.6178428&amp;isFromPublicArea=True&amp;isModal=False</t>
  </si>
  <si>
    <t>JEP-861-2024</t>
  </si>
  <si>
    <t>Romys Evelis Gutierrez Arias</t>
  </si>
  <si>
    <t>Prestar servicios profesionales para apoyar y acompañar la gestión de atención a la ciudadanía en los diferentes canales, manejo de bases de datos, encuestas de satisfacción a los titulares de derecho y ciudadanía en general, jornadas de participación ciudadana e informes estadísticos para la implementación del punto 5 del acuerdo final con enfoque sistémico.</t>
  </si>
  <si>
    <t>https://community.secop.gov.co/Public/Tendering/ContractNoticePhases/View?PPI=CO1.PPI.31750876&amp;isFromPublicArea=True&amp;isModal=False</t>
  </si>
  <si>
    <t>JEP-863-2024</t>
  </si>
  <si>
    <t>María Alexandra Barrera Torres</t>
  </si>
  <si>
    <t>https://community.secop.gov.co/Public/Tendering/ContractNoticePhases/View?PPI=CO1.PPI.31756622&amp;isFromPublicArea=True&amp;isModal=False</t>
  </si>
  <si>
    <t>JEP-864-2024</t>
  </si>
  <si>
    <t>https://community.secop.gov.co/Public/Tendering/ContractNoticePhases/View?PPI=CO1.PPI.31841486&amp;isFromPublicArea=True&amp;isModal=False</t>
  </si>
  <si>
    <t>JEP-865-2024</t>
  </si>
  <si>
    <t>https://community.secop.gov.co/Public/Tendering/ContractNoticePhases/View?PPI=CO1.PPI.31813302&amp;isFromPublicArea=True&amp;isModal=False</t>
  </si>
  <si>
    <t>JEP-866-2024</t>
  </si>
  <si>
    <t>Sandra Milena Alvarez Zambrano</t>
  </si>
  <si>
    <t>https://community.secop.gov.co/Public/Tendering/ContractNoticePhases/View?PPI=CO1.PPI.31812914&amp;isFromPublicArea=True&amp;isModal=False</t>
  </si>
  <si>
    <t>JEP-867-2024</t>
  </si>
  <si>
    <t>Luisa Fernanda Serrato Ruiz</t>
  </si>
  <si>
    <t>https://community.secop.gov.co/Public/Tendering/ContractNoticePhases/View?PPI=CO1.PPI.31812484&amp;isFromPublicArea=True&amp;isModal=False</t>
  </si>
  <si>
    <t>JEP-869-2024</t>
  </si>
  <si>
    <t>Nestor Hernando Nieto Piraquive</t>
  </si>
  <si>
    <t>https://community.secop.gov.co/Public/Tendering/ContractNoticePhases/View?PPI=CO1.PPI.31800781&amp;isFromPublicArea=True&amp;isModal=False</t>
  </si>
  <si>
    <t>JEP-872-2024</t>
  </si>
  <si>
    <t>Paula Catherin Doria Guevara</t>
  </si>
  <si>
    <t>Prestar servicios profesionales para apoyar a la Subdirección de Comunicaciones en el cubrimiento periodístico, la producción, y difusión de las decisiones, audiencias y diligencias de la Salas y Secciones del Tribunal para la Paz enfocadas en los firmantes de paz, como parte del desarrollo de la estrategia y la política de comunicaciones.</t>
  </si>
  <si>
    <t>https://community.secop.gov.co/Public/Tendering/ContractNoticePhases/View?PPI=CO1.PPI.31830494&amp;isFromPublicArea=True&amp;isModal=False</t>
  </si>
  <si>
    <t>JEP-874-2024</t>
  </si>
  <si>
    <t xml:space="preserve">Juan Esteban Uribe Villa  </t>
  </si>
  <si>
    <t>https://community.secop.gov.co/Public/Tendering/ContractNoticePhases/View?PPI=CO1.PPI.31847290&amp;isFromPublicArea=True&amp;isModal=False</t>
  </si>
  <si>
    <t>JEP-875-2024</t>
  </si>
  <si>
    <t>Lina María Insuasty Santander</t>
  </si>
  <si>
    <t>Prestar servicios profesionales para apoyar y acompañar en los procesos de mejoramiento de la gestión judicial de la Secretaría General Judicial.</t>
  </si>
  <si>
    <t>https://community.secop.gov.co/Public/Tendering/ContractNoticePhases/View?PPI=CO1.PPI.31850365&amp;isFromPublicArea=True&amp;isModal=False</t>
  </si>
  <si>
    <t>JEP-876-2024</t>
  </si>
  <si>
    <t>Luigi Mauricio Ramírez Vanegas</t>
  </si>
  <si>
    <t>https://community.secop.gov.co/Public/Tendering/ContractNoticePhases/View?PPI=CO1.PPI.31857846&amp;isFromPublicArea=True&amp;isModal=False</t>
  </si>
  <si>
    <t>JEP-878-2024</t>
  </si>
  <si>
    <t>SERVICIOS Y COMERCIO DE CAFÉ S.A.S</t>
  </si>
  <si>
    <t>EL COMODANTE se obliga con EL COMODATARIO a proveer por sus propios medios y con plena autonomía técnica máquinas dispensadoras de bebidas calientes y snacks</t>
  </si>
  <si>
    <t>https://community.secop.gov.co/Public/Tendering/ContractNoticePhases/View?PPI=CO1.PPI.31947012&amp;isFromPublicArea=True&amp;isModal=False</t>
  </si>
  <si>
    <t>JEP-880-2024</t>
  </si>
  <si>
    <t>Mónica María Gómez Melo</t>
  </si>
  <si>
    <t>Prestar servicios profesionales para el apoyo en la ejecución de los servicios logísticos requeridos por la JEP para el desarrollo de actividades misionales y diligencias judiciales</t>
  </si>
  <si>
    <t>https://community.secop.gov.co/Public/Tendering/ContractNoticePhases/View?PPI=CO1.PPI.31922876&amp;isFromPublicArea=True&amp;isModal=False</t>
  </si>
  <si>
    <t>JEP-881-2024</t>
  </si>
  <si>
    <t>Oscar Javier Rincon Moreno</t>
  </si>
  <si>
    <t>Prestar servicios profesionales para apoyar a la JEP en las actividades de sistematización en los macrocasos de la Sala de Reconocimiento de Verdad, de Responsabilidad y de Determinación de Hechos y Conductas</t>
  </si>
  <si>
    <t>https://community.secop.gov.co/Public/Tendering/ContractNoticePhases/View?PPI=CO1.PPI.31995463&amp;isFromPublicArea=True&amp;isModal=False</t>
  </si>
  <si>
    <t>JEP-883-2024</t>
  </si>
  <si>
    <t>Víctor Hugo Ospina Vargas</t>
  </si>
  <si>
    <t>Prestar servicios profesionales para apoyar y acompañar jurídicamente a la Oficina Asesora de Justicia Restaurativa en la asistencia técnica a las actuaciones y los procesos de la justicia restaurativa.</t>
  </si>
  <si>
    <t>https://community.secop.gov.co/Public/Tendering/ContractNoticePhases/View?PPI=CO1.PPI.32000475&amp;isFromPublicArea=True&amp;isModal=False</t>
  </si>
  <si>
    <t>JEP-884-2024</t>
  </si>
  <si>
    <t>Michael Humberto Piragauta Jiménez</t>
  </si>
  <si>
    <t>https://community.secop.gov.co/Public/Tendering/ContractNoticePhases/View?PPI=CO1.PPI.31983650&amp;isFromPublicArea=True&amp;isModal=False</t>
  </si>
  <si>
    <t>JEP-888-2024</t>
  </si>
  <si>
    <t>Jorge Andres Villa Caballero</t>
  </si>
  <si>
    <t>https://community.secop.gov.co/Public/Tendering/ContractNoticePhases/View?PPI=CO1.PPI.32011262&amp;isFromPublicArea=True&amp;isModal=False</t>
  </si>
  <si>
    <t>JEP-889-2024</t>
  </si>
  <si>
    <t>William Hernando Gonzalez Vargas</t>
  </si>
  <si>
    <t>Prestar servicios de apoyo a la ejecución de los servicios logísticos requeridos por la JEP para el desarrollo de actividades misionales y diligencias judiciales</t>
  </si>
  <si>
    <t>https://community.secop.gov.co/Public/Tendering/ContractNoticePhases/View?PPI=CO1.PPI.32054092&amp;isFromPublicArea=True&amp;isModal=False</t>
  </si>
  <si>
    <t>JEP-890-2024</t>
  </si>
  <si>
    <t>Maira Alejandra Cortes Patiño</t>
  </si>
  <si>
    <t>Prestar servicios profesionales para apoyar y acompañar en el análisis,
anonimización y sistematización de información, así como la elaboración de documentos con relación al Caso 10: "Crímenes no amnistiables cometidos por las extintas Farc-EP en el marco del conflicto armado colombiano"- de la SRVR</t>
  </si>
  <si>
    <t>https://community.secop.gov.co/Public/Tendering/ContractNoticePhases/View?PPI=CO1.PPI.32023902&amp;isFromPublicArea=True&amp;isModal=False</t>
  </si>
  <si>
    <t>JEP-891-2024</t>
  </si>
  <si>
    <t>Jorge Ricardo Castañeda Lasso</t>
  </si>
  <si>
    <t>https://community.secop.gov.co/Public/Tendering/ContractNoticePhases/View?PPI=CO1.PPI.32024118&amp;isFromPublicArea=True&amp;isModal=False</t>
  </si>
  <si>
    <t>JEP-892-2024</t>
  </si>
  <si>
    <t>Prestar servicios profesionales para acompañar al Sistema Autónomo de Asesoría y Defensa a Comparecientes en la articulación, seguimiento y aplicación de los lineamientos para la atención psicosocial, atendiendo los enfoques diferenciales</t>
  </si>
  <si>
    <t>https://community.secop.gov.co/Public/Tendering/ContractNoticePhases/View?PPI=CO1.PPI.32036127&amp;isFromPublicArea=True&amp;isModal=False</t>
  </si>
  <si>
    <t>JEP-893-2024</t>
  </si>
  <si>
    <t>William Galindo Chavez</t>
  </si>
  <si>
    <t>Prestación de servicios profesionales para apoyar Sistema de Autónomo de Asesoría y Defensa a Comparecientes en las actividades administrativas de seguimiento y control propias del desarrollo del Sistema Autónomo de Asesoría y Defensa</t>
  </si>
  <si>
    <t>https://community.secop.gov.co/Public/Tendering/ContractNoticePhases/View?PPI=CO1.PPI.32066082&amp;isFromPublicArea=True&amp;isModal=False</t>
  </si>
  <si>
    <t>JEP-895-2024</t>
  </si>
  <si>
    <t>Angelica Viviana Rodriguez Abreu</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</si>
  <si>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</si>
  <si>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https://community.secop.gov.co/Public/Tendering/ContractNoticePhases/View?PPI=CO1.PPI.32046932&amp;isFromPublicArea=True&amp;isModal=False</t>
  </si>
  <si>
    <t>JEP-896-2024</t>
  </si>
  <si>
    <t>Prestar servicios técnicos para apoyar y acompañar al GRAI en actividades administrativas, gestión documental, de correspondencia, actualización de los sistemas de información y archivo</t>
  </si>
  <si>
    <t>https://community.secop.gov.co/Public/Tendering/ContractNoticePhases/View?PPI=CO1.PPI.32063769&amp;isFromPublicArea=True&amp;isModal=False</t>
  </si>
  <si>
    <t>JEP-897-2024</t>
  </si>
  <si>
    <t>Prestar servicios profesionales para apoyar al GRAI en el seguimiento, ejecución, trámites contractuales, de planeación y de cooperación internacional ante la secretaria ejecutiva, en el marco de los macrocasos cumpliendo con los lineamientos de jefatura y magistratura</t>
  </si>
  <si>
    <t>https://community.secop.gov.co/Public/Tendering/ContractNoticePhases/View?PPI=CO1.PPI.32065949&amp;isFromPublicArea=True&amp;isModal=False</t>
  </si>
  <si>
    <t>JEP-898-2024</t>
  </si>
  <si>
    <t>Juan Sebastian Silva Serna</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</si>
  <si>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</si>
  <si>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https://community.secop.gov.co/Public/Tendering/ContractNoticePhases/View?PPI=CO1.PPI.32067141&amp;isFromPublicArea=True&amp;isModal=False</t>
  </si>
  <si>
    <t>JEP-899-2024</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</si>
  <si>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</si>
  <si>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https://community.secop.gov.co/Public/Tendering/ContractNoticePhases/View?PPI=CO1.PPI.32119549&amp;isFromPublicArea=True&amp;isModal=False</t>
  </si>
  <si>
    <t>JEP-901-2024</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</si>
  <si>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</si>
  <si>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https://community.secop.gov.co/Public/Tendering/ContractNoticePhases/View?PPI=CO1.PPI.32121067&amp;isFromPublicArea=True&amp;isModal=False</t>
  </si>
  <si>
    <t>JEP-902-2024</t>
  </si>
  <si>
    <t>https://community.secop.gov.co/Public/Tendering/ContractNoticePhases/View?PPI=CO1.PPI.32121888&amp;isFromPublicArea=True&amp;isModal=False</t>
  </si>
  <si>
    <t>JEP-903-2024</t>
  </si>
  <si>
    <t>prestar servicios profesionales para apoyar al GRAI en la implementación de metodologías analíticas sobre afectaciones diferenciales, patrones de macrocriminalidad e identificación de responsables en el marco de los macrocasos de la srvr, siguiendo los lineamientos que imparta la magistratura y la jefatura del GRAI</t>
  </si>
  <si>
    <t>https://community.secop.gov.co/Public/Tendering/ContractNoticePhases/View?PPI=CO1.PPI.32124099&amp;isFromPublicArea=True&amp;isModal=False</t>
  </si>
  <si>
    <t>JEP-908-2024</t>
  </si>
  <si>
    <t>Prestar servicios profesionales para apoyar jurídicamente los enfoques diferenciales en el cumplimiento y gestión de órdenes judiciales, incluyendo proceso de acreditación de víctimas a cargo de la dependencia.</t>
  </si>
  <si>
    <t>https://community.secop.gov.co/Public/Tendering/ContractNoticePhases/View?PPI=CO1.PPI.32121586&amp;isFromPublicArea=True&amp;isModal=False</t>
  </si>
  <si>
    <t>JEP-910-2024</t>
  </si>
  <si>
    <t>Luis Eduardo Fernandez Molinares</t>
  </si>
  <si>
    <t>Prestar servicios profesionales para apoyar al GRAI en el diseño, revisión, e implementación de metodologías de análisis macrocriminal y contrastación de la información de las audiencias de versiones voluntarias de los macrocasos de la SRVR, siguiendo los lineamientos e instrucciones de la magistratura y de la jefatura del GRAI.</t>
  </si>
  <si>
    <t>Sandra Teheran Sanchez</t>
  </si>
  <si>
    <t>https://community.secop.gov.co/Public/Tendering/ContractNoticePhases/View?PPI=CO1.PPI.32124878&amp;isFromPublicArea=True&amp;isModal=False</t>
  </si>
  <si>
    <t>JEP-912-2024</t>
  </si>
  <si>
    <t>Hamilton Guzman Cadena</t>
  </si>
  <si>
    <t>Prestar servicios profesionales para apoyar al Grupo de Análisis de Información (GRAI) en sus labores de clasificación, depuración e integración de información cualitativa y cuantitativa, como llevar a cabo análisis imparciales, objetivos y oportunos en la generación de documentos de análisis macrocriminal, en concordancia con los macrocasos de investigación abiertos y de acuerdo a las directrices de la magistratura.</t>
  </si>
  <si>
    <t>https://community.secop.gov.co/Public/Tendering/ContractNoticePhases/View?PPI=CO1.PPI.32125470&amp;isFromPublicArea=True&amp;isModal=False</t>
  </si>
  <si>
    <t>JEP-913-2024</t>
  </si>
  <si>
    <t>https://community.secop.gov.co/Public/Tendering/ContractNoticePhases/View?PPI=CO1.PPI.32128173&amp;isFromPublicArea=True&amp;isModal=False</t>
  </si>
  <si>
    <t>JEP-914-2024</t>
  </si>
  <si>
    <t>https://community.secop.gov.co/Public/Tendering/ContractNoticePhases/View?PPI=CO1.PPI.32128491&amp;isFromPublicArea=True&amp;isModal=False</t>
  </si>
  <si>
    <t>JEP-915-2024</t>
  </si>
  <si>
    <t>Natalia Beltran Orjuela</t>
  </si>
  <si>
    <t>https://community.secop.gov.co/Public/Tendering/ContractNoticePhases/View?PPI=CO1.PPI.32128814&amp;isFromPublicArea=True&amp;isModal=False</t>
  </si>
  <si>
    <t>JEP-916-2024</t>
  </si>
  <si>
    <t>Jorge Luis Sanchez Ruiz</t>
  </si>
  <si>
    <t>https://community.secop.gov.co/Public/Tendering/ContractNoticePhases/View?PPI=CO1.PPI.32128571&amp;isFromPublicArea=True&amp;isModal=False</t>
  </si>
  <si>
    <t>JEP-920-2024</t>
  </si>
  <si>
    <t>Laura Gabriela Gutierrez Baquero</t>
  </si>
  <si>
    <t>https://community.secop.gov.co/Public/Tendering/ContractNoticePhases/View?PPI=CO1.PPI.32049384&amp;isFromPublicArea=True&amp;isModal=False</t>
  </si>
  <si>
    <t>JEP-922-2024</t>
  </si>
  <si>
    <t>Laura Maria Restrepo Acevedo</t>
  </si>
  <si>
    <t>https://community.secop.gov.co/Public/Tendering/ContractNoticePhases/View?PPI=CO1.PPI.32060745&amp;isFromPublicArea=True&amp;isModal=False</t>
  </si>
  <si>
    <t>JEP-937-2024</t>
  </si>
  <si>
    <t xml:space="preserve">Diana Marcela Pineda Pinilla </t>
  </si>
  <si>
    <t>https://community.secop.gov.co/Public/Tendering/ContractNoticePhases/View?PPI=CO1.PPI.32135979&amp;isFromPublicArea=True&amp;isModal=False</t>
  </si>
  <si>
    <t>JEP-956-2024</t>
  </si>
  <si>
    <t>Prestar asesoría jurídica al despacho del Secretario Ejecutivo, en aspectos legales referidos a los asuntos administrativos, financieros, contractuales, misionales, de ejecución fiscal, auditorías y, en general, concernientes al cumplimiento de la ley en la gestión adelantada como parte de la asistencia técnica a las actuaciones y decisiones judiciales</t>
  </si>
  <si>
    <t>https://community.secop.gov.co/Public/Tendering/ContractNoticePhases/View?PPI=CO1.PPI.32172313&amp;isFromPublicArea=True&amp;isModal=False</t>
  </si>
  <si>
    <t>JEP-1000-2024</t>
  </si>
  <si>
    <t>Red Logística y Gestión S.A.S.</t>
  </si>
  <si>
    <t>Prestar servicios logísticos para la organización y ejecución de actividades programadas por la JEP en cumplimiento de sus obligaciones misionales</t>
  </si>
  <si>
    <t>https://community.secop.gov.co/Public/Tendering/ContractNoticePhases/View?PPI=CO1.PPI.31653733&amp;isFromPublicArea=True&amp;isModal=False</t>
  </si>
  <si>
    <t>JEP-1003-2024</t>
  </si>
  <si>
    <t>Maribel Montes Zuluaga</t>
  </si>
  <si>
    <t>https://community.secop.gov.co/Public/Tendering/ContractNoticePhases/View?PPI=CO1.PPI.32480908&amp;isFromPublicArea=True&amp;isModal=False</t>
  </si>
  <si>
    <t>JEP-1007-2024</t>
  </si>
  <si>
    <t xml:space="preserve">Monica Lizeth Castillo Diaz </t>
  </si>
  <si>
    <t>Prestar servicios profesionales para apoyar la elaboración de planes de pruebas y temarios para las versiones voluntarias, así como insumos para la contrastación de información previa y posterior a las versiones voluntarias con relación al Caso 10 "Crímenes no amnistiables cometidos por las extintas FARCEP en el marco del conflicto armado colombiano" - de la SRVR</t>
  </si>
  <si>
    <t>https://community.secop.gov.co/Public/Tendering/ContractNoticePhases/View?PPI=CO1.PPI.32554066&amp;isFromPublicArea=True&amp;isModal=False</t>
  </si>
  <si>
    <t>JEP-1009-2024</t>
  </si>
  <si>
    <t>Edith Lucia Puerto Barrera</t>
  </si>
  <si>
    <t>https://community.secop.gov.co/Public/Tendering/ContractNoticePhases/View?PPI=CO1.PPI.32569739&amp;isFromPublicArea=True&amp;isModal=False</t>
  </si>
  <si>
    <t>JEP-1010-2024</t>
  </si>
  <si>
    <t>Carlos Manuel Acosta Arias</t>
  </si>
  <si>
    <t>Prestar servicios profesionales especializados a la Oficina Asesora para la Estructuración del Proyectos Restaurativos  que impulsen iniciativas asociadas a obras e infraestructura y la articulación de la oferta pública y privada para el adecuado funcionamiento y desarrollo del sistema restaurativo</t>
  </si>
  <si>
    <t>https://community.secop.gov.co/Public/Tendering/ContractNoticePhases/View?PPI=CO1.PPI.32577408&amp;isFromPublicArea=True&amp;isModal=False</t>
  </si>
  <si>
    <t>JEP-1016-2024</t>
  </si>
  <si>
    <t>Prestar servicios profesionales para apoyar a la secretaría ejecutiva en la gestión administrativa, contractual y de gestión documental de los contratistas adscritos al equipo de la oficina asesora de monitoreo integral.</t>
  </si>
  <si>
    <t>https://community.secop.gov.co/Public/Tendering/ContractNoticePhases/View?PPI=CO1.PPI.32657393&amp;isFromPublicArea=True&amp;isModal=False</t>
  </si>
  <si>
    <t>JEP-1017-2024</t>
  </si>
  <si>
    <t>Aunar esfuerzos y recursos para apoyar la consolidación del legado a partir del fortalecimiento del Comité de Seguimiento y Monitoreo - CSM para el cumplimiento de las recomendaciones de la Comisión de la Verdad - CEV</t>
  </si>
  <si>
    <t>https://community.secop.gov.co/Public/Tendering/ContractNoticePhases/View?PPI=CO1.PPI.32686394&amp;isFromPublicArea=True&amp;isModal=False</t>
  </si>
  <si>
    <t>JEP-698-2024</t>
  </si>
  <si>
    <t>UNIVERSIDAD DE LA AMAZONIA</t>
  </si>
  <si>
    <t>https://community.secop.gov.co/Public/Tendering/OpportunityDetail/Index?noticeUID=CO1.NTC.6340903&amp;isFromPublicArea=True&amp;isModal=False</t>
  </si>
  <si>
    <t>JEP-885-2024</t>
  </si>
  <si>
    <t>David Andrés Gómez Fajardo</t>
  </si>
  <si>
    <t>Prestar los servicios profesionales de apoyo a la Relatoría General de la JEP en la revisión, sistematización y consolidación de información jurídica de los procesos misionales de la dependencia, en cada una de sus áreas estratégicas, así como en la generación y ejecución de estrategias de divulgación y análisis.</t>
  </si>
  <si>
    <t>https://community.secop.gov.co/Public/Tendering/ContractNoticePhases/View?PPI=CO1.PPI.31980227&amp;isFromPublicArea=True&amp;isModal=False</t>
  </si>
  <si>
    <t>JEP-904-2024</t>
  </si>
  <si>
    <t>Brindar asesoría especializada al grupo de análisis de la información (GRAI) en la gestión de información estructurada, el análisis cuantitativo y construcción reportes y documentos de análisis</t>
  </si>
  <si>
    <t>https://community.secop.gov.co/Public/Tendering/ContractNoticePhases/View?PPI=CO1.PPI.32148897&amp;isFromPublicArea=True&amp;isModal=False</t>
  </si>
  <si>
    <t>JEP-905-2024</t>
  </si>
  <si>
    <t>https://community.secop.gov.co/Public/Tendering/ContractNoticePhases/View?PPI=CO1.PPI.32156669&amp;isFromPublicArea=True&amp;isModal=False</t>
  </si>
  <si>
    <t>JEP-907-2024</t>
  </si>
  <si>
    <t> Diego Fernando Alvarez Ariza</t>
  </si>
  <si>
    <t>Prestar servicios profesionales para apoyar al GRAI en la elaboración de contextos en desarrollo de los macrocasos y lo solicitado por la sala de amnistia e indulto, asi como la revisión de estos, de acuerdo con los lineamientos de jefatura y magistratura</t>
  </si>
  <si>
    <t>https://community.secop.gov.co/Public/Tendering/ContractNoticePhases/View?PPI=CO1.PPI.32142673&amp;isFromPublicArea=True&amp;isModal=False</t>
  </si>
  <si>
    <t>JEP-909-2024</t>
  </si>
  <si>
    <t>Teofilo Vasquez Delgado</t>
  </si>
  <si>
    <t>Prestar servicios  profesionales  para apoyar al GRAI en la revisión y consolidación de metodologías, partiendo del contraste, depuración e  integración de la información, que permitan hacer análisis objetivos y rigurosos, todo lo anterior, siguiendo los lineamientos de la jefatura y la magistratura.</t>
  </si>
  <si>
    <t>https://community.secop.gov.co/Public/Tendering/ContractNoticePhases/View?PPI=CO1.PPI.32123835&amp;isFromPublicArea=True&amp;isModal=False</t>
  </si>
  <si>
    <t>JEP-911-2024</t>
  </si>
  <si>
    <t>https://community.secop.gov.co/Public/Tendering/ContractNoticePhases/View?PPI=CO1.PPI.32125356&amp;isFromPublicArea=True&amp;isModal=False</t>
  </si>
  <si>
    <t>JEP-917-2024</t>
  </si>
  <si>
    <t>Angela Victoria Franco Montoya</t>
  </si>
  <si>
    <t>https://community.secop.gov.co/Public/Tendering/ContractNoticePhases/View?PPI=CO1.PPI.32128577&amp;isFromPublicArea=True&amp;isModal=False</t>
  </si>
  <si>
    <t>JEP-927-2024</t>
  </si>
  <si>
    <t>Allen Santiago Espitia Barragan</t>
  </si>
  <si>
    <t>Prestar servicios profesionales para apoyar y acompañar en los procesos de mejoramiento de la gestión judicial de la secretaría general judicial</t>
  </si>
  <si>
    <t>https://community.secop.gov.co/Public/Tendering/ContractNoticePhases/View?PPI=CO1.PPI.32111723&amp;isFromPublicArea=True&amp;isModal=False</t>
  </si>
  <si>
    <t>JEP-929-2024</t>
  </si>
  <si>
    <t>Jorge Javier Nizo Villarreal</t>
  </si>
  <si>
    <t>https://community.secop.gov.co/Public/Tendering/ContractNoticePhases/View?PPI=CO1.PPI.32136484&amp;isFromPublicArea=True&amp;isModal=False</t>
  </si>
  <si>
    <t>JEP-935-2024</t>
  </si>
  <si>
    <t>Juan Felipe Oliveros Gonzalez  </t>
  </si>
  <si>
    <t>Prestar servicios profesionales para apoyar y acompañar en la proyección de autos de trámite y la sustanciación de autos de acreditación, así como la elaboración de documentos con relación al Caso 10: "Crímenes no amnistiables cometidos por las extintas FARC-EP en el marco del conflicto armado colombiano"- de la SRVR</t>
  </si>
  <si>
    <t>https://community.secop.gov.co/Public/Tendering/ContractNoticePhases/View?PPI=CO1.PPI.32172322&amp;isFromPublicArea=True&amp;isModal=False</t>
  </si>
  <si>
    <t>Prestar servicios profesionales para apoyar en las gestiones de seguimiento,
administrativas, misionales y operativas requeridas en el proceso de Atención a Víctimas.</t>
  </si>
  <si>
    <t xml:space="preserve">BB- Oficina Asesora / Departamento de Atención a Victimas </t>
  </si>
  <si>
    <t>JEP-938-2024</t>
  </si>
  <si>
    <t xml:space="preserve">Magda Yamile Gomez Mosquera </t>
  </si>
  <si>
    <t>Prestar servicios para apoyar la atención, revisión administrativa, análisis y trámite de solicitudes de acreditación de víctimas, como parte de la asistencia técnica a las actuaciones y decisiones judiciales</t>
  </si>
  <si>
    <t>https://community.secop.gov.co/Public/Tendering/ContractNoticePhases/View?PPI=CO1.PPI.32146205&amp;isFromPublicArea=True&amp;isModal=False</t>
  </si>
  <si>
    <t>JEP-939-2024</t>
  </si>
  <si>
    <t>https://community.secop.gov.co/Public/Tendering/ContractNoticePhases/View?PPI=CO1.PPI.32166589&amp;isFromPublicArea=True&amp;isModal=False</t>
  </si>
  <si>
    <t>JEP-942-2024</t>
  </si>
  <si>
    <t>Brayan Estiven Barrios Silva</t>
  </si>
  <si>
    <t>https://community.secop.gov.co/Public/Tendering/ContractNoticePhases/View?PPI=CO1.PPI.32161014&amp;isFromPublicArea=True&amp;isModal=False</t>
  </si>
  <si>
    <t>JEP-944-2024</t>
  </si>
  <si>
    <t>Santiago Agudelo Puentes</t>
  </si>
  <si>
    <t>https://community.secop.gov.co/Public/Tendering/ContractNoticePhases/View?PPI=CO1.PPI.32161937&amp;isFromPublicArea=True&amp;isModal=False</t>
  </si>
  <si>
    <t>JEP-945-2024</t>
  </si>
  <si>
    <t>Juan Camilo Cortes Hernandez</t>
  </si>
  <si>
    <t>https://community.secop.gov.co/Public/Tendering/ContractNoticePhases/View?PPI=CO1.PPI.32162279&amp;isFromPublicArea=True&amp;isModal=False</t>
  </si>
  <si>
    <t>JEP-946-2024</t>
  </si>
  <si>
    <t>Prestar servicios profesionales para apoyar los enfoques diferenciales en la ejecución de los lineamientos  étnicos, ajuste e implementación de indicadores y el acompañamiento a los diálogos de coordinación interjurisdiccional con pueblos indígenas</t>
  </si>
  <si>
    <t>https://community.secop.gov.co/Public/Tendering/ContractNoticePhases/View?PPI=CO1.PPI.32160617&amp;isFromPublicArea=True&amp;isModal=False</t>
  </si>
  <si>
    <t>JEP-947-2024</t>
  </si>
  <si>
    <t>Fabio Andres Camargo Gualdron</t>
  </si>
  <si>
    <t>https://community.secop.gov.co/Public/Tendering/ContractNoticePhases/View?PPI=CO1.PPI.32163863&amp;isFromPublicArea=True&amp;isModal=False</t>
  </si>
  <si>
    <t>JEP-948-2024</t>
  </si>
  <si>
    <t>Sebastian Cristancho Bohada</t>
  </si>
  <si>
    <t>https://community.secop.gov.co/Public/Tendering/ContractNoticePhases/View?PPI=CO1.PPI.32164375&amp;isFromPublicArea=True&amp;isModal=False</t>
  </si>
  <si>
    <t>JEP-951-2024</t>
  </si>
  <si>
    <t>Alvaro Mauricio Vanegas Cardenas</t>
  </si>
  <si>
    <t>https://community.secop.gov.co/Public/Tendering/ContractNoticePhases/View?PPI=CO1.PPI.32163281&amp;isFromPublicArea=True&amp;isModal=False</t>
  </si>
  <si>
    <t>JEP-952-2024</t>
  </si>
  <si>
    <t>Juan Emilio Sanchez Hernandez</t>
  </si>
  <si>
    <t>https://community.secop.gov.co/Public/Tendering/ContractNoticePhases/View?PPI=CO1.PPI.32169887&amp;isFromPublicArea=True&amp;isModal=False</t>
  </si>
  <si>
    <t>JEP-953-2024</t>
  </si>
  <si>
    <t>https://community.secop.gov.co/Public/Tendering/ContractNoticePhases/View?PPI=CO1.PPI.32180248&amp;isFromPublicArea=True&amp;isModal=False</t>
  </si>
  <si>
    <t>JEP-954-2024</t>
  </si>
  <si>
    <t>Mateo Daniel Piarpusan Ceballos</t>
  </si>
  <si>
    <t>https://community.secop.gov.co/Public/Tendering/ContractNoticePhases/View?PPI=CO1.PPI.32181165&amp;isFromPublicArea=True&amp;isModal=False</t>
  </si>
  <si>
    <t>JEP-957-2024</t>
  </si>
  <si>
    <t>Prestar servicios profesionales para apoyar en las gestiones de seguimiento, administrativas, misionales  y operativas requeridas en el proceso de Atención a Víctimas</t>
  </si>
  <si>
    <t>https://community.secop.gov.co/Public/Tendering/ContractNoticePhases/View?PPI=CO1.PPI.32213084&amp;isFromPublicArea=True&amp;isModal=False</t>
  </si>
  <si>
    <t>JEP-958-2024</t>
  </si>
  <si>
    <t>Guillermo  Andres Garcia Calderon</t>
  </si>
  <si>
    <t>https://community.secop.gov.co/Public/Tendering/ContractNoticePhases/View?PPI=CO1.PPI.32216747&amp;isFromPublicArea=True&amp;isModal=False</t>
  </si>
  <si>
    <t>JEP-959-2024</t>
  </si>
  <si>
    <t>Andres Gerardo Pabon Correa</t>
  </si>
  <si>
    <t>Prestar servicios profesionales para apoyar en el análisis registro, verificación, alistamiento y elaboración de informes, como parte de la fase administrativa de las solicitudes de acreditación de víctimas, atendiendo los enfoques diferenciales</t>
  </si>
  <si>
    <t>https://community.secop.gov.co/Public/Tendering/ContractNoticePhases/View?PPI=CO1.PPI.32221684&amp;isFromPublicArea=True&amp;isModal=False</t>
  </si>
  <si>
    <t>JEP-962-2024</t>
  </si>
  <si>
    <t>Prestar servicios profesionales para apoyar a la Subdirección de Comunicaciones en los trámites administrativos, contables, planeación y seguimiento de los proyectos a cargo de la dependencia</t>
  </si>
  <si>
    <t>https://community.secop.gov.co/Public/Tendering/ContractNoticePhases/View?PPI=CO1.PPI.32248073&amp;isFromPublicArea=True&amp;isModal=False</t>
  </si>
  <si>
    <t>JEP-965-2024</t>
  </si>
  <si>
    <t>Prestar servicios para apoyar y acompañar los procesos administrativos y técnicos que se deriven de la sustanciación de los macro casos priorizados por la sala de reconocimiento de verdad y responsabilidad</t>
  </si>
  <si>
    <t>https://community.secop.gov.co/Public/Tendering/ContractNoticePhases/View?PPI=CO1.PPI.32213301&amp;isFromPublicArea=True&amp;isModal=False</t>
  </si>
  <si>
    <t xml:space="preserve">DD- Oficina Asesora / Departamento de Gestión Documental </t>
  </si>
  <si>
    <t>JEP-968-2024</t>
  </si>
  <si>
    <t xml:space="preserve">COMERCIALIZADORA JE TOURS S.A.S.  </t>
  </si>
  <si>
    <t>Adquisición de tiquetes aéreos nacionales e internacionales para el desplazamiento de víctimas, comparecientes y demás sujetos intervinientes ante la JEP.</t>
  </si>
  <si>
    <t>https://community.secop.gov.co/Public/Tendering/ContractNoticePhases/View?PPI=CO1.PPI.31586814&amp;isFromPublicArea=True&amp;isModal=False</t>
  </si>
  <si>
    <t>JEP-969-2024</t>
  </si>
  <si>
    <t>Prestar servicios profesionales de apoyo a la Relatoría General de la JEP en la divulgación de las decisiones judiciales a través de medios convencionales y no convencionales, de la organización de eventos externos e internos de la JEP y  demás estrategias de divulgación requeridas, así como acompañar los procesos editoriales de la dependencia</t>
  </si>
  <si>
    <t xml:space="preserve">FF- Relatoría </t>
  </si>
  <si>
    <t>https://community.secop.gov.co/Public/Tendering/ContractNoticePhases/View?PPI=CO1.PPI.32237848&amp;isFromPublicArea=True&amp;isModal=False</t>
  </si>
  <si>
    <t>JEP-970-2024</t>
  </si>
  <si>
    <t>ASEGURADORA SOLIDARIA DE COLOMBIA ENTIDAD COOPERATIVA</t>
  </si>
  <si>
    <t>Adquisición de póliza de seguro de accidentes personales para menores de edad que ingresen a las instalaciones de la Jurisdicción Especial para la Paz</t>
  </si>
  <si>
    <t>https://community.secop.gov.co/Public/Tendering/ContractNoticePhases/View?PPI=CO1.PPI.31962622&amp;isFromPublicArea=True&amp;isModal=False</t>
  </si>
  <si>
    <t>JEP-971-2024</t>
  </si>
  <si>
    <t>https://community.secop.gov.co/Public/Tendering/ContractNoticePhases/View?PPI=CO1.PPI.32226497&amp;isFromPublicArea=True&amp;isModal=False</t>
  </si>
  <si>
    <t>JEP-973-2024</t>
  </si>
  <si>
    <t>https://community.secop.gov.co/Public/Tendering/ContractNoticePhases/View?PPI=CO1.PPI.32227930&amp;isFromPublicArea=True&amp;isModal=False</t>
  </si>
  <si>
    <t>JEP-975-2024</t>
  </si>
  <si>
    <t>https://community.secop.gov.co/Public/Tendering/ContractNoticePhases/View?PPI=CO1.PPI.32229104&amp;isFromPublicArea=True&amp;isModal=False</t>
  </si>
  <si>
    <t>JEP-978-2024</t>
  </si>
  <si>
    <t>Prestar servicios profesionales para apoyar y acompañar en los procesos de mejoramiento de la gestión judicial de la secretaría general judicial.</t>
  </si>
  <si>
    <t>https://community.secop.gov.co/Public/Tendering/ContractNoticePhases/View?PPI=CO1.PPI.32261453&amp;isFromPublicArea=True&amp;isModal=False</t>
  </si>
  <si>
    <t>JEP-980-2024</t>
  </si>
  <si>
    <t>Maria Carolina Melo Moyano</t>
  </si>
  <si>
    <t>https://community.secop.gov.co/Public/Tendering/ContractNoticePhases/View?PPI=CO1.PPI.32289712&amp;isFromPublicArea=True&amp;isModal=False</t>
  </si>
  <si>
    <t>JEP-981-2024</t>
  </si>
  <si>
    <t>Sergio Alejandro Medina Orjuela</t>
  </si>
  <si>
    <t>https://community.secop.gov.co/Public/Tendering/ContractNoticePhases/View?PPI=CO1.PPI.32271947&amp;isFromPublicArea=True&amp;isModal=False</t>
  </si>
  <si>
    <t>JEP-982-2024</t>
  </si>
  <si>
    <t xml:space="preserve">Sebastian Rangel Salazar  </t>
  </si>
  <si>
    <t>https://community.secop.gov.co/Public/Tendering/ContractNoticePhases/View?PPI=CO1.PPI.32275412&amp;isFromPublicArea=True&amp;isModal=False</t>
  </si>
  <si>
    <t>JEP-983-2024</t>
  </si>
  <si>
    <t xml:space="preserve">Alex Fernando Morales Vargas </t>
  </si>
  <si>
    <t>https://community.secop.gov.co/Public/Tendering/ContractNoticePhases/View?PPI=CO1.PPI.32276379&amp;isFromPublicArea=True&amp;isModal=False</t>
  </si>
  <si>
    <t>JEP-986-2024</t>
  </si>
  <si>
    <t>Linda Johanna Castro Paladinez</t>
  </si>
  <si>
    <t>https://community.secop.gov.co/Public/Tendering/ContractNoticePhases/View?PPI=CO1.PPI.32319026&amp;isFromPublicArea=True&amp;isModal=False</t>
  </si>
  <si>
    <t>JEP-987-2024</t>
  </si>
  <si>
    <t>https://community.secop.gov.co/Public/Tendering/ContractNoticePhases/View?PPI=CO1.PPI.32319144&amp;isFromPublicArea=True&amp;isModal=False</t>
  </si>
  <si>
    <t>JEP-988-2024</t>
  </si>
  <si>
    <t>https://community.secop.gov.co/Public/Tendering/ContractNoticePhases/View?PPI=CO1.PPI.32319547&amp;isFromPublicArea=True&amp;isModal=False</t>
  </si>
  <si>
    <t>JEP-989-2024</t>
  </si>
  <si>
    <t>Sergio Andres Diaz Cortes</t>
  </si>
  <si>
    <t>https://community.secop.gov.co/Public/Tendering/ContractNoticePhases/View?PPI=CO1.PPI.32319578&amp;isFromPublicArea=True&amp;isModal=False</t>
  </si>
  <si>
    <t>JEP-990-2024</t>
  </si>
  <si>
    <t>Jair de Jesus Bolivar Gutierrez</t>
  </si>
  <si>
    <t>https://community.secop.gov.co/Public/Tendering/ContractNoticePhases/View?PPI=CO1.PPI.32319781&amp;isFromPublicArea=True&amp;isModal=False</t>
  </si>
  <si>
    <t>JEP-992-2024</t>
  </si>
  <si>
    <t>https://community.secop.gov.co/Public/Tendering/ContractNoticePhases/View?PPI=CO1.PPI.32322917&amp;isFromPublicArea=True&amp;isModal=False</t>
  </si>
  <si>
    <t>JEP-993-2024</t>
  </si>
  <si>
    <t>Jose David Morantes Mancera</t>
  </si>
  <si>
    <t>Yordy Saul Capacho Alvarez</t>
  </si>
  <si>
    <t>https://community.secop.gov.co/Public/Tendering/ContractNoticePhases/View?PPI=CO1.PPI.32330237&amp;isFromPublicArea=True&amp;isModal=False</t>
  </si>
  <si>
    <t>JEP-994-2024</t>
  </si>
  <si>
    <t>Angie Marcela Castro Lopez</t>
  </si>
  <si>
    <t>https://community.secop.gov.co/Public/Tendering/ContractNoticePhases/View?PPI=CO1.PPI.32340178&amp;isFromPublicArea=True&amp;isModal=False</t>
  </si>
  <si>
    <t>JEP-998-2024</t>
  </si>
  <si>
    <t>Helber Mauricio Pedreros Clavijo</t>
  </si>
  <si>
    <t>https://community.secop.gov.co/Public/Tendering/ContractNoticePhases/View?PPI=CO1.PPI.32383359&amp;isFromPublicArea=True&amp;isModal=False</t>
  </si>
  <si>
    <t>JEP-1040-2024</t>
  </si>
  <si>
    <t>Jessica Katerine Zea Carvajal</t>
  </si>
  <si>
    <t>Prestar servicios profesionales para apoyar y acompañar a la Subdirección de Comunicaciones en el diseño, diagramación, producción y divulgación de piezas periodísticas y pedagógicas, web e impresas, relacionadas con los servicios de promoción en temáticas de la JEP, en desarrollo de la política y estrategia de comunicaciones</t>
  </si>
  <si>
    <t>https://community.secop.gov.co/Public/Tendering/ContractNoticePhases/View?PPI=CO1.PPI.32971604&amp;isFromPublicArea=True&amp;isModal=False</t>
  </si>
  <si>
    <t>DD- Subdirección/Oficina de Recursos Físicos e Infraestructura</t>
  </si>
  <si>
    <t>JEP-1028-2024</t>
  </si>
  <si>
    <t>Prestar servicios profesionales para apoyar al GRAI en la recolección y análisis de la información técnicamente necesaria en la etapa que se encuentre cada macro caso, todo lo anterior, siguiendo los lineamientos de la jefatura y la magistratura</t>
  </si>
  <si>
    <t>H- Grupo de Análisis de la Información- GRAI</t>
  </si>
  <si>
    <t>https://community.secop.gov.co/Public/Tendering/ContractNoticePhases/View?PPI=CO1.PPI.32817116&amp;isFromPublicArea=True&amp;isModal=False</t>
  </si>
  <si>
    <t>JEP-1029-2024</t>
  </si>
  <si>
    <t>Ornella Maria Claro Maureyo</t>
  </si>
  <si>
    <t>https://community.secop.gov.co/Public/Tendering/ContractNoticePhases/View?PPI=CO1.PPI.32841340&amp;isFromPublicArea=True&amp;isModal=False</t>
  </si>
  <si>
    <t>JEP-1025-2024</t>
  </si>
  <si>
    <t>Prestar servicios profesionales para apoyar a la Secretaría Ejecutiva en la gestión, procesamiento y análisis de información asociadas a las bases de datos para el monitoreo integral</t>
  </si>
  <si>
    <t>https://community.secop.gov.co/Public/Tendering/ContractNoticePhases/View?PPI=CO1.PPI.32768058&amp;isFromPublicArea=True&amp;isModal=False</t>
  </si>
  <si>
    <t>JEP-1034-2024</t>
  </si>
  <si>
    <t>Simón  Ospina Pieschacon</t>
  </si>
  <si>
    <t>Prestar servicios profesionales para dar impulso procesal al Caso 10: "Crímenes no amnistiables cometidos por las extintas FARC-EP en el marco del conflicto armado colombiano" - de la SRVR, a través del apoyo en la proyección de autos de trámite, en la gestión del expediente Legali, así como en el relacionamiento con la Secretaría Judicial de la SRVR, Softplan y TI</t>
  </si>
  <si>
    <t>https://community.secop.gov.co/Public/Tendering/ContractNoticePhases/View?PPI=CO1.PPI.32885852&amp;isFromPublicArea=True&amp;isModal=False</t>
  </si>
  <si>
    <t>I- Unidad de Investigación y Acusación- UIA</t>
  </si>
  <si>
    <t>EE- Oficina Asesora / Departamento de Conceptos y Representación Jurídica</t>
  </si>
  <si>
    <t>JEP-1013-2024</t>
  </si>
  <si>
    <t>Nicolas Felipe Mendoza Cerquera</t>
  </si>
  <si>
    <t>https://community.secop.gov.co/Public/Tendering/ContractNoticePhases/View?PPI=CO1.PPI.32667399&amp;isFromPublicArea=True&amp;isModal=False</t>
  </si>
  <si>
    <t>JEP-1035-2024</t>
  </si>
  <si>
    <t>Alejandra Cortes Gallego</t>
  </si>
  <si>
    <t>Prestación de servicios profesionales para apoyar a la oficina asesora de memoria institucional y del sistema integral para la paz en las actividades relacionadas con el seguimiento de los contratos, la planeación y la gestión contractual de la dependencia</t>
  </si>
  <si>
    <t>https://community.secop.gov.co/Public/Tendering/ContractNoticePhases/View?PPI=CO1.PPI.32915760&amp;isFromPublicArea=True&amp;isModal=False</t>
  </si>
  <si>
    <t>JEP-1036-2024</t>
  </si>
  <si>
    <t>Brayan Aldair Gonzalez Sanchez</t>
  </si>
  <si>
    <t>Prestación de servicios profesionales para apoyar y acompañar a la oficina asesora de memoria institucional y del sistema intregral para la paz en la atención de procesos, trámites y procedimientos de competencia de la dependencia como parte de la gestión jurídica y en apoyo a la actividad contractual</t>
  </si>
  <si>
    <t>https://community.secop.gov.co/Public/Tendering/ContractNoticePhases/View?PPI=CO1.PPI.32932792&amp;isFromPublicArea=True&amp;isModal=False</t>
  </si>
  <si>
    <t>JEP-1039-2024</t>
  </si>
  <si>
    <t>Prestar servicios profesionales para apoyar en la ejecución de los servicios logísticos requeridos por la JEP para el desarrollo de actividades misionales y diligencias judiciales</t>
  </si>
  <si>
    <t>https://community.secop.gov.co/Public/Tendering/ContractNoticePhases/View?PPI=CO1.PPI.32922674&amp;isFromPublicArea=True&amp;isModal=False</t>
  </si>
  <si>
    <t>JEP-1038-2024</t>
  </si>
  <si>
    <t>Daniel Humberto Gomez leal</t>
  </si>
  <si>
    <t>https://community.secop.gov.co/Public/Tendering/ContractNoticePhases/View?PPI=CO1.PPI.32922822&amp;isFromPublicArea=True&amp;isModal=False</t>
  </si>
  <si>
    <t>JEP-1023-2024</t>
  </si>
  <si>
    <t>Promover la efectiva participación de las victimas ante el Sistema Integral de Verdad, Justicia, Reparación y No Repetición (SIVJRNR), a través de la asesoría y representación judicial común a aquellas víctimas que individual o colectivamente manifiestan interés legítimo y directo en participar como intervinientes especiales en los procesos adelantados por la JEP, incorporando los enfoques étnico, de género y diferencial, e impulsar acciones del sistema restaurativo y construcción de medidas de reparación con enfoque restaurador</t>
  </si>
  <si>
    <t>https://community.secop.gov.co/Public/Tendering/ContractNoticePhases/View?PPI=CO1.PPI.32721775&amp;isFromPublicArea=True&amp;isModal=False</t>
  </si>
  <si>
    <t>JEP-1033-2024</t>
  </si>
  <si>
    <t>Maria Victoria Carvajalino Clavijo</t>
  </si>
  <si>
    <t>https://community.secop.gov.co/Public/Tendering/ContractNoticePhases/View?PPI=CO1.PPI.32881391&amp;isFromPublicArea=True&amp;isModal=False</t>
  </si>
  <si>
    <t>JEP-1053-2024</t>
  </si>
  <si>
    <t>Karla Ospina Bonilla</t>
  </si>
  <si>
    <t>BB- Oficina Asesora / Departamento de Atención a la ciudadanía</t>
  </si>
  <si>
    <t>https://community.secop.gov.co/Public/Tendering/ContractNoticePhases/View?PPI=CO1.PPI.33214202&amp;isFromPublicArea=True&amp;isModal=False</t>
  </si>
  <si>
    <t>JEP-1048-2024</t>
  </si>
  <si>
    <t>TECNOLÓGICO DE ANTIOQUIA INSTITUCIÓN UNIVERSITARIA</t>
  </si>
  <si>
    <t>Aunar esfuerzos pedagógicos, académicos, técnicos, tecnológicos, logísticos, humanos y administrativos, para adelantar acciones conjuntas de interés recíproco a cada una de las partes, en áreas de formación, investigación y extensión, asistencia técnica, administrativa y académica, y en todas las demás formas de acción universitaria, que contribuyan al propósito común de mejorar la comprensión y el desarrollo de la justicia transicional y aportar a la reconciliación y construcción de paz en Colombia desde una perspectiva territorial.</t>
  </si>
  <si>
    <t>https://community.secop.gov.co/Public/Tendering/ContractNoticePhases/View?PPI=CO1.PPI.33304836&amp;isFromPublicArea=True&amp;isModal=False
https://community.secop.gov.co/Public/Tendering/OpportunityDetail/Index?noticeUID=CO1.NTC.6466020&amp;isFromPublicArea=True&amp;isModal=False</t>
  </si>
  <si>
    <t>JEP-1054-2024</t>
  </si>
  <si>
    <t>DISTRIBUIDORA CATERING &amp; CAFÉ S.A.S</t>
  </si>
  <si>
    <t>El comodante se obliga con el comodatario a proveer por sus propios medios y con plena autonomía técnica y administrativa, máquina dispensadora de bebidas calientes y máquinas dispensadora de snacks</t>
  </si>
  <si>
    <t>https://community.secop.gov.co/Public/Tendering/ContractNoticePhases/View?PPI=CO1.PPI.33233670&amp;isFromPublicArea=True&amp;isModal=False</t>
  </si>
  <si>
    <t>PROCESOS</t>
  </si>
  <si>
    <t>MAPA DE PROCESOS</t>
  </si>
  <si>
    <t>GESTIÓN_DEL_CONOCIMIENTO</t>
  </si>
  <si>
    <t>PROCESOS_DE_RELACIONAMIENTO</t>
  </si>
  <si>
    <t>SOPORTE_PARA_LA_ADMINISTRACIÓN_DE_JUSTICIA</t>
  </si>
  <si>
    <t>PROCESOS_MISIONALES</t>
  </si>
  <si>
    <t>GESTIÓN_DOCUMENTAL</t>
  </si>
  <si>
    <t>PROCESOS_DE_GESTIÓN</t>
  </si>
  <si>
    <t>PARTICIPACIÓN_EFECTIVA_REPRESENTACIÓN_Y_DEFENSA_TÉCNICA</t>
  </si>
  <si>
    <t>GESTIÓN_DE_SEGURIDAD_BIENES_Y_SERVICIOS</t>
  </si>
  <si>
    <t>TRATAMIENTO_ESPECIAL_INDIVIDUAL</t>
  </si>
  <si>
    <t>JUDICIAL_DIALÓGICO</t>
  </si>
  <si>
    <t>GESTIÓN_JURÍDICA</t>
  </si>
  <si>
    <t>ENFOQUE_RESTAURATIVO</t>
  </si>
  <si>
    <t>JUDICIAL_ADVERSARIAL</t>
  </si>
  <si>
    <t>GESTIÓN_DE_ATENCIÓN_A__LA_CIUDADANÍA</t>
  </si>
  <si>
    <t>GOBIERNO_Y_GESTIÓN_DE_LAS_TECNOLOGÍAS</t>
  </si>
  <si>
    <t>GESTIÓN_DE_LAS_COMUNICACIONES</t>
  </si>
  <si>
    <t>DIRECCIONAMIENTO_ESTRATÉGICO_Y_PLANEACIÓN</t>
  </si>
  <si>
    <t>GESTIÓN_FINANCIERA</t>
  </si>
  <si>
    <t>GESTIÓN_DEL_TALENTO_HUMANO</t>
  </si>
  <si>
    <t>GESTIÓN_CONTRACTUAL</t>
  </si>
  <si>
    <t>EVALUACIÓN_Y_CONTROL</t>
  </si>
  <si>
    <t>PROCESOS_DE_PREVENCIÓN,_CONTROL_Y_EVALUACIÓN</t>
  </si>
  <si>
    <t>GESTIÓN_DE_COOPERACIÓN_INTERNACIONAL</t>
  </si>
  <si>
    <t>JEP-1011-2024</t>
  </si>
  <si>
    <t>Prestar servicios profesionales especializados para brindar apoyo, orientación y acompañamiento jurídico a la Secretaría Ejecutiva, en los asuntos relativos al sistema restaurativo.</t>
  </si>
  <si>
    <t>https://community.secop.gov.co/Public/Tendering/ContractNoticePhases/View?PPI=CO1.PPI.32677690&amp;isFromPublicArea=True&amp;isModal=False</t>
  </si>
  <si>
    <t>DD- Subdirección / Oficina de Recursos Físicos e Infraestructura</t>
  </si>
  <si>
    <t>JEP-1057-2024</t>
  </si>
  <si>
    <t>Roger Andres Rojas Carreño</t>
  </si>
  <si>
    <t>Prestar servicios profesionales para acompañar y apoyar a la Subsecretaría Ejecutiva en la elaboración, revisión y control de documentos que se adelanten al interior del despacho, así como en el seguimiento jurídico misional de los procesos contractuales sujetos a su aprobación</t>
  </si>
  <si>
    <t>https://community.secop.gov.co/Public/Tendering/ContractNoticePhases/View?PPI=CO1.PPI.33265588&amp;isFromPublicArea=True&amp;isModal=False</t>
  </si>
  <si>
    <t>JEP-1058-2024</t>
  </si>
  <si>
    <t>Maria Jose Motta Burbano</t>
  </si>
  <si>
    <t>G- Secretaría General Judicial</t>
  </si>
  <si>
    <t>https://community.secop.gov.co/Public/Tendering/ContractNoticePhases/View?PPI=CO1.PPI.33293435&amp;isFromPublicArea=True&amp;isModal=False</t>
  </si>
  <si>
    <t>JEP-1060-2024</t>
  </si>
  <si>
    <t xml:space="preserve">Janneth Milena Moreno Cardenas </t>
  </si>
  <si>
    <t>https://community.secop.gov.co/Public/Tendering/ContractNoticePhases/View?PPI=CO1.PPI.33295976&amp;isFromPublicArea=True&amp;isModal=False</t>
  </si>
  <si>
    <t>JEP-1061-2024</t>
  </si>
  <si>
    <t>Yesid Antonio Mazo Navarrete</t>
  </si>
  <si>
    <t>Prestar servicios profesionales para apoyar y acompañar a la Dirección Administrativa y Financiera en la ejecución de los servicios contratados como parte de la asistencia técnica a las actuaciones y decisiones judiciales propias de la justicia transicional y restaurativa</t>
  </si>
  <si>
    <t>https://community.secop.gov.co/Public/Tendering/ContractNoticePhases/View?PPI=CO1.PPI.33313637&amp;isFromPublicArea=True&amp;isModal=False</t>
  </si>
  <si>
    <t>JEP-1069-2024</t>
  </si>
  <si>
    <t>Adriana Janeth Rodas Soto</t>
  </si>
  <si>
    <t>https://community.secop.gov.co/Public/Tendering/ContractNoticePhases/View?PPI=CO1.PPI.33485351&amp;isFromPublicArea=True&amp;isModal=False</t>
  </si>
  <si>
    <t>JEP-1070-2024</t>
  </si>
  <si>
    <t>Yadira Catalina Castro Guzman</t>
  </si>
  <si>
    <t>https://community.secop.gov.co/Public/Tendering/ContractNoticePhases/View?PPI=CO1.PPI.33462722&amp;isFromPublicArea=True&amp;isModal=False</t>
  </si>
  <si>
    <t>JEP-1071-2024</t>
  </si>
  <si>
    <t>El Municipio de Neiva y Departamento del Huila</t>
  </si>
  <si>
    <t xml:space="preserve">Aunar esfuerzos entre la Jurisdicción Especial para la Paz, el Departamento del Huila y el Municipio de Neiva, para el fortalecimiento y la priorización de estrategias, programas, proyectos y acciones orientadas a la implementación del sistema restaurativo y demás actividades encaminadas a la materialización efectiva de los derechos de las víctimas del conflicto armado, así como facilitar el cumplimiento de las obligaciones de los comparecientes ante la JEP en el marco del punto 5 del Acuerdo de Paz.          </t>
  </si>
  <si>
    <t>https://community.secop.gov.co/Public/Tendering/ContractNoticePhases/View?PPI=CO1.PPI.33628306&amp;isFromPublicArea=True&amp;isModal=False</t>
  </si>
  <si>
    <t>JEP-1072-2024</t>
  </si>
  <si>
    <t>Jorge Saenz Celemin</t>
  </si>
  <si>
    <t>Prestar servicios profesionales para apoyar y acompañar a las salas y secciones de la JEP, en el análisis y estructuración de información para el trámite y preparación de los macrocasos y actividades necesarias para el desarrollo de los mismos.</t>
  </si>
  <si>
    <t>https://community.secop.gov.co/Public/Tendering/ContractNoticePhases/View?PPI=CO1.PPI.33474126&amp;isFromPublicArea=True&amp;isModal=False</t>
  </si>
  <si>
    <t>JEP-1073-2024</t>
  </si>
  <si>
    <t>Ingrid Yulieth Torres Garcia</t>
  </si>
  <si>
    <t>Prestar servicios profesionales para apoyar y acompañar a las salas y secciones de la JEP, en los trámites requeridos para la estructuración, preparación y desarrollo de los macrocasos.</t>
  </si>
  <si>
    <t>https://community.secop.gov.co/Public/Tendering/ContractNoticePhases/View?PPI=CO1.PPI.33464451&amp;isFromPublicArea=True&amp;isModal=False</t>
  </si>
  <si>
    <t>JEP-1074-2024</t>
  </si>
  <si>
    <t>Yary Del Mar Villanueva Martinez</t>
  </si>
  <si>
    <t>Prestar servicios profesionales para apoyar y acompañar a las salas y secciones de la JEP, en el análisis de información requerida para el trámite de los asuntos, actividades y gestiones judiciales necesarios dentro del despacho</t>
  </si>
  <si>
    <t>https://community.secop.gov.co/Public/Tendering/ContractNoticePhases/View?PPI=CO1.PPI.33472440&amp;isFromPublicArea=True&amp;isModal=False</t>
  </si>
  <si>
    <t>JEP-1075-2024</t>
  </si>
  <si>
    <t>Dayana Melissa Martinez Urrego</t>
  </si>
  <si>
    <t>Prestar servicios para apoyar y acompañar a la Secretaría Ejecutiva en la asistencia de herramientas técnicas para la parametrización de conjuntos y bases de datos, el diseño, estructuración, modelado y publicación de tableros de control al igual que la elaboración y revisión de documentos relacionados con estos temas.</t>
  </si>
  <si>
    <t>https://community.secop.gov.co/Public/Tendering/ContractNoticePhases/View?PPI=CO1.PPI.33476681&amp;isFromPublicArea=True&amp;isModal=False</t>
  </si>
  <si>
    <t>JEP-1081-2024</t>
  </si>
  <si>
    <t>Karen Lorena Muñoz Nieto</t>
  </si>
  <si>
    <t>Prestar servicios profesionales para apoyar y acompañar las Salas de Justicia y sus respectivas presidencias en los procesos de mejoramiento de la gestión judicial.</t>
  </si>
  <si>
    <t>https://community.secop.gov.co/Public/Tendering/ContractNoticePhases/View?PPI=CO1.PPI.33528970&amp;isFromPublicArea=True&amp;isModal=False</t>
  </si>
  <si>
    <t>JEP-1082-2024</t>
  </si>
  <si>
    <t>Andres Felipe Martinez Hernandez</t>
  </si>
  <si>
    <t>https://community.secop.gov.co/Public/Tendering/ContractNoticePhases/View?PPI=CO1.PPI.33528315&amp;isFromPublicArea=True&amp;isModal=False</t>
  </si>
  <si>
    <t>JEP-1088-2024</t>
  </si>
  <si>
    <t>Andrea Catalina Medina Garzon</t>
  </si>
  <si>
    <t>Prestar servicios para apoyar y acompañar la transcripción de diligencias en el marco de los casos priorizados por la sala de reconocimiento de verdad, de responsabilidad y de determinación de los hechos y conductas</t>
  </si>
  <si>
    <t>https://community.secop.gov.co/Public/Tendering/ContractNoticePhases/View?PPI=CO1.PPI.33586854&amp;isFromPublicArea=True&amp;isModal=False</t>
  </si>
  <si>
    <t>JEP-1091-2024</t>
  </si>
  <si>
    <t>Maria Paula Caro Julio</t>
  </si>
  <si>
    <t>https://community.secop.gov.co/Public/Tendering/ContractNoticePhases/View?PPI=CO1.PPI.33594900&amp;isFromPublicArea=True&amp;isModal=False</t>
  </si>
  <si>
    <t>JEP-1095-2024</t>
  </si>
  <si>
    <t>Fortalecer la participación de víctimas, testigos e intervinientes a través de la consolidación de la presencia institucional y de la intervención territorial de la JEP - UIA</t>
  </si>
  <si>
    <t>https://community.secop.gov.co/Public/Tendering/ContractNoticePhases/View?PPI=CO1.PPI.33935045&amp;isFromPublicArea=True&amp;isModal=False</t>
  </si>
  <si>
    <t>JEP-1102-2024</t>
  </si>
  <si>
    <t>Yanet Camila Beltran Caraballo</t>
  </si>
  <si>
    <t>Prestar servicios profesionales para apoyar a las salas y secciones de la JEP, en las actividades requeridas para el trámite de los asuntos, actividades y gestiones judiciales necesarios dentro del despacho</t>
  </si>
  <si>
    <t>https://community.secop.gov.co/Public/Tendering/ContractNoticePhases/View?PPI=CO1.PPI.33673841&amp;isFromPublicArea=True&amp;isModal=False</t>
  </si>
  <si>
    <t>JEP-1108-2024</t>
  </si>
  <si>
    <t>Prestar servicios profesionales especializados para apoyar a la Secretaria Ejecutiva en las acciones que se requieran para el diseño, ejecución, articulación, seguimiento y desarrollo de los procesos y proyectos restaurativos.</t>
  </si>
  <si>
    <t>https://community.secop.gov.co/Public/Tendering/ContractNoticePhases/View?PPI=CO1.PPI.33707810&amp;isFromPublicArea=True&amp;isModal=False</t>
  </si>
  <si>
    <t>JEP-1109-2024</t>
  </si>
  <si>
    <t xml:space="preserve"> Prestar servicios profesionales para apoyar y acompañar la codificación, análisis y sistematización de información, así como la elaboración de documentos con relación para las salas y secciones de la JEP</t>
  </si>
  <si>
    <t>https://community.secop.gov.co/Public/Tendering/ContractNoticePhases/View?PPI=CO1.PPI.33743494&amp;isFromPublicArea=True&amp;isModal=False</t>
  </si>
  <si>
    <t>JEP-1115-2024</t>
  </si>
  <si>
    <t>Juan Camilo Cely Torres</t>
  </si>
  <si>
    <t>Prestar servicios profesionales para apoyar en el registro, verificación, alistamiento, elaboración y revisión de informes, como parte de la fase administrativa de las solicitudes de acreditación de víctimas y de la asistencia a las actuaciones y decisiones judiciales, atendiendo
los enfoques diferenciales</t>
  </si>
  <si>
    <t>https://community.secop.gov.co/Public/Tendering/ContractNoticePhases/View?PPI=CO1.PPI.33822046&amp;isFromPublicArea=True&amp;isModal=False</t>
  </si>
  <si>
    <t>JEP-1118-2024</t>
  </si>
  <si>
    <t>https://community.secop.gov.co/Public/Tendering/ContractNoticePhases/View?PPI=CO1.PPI.33827510&amp;isFromPublicArea=True&amp;isModal=False</t>
  </si>
  <si>
    <t>JEP-AC-001-2024</t>
  </si>
  <si>
    <t>CORPORACION CENTRO HISTORICO - CENHIS</t>
  </si>
  <si>
    <t>Recolección de residuos aprovechables no peligrosos, en las instalaciones de la jurisdicción especial para la paz, incluyendo, recolección, clasificación, transporte, almacenamiento y aprovechamiento.</t>
  </si>
  <si>
    <t>https://community.secop.gov.co/Public/Tendering/ContractNoticePhases/View?PPI=CO1.PPI.33126177&amp;isFromPublicArea=True&amp;isModal=False</t>
  </si>
  <si>
    <t>OC-132002-2024</t>
  </si>
  <si>
    <t>Prestar el servicio integral de aseo y cafetería incluido suministro de insumos, elementos, materiales y equipos requeridos para las instalaciones de la Jurisdicción Especial para la Paz</t>
  </si>
  <si>
    <t>https://www.colombiacompra.gov.co/tienda-virtual-del-estado-colombiano/ordenes-compra/132002</t>
  </si>
  <si>
    <t>JEP-1127-2024</t>
  </si>
  <si>
    <t xml:space="preserve">Marco Antonio Perez Jimenez  </t>
  </si>
  <si>
    <t>Prestar servicios profesionales para apoyar los enfoques diferenciales en el desarrollo de la perspectiva de interseccionalidad restaurativa, mediante la implementación de estrategias y actividades en el marco de los objetivos de la JEP.</t>
  </si>
  <si>
    <t>https://community.secop.gov.co/Public/Tendering/ContractNoticePhases/View?PPI=CO1.PPI.33945734&amp;isFromPublicArea=True&amp;isModal=False</t>
  </si>
  <si>
    <t>JEP-1160-2024</t>
  </si>
  <si>
    <t>https://community.secop.gov.co/Public/Tendering/ContractNoticePhases/View?PPI=CO1.PPI.34273706&amp;isFromPublicArea=True&amp;isModal=False</t>
  </si>
  <si>
    <t>JEP-1166-2024</t>
  </si>
  <si>
    <t>Prestación de servicios de diseño, edición e impresión de documentos y elementos de comunicación gráfica para la difusión de la misionalidad y para el apoyo a la pedagogía de las actividades realizadas por la JEP entre sus grupos de interés.</t>
  </si>
  <si>
    <t>https://community.secop.gov.co/Public/Tendering/ContractNoticePhases/View?PPI=CO1.PPI.34381039&amp;isFromPublicArea=True&amp;isModal=False</t>
  </si>
  <si>
    <t>JEP-1181-2024</t>
  </si>
  <si>
    <t>Gobernación de Norte de Santander</t>
  </si>
  <si>
    <t>Aunar esfuerzos técnicos y administrativos entre la Jurisdicción Especial para la Paz y el Departamento del Norte de Santander, para el fortalecimiento y la priorización de estrategias, programas, proyectos y acciones orientadas a la implementación del sistema restaurativo y demás actividades encaminadas a la materialización efectiva de los derechos de las víctimas del conflicto armado, así como facilitar el cumplimiento de las obligaciones de los comparecientes ante la JEP en el marco del punto 5 del Acuerdo de Paz</t>
  </si>
  <si>
    <t>B - Subsecretaría Ejecutiva; AA- Oficina Asesora de Estructuración de Proyecto</t>
  </si>
  <si>
    <t>https://community.secop.gov.co/Public/Tendering/OpportunityDetail/Index?noticeUID=CO1.NTC.6893852&amp;isFromPublicArea=True&amp;isModal=False</t>
  </si>
  <si>
    <t>JEP-1191-2024</t>
  </si>
  <si>
    <t>IOCOM SAS.</t>
  </si>
  <si>
    <t>Adquirir Torre Forense</t>
  </si>
  <si>
    <t>https://community.secop.gov.co/Public/Tendering/ContractNoticePhases/View?PPI=CO1.PPI.33810554&amp;isFromPublicArea=True&amp;isModal=False</t>
  </si>
  <si>
    <t>JEP-1200-2024</t>
  </si>
  <si>
    <t>Laura Hernández González</t>
  </si>
  <si>
    <t>Prestar servicios profesionales para brindar acompañamiento y asesoramiento a la Subdirección del Sistema de Justicia Restaurativa, en materia de proyectos restaurativos y demás medidas sancionatorias de carácter restaurativo y reparador, con énfasis en los ejercicios de caracterización del Daño, así como enlace con las Oficinas Asesoras de Estructuración de Proyectos Restaurativos y de Monitoreo Integral.</t>
  </si>
  <si>
    <t>https://community.secop.gov.co/Public/Tendering/ContractNoticePhases/View?PPI=CO1.PPI.34677582&amp;isFromPublicArea=True&amp;isModal=False</t>
  </si>
  <si>
    <t>Edinson Faciolince Gomez</t>
  </si>
  <si>
    <t>María José Guerra Bernal</t>
  </si>
  <si>
    <t>%+E:M DE EJECUCIÓN FINANCIERA</t>
  </si>
  <si>
    <t>JEP-1249-2024</t>
  </si>
  <si>
    <t>Sumimas SAS</t>
  </si>
  <si>
    <t>Adquirir equipos tecnológicos y periféricos</t>
  </si>
  <si>
    <t>Inversión y Funcionamiento</t>
  </si>
  <si>
    <t>https://community.secop.gov.co/Public/Tendering/ContractNoticePhases/View?PPI=CO1.PPI.34636367&amp;isFromPublicArea=True&amp;isModal=False</t>
  </si>
  <si>
    <t>OC-134866-2024</t>
  </si>
  <si>
    <t>UNIÓN TEMPORAL TIGO - BEXT 2021</t>
  </si>
  <si>
    <t>Adquirir servicios de Nube Pública 4 para apoyar procesos misionales de la JEP.</t>
  </si>
  <si>
    <t>https://www.colombiacompra.gov.co/tienda-virtual-del-estado-colombiano/ordenes-compra/?number_order=134866&amp;state=&amp;entity=&amp;tool=&amp;date_to&amp;date_from</t>
  </si>
  <si>
    <t>JEP-1169-2024</t>
  </si>
  <si>
    <t>UNIVERSIDAD AUTÓNOMA DE BUCARAMANGA</t>
  </si>
  <si>
    <t>https://community.secop.gov.co/Public/Tendering/ContractNoticePhases/View?PPI=CO1.PPI.34395975&amp;isFromPublicArea=True&amp;isModal=False</t>
  </si>
  <si>
    <t>JEP-1238-2024</t>
  </si>
  <si>
    <t>EL DEPARTAMENTO DEL CESAR Y EL MUNICIPIO DE VALLEDUPAR</t>
  </si>
  <si>
    <t>Aunar esfuerzos entre la Jurisdicción Especial para la Paz, el Departamento del Cesar y el Municipio de Valledupar, para el fortalecimiento y la priorización de estrategias, programas, proyectos y acciones orientadas a la implementación del sistema restaurativo y demás actividades encaminadas a la materialización efectiva de los derechos de las víctimas del conflicto armado, así como facilitar el cumplimiento de las obligaciones de los comparecientes ante la JEP en el marco del punto 5 del Acuerdo de Paz.</t>
  </si>
  <si>
    <t>https://community.secop.gov.co/Public/Tendering/OpportunityDetail/Index?noticeUID=CO1.NTC.6986641&amp;isFromPublicArea=True&amp;isModal=False</t>
  </si>
  <si>
    <r>
      <rPr>
        <b/>
        <sz val="14"/>
        <rFont val="Palatino Linotype"/>
        <family val="1"/>
      </rPr>
      <t>Nota 1.</t>
    </r>
    <r>
      <rPr>
        <sz val="14"/>
        <rFont val="Palatino Linotype"/>
        <family val="1"/>
      </rPr>
      <t xml:space="preserve"> Los contratos sombreados con este color, corresponden a los asociados a Procesos Misionales, en los que se atienden las necesidades que provienen directamente del ejercicio de la actividad judicial; participan las Salas de Justicia, el Tribunal para la Paz, el GRAI, la Relatoría, la Secretaría Judicial, la Secretaría Ejecutiva (en cabeza de las oficinas asesoras y la Subsecretaría Ejecutiva) y la Unidad de Investigación y Acusación. Los procesos misionales son: (i) Judicial dialógico, (ii) Judicial adversarial, (iii) Tratamiento especial individual, (iv) Acciones, revisiones y recursos judiciales, (v) Soporte para la administración de justicia, (vi) Enfoque restaurativo y (vii) Participación efectiva representación y defensa técnica.</t>
    </r>
  </si>
  <si>
    <r>
      <rPr>
        <b/>
        <sz val="14"/>
        <rFont val="Palatino Linotype"/>
        <family val="1"/>
      </rPr>
      <t>Nota 2.</t>
    </r>
    <r>
      <rPr>
        <sz val="14"/>
        <rFont val="Palatino Linotype"/>
        <family val="1"/>
      </rPr>
      <t xml:space="preserve"> Los contratos sombreados con este color, corresponden a los asociados a Procesos de Gestión estratégica y de apoyo, que contribuyen al cumplimiento de los objetivos institucionales con el fin de lograr la misión y visión de la JEP. Los procesos de gestión son: (i) Direccionamiento estratégico y planeación, (ii) Gestión de calidad, (iii) Gobierno y gestión de las tecnologías, (iv) Gestión del talento humano, (v) Gestión contractual, (vi) Gestión de seguridad, bienes y servicios, (vii) Gestión financiera, (viii) Gestión jurídica y (ix) Gestión documental.</t>
    </r>
  </si>
  <si>
    <r>
      <rPr>
        <b/>
        <sz val="14"/>
        <rFont val="Palatino Linotype"/>
        <family val="1"/>
      </rPr>
      <t>Nota 3.</t>
    </r>
    <r>
      <rPr>
        <sz val="14"/>
        <rFont val="Palatino Linotype"/>
        <family val="1"/>
      </rPr>
      <t xml:space="preserve"> Los contratos sombreados con este color, corresponden a los asociados a Procesos de Relacionamiento, a través de los cuales se logra una comunicación frecuente, asertiva y efectiva con los titulares de derecho, los países aliados, la academia y demás grupos de interés externos de la JEP. Los procesos de relacionamiento son: (i) Gestión de atención a la ciudadanía, (ii) Gestión de las comunicaciones, (iii) Gestión de cooperación internacional y (iv) Gestión del conocimiento.</t>
    </r>
  </si>
  <si>
    <t>JEP-1255-2024</t>
  </si>
  <si>
    <t>COMPAÑÍA COMERCIAL CURACAO DE COLOMBIA S.A</t>
  </si>
  <si>
    <t>Adquirir e implementar la ampliación del Sistema de Gestión de Medios (MEDiA) para la producción profesional de contenidos audiovisuales en su Fase IV.</t>
  </si>
  <si>
    <t>https://community.secop.gov.co/Public/Tendering/ContractNoticePhases/View?PPI=CO1.PPI.34768312&amp;isFromPublicArea=True&amp;isModal=False</t>
  </si>
  <si>
    <t>Zulma Pilar Cortes Forero</t>
  </si>
  <si>
    <t>Jessica Melissa Palacio Velez</t>
  </si>
  <si>
    <t>Nicolas Andres Gomez Pinilla</t>
  </si>
  <si>
    <t>Valentina Rojas Vanegas;  Diana Lizeth Becerra Castro</t>
  </si>
  <si>
    <t>Yenny Marcela Fonseca Londoño</t>
  </si>
  <si>
    <t>Maira Alejandra Costes Patiño</t>
  </si>
  <si>
    <t>Sara Maria Roldan Concha</t>
  </si>
  <si>
    <t>Maria Fernanda Parra Cerpa</t>
  </si>
  <si>
    <t>Jessica Lorena Blanco Blanco</t>
  </si>
  <si>
    <t>Juliana Garavito Rojas</t>
  </si>
  <si>
    <t>Jessica Andrea Sánchez Wentland</t>
  </si>
  <si>
    <t>Luisa Fernanda Yara Jara</t>
  </si>
  <si>
    <t>José Luis Rozo Ramírez</t>
  </si>
  <si>
    <t xml:space="preserve">Silvo Alberto Rosales Basante  </t>
  </si>
  <si>
    <t>Duván Camilo Hernández Santana</t>
  </si>
  <si>
    <t>Manuel Antonio Romero Méndez</t>
  </si>
  <si>
    <t>JEP-093-2019</t>
  </si>
  <si>
    <t>JEP-170-2019</t>
  </si>
  <si>
    <t>JEP-429-2019</t>
  </si>
  <si>
    <t>Fiscalía General de la Nación</t>
  </si>
  <si>
    <t>Universidad Nacional de Colombia</t>
  </si>
  <si>
    <t>Unidad Administrativa Especial Migración Colombia</t>
  </si>
  <si>
    <t>El presente convenio tiene el propósito de establecer condiciones generales y los canales oficiales de intercambio de información entre la Fiscalia y la JEP, con la finalidad de dar cumplimiento a las funciones constitucionales y legales de las dos entidades, especialmente en lo relacionado con la investigación y judicialización de casos de competencia de la JEP.</t>
  </si>
  <si>
    <t>Aunar esfuerzos académicos, técnicos, tecnológicos, logísticos, humanos y administrativos para adelantar acciones conjuntas en temas de interés recíproco para cada una de las partes, en las áreas de formación, investigación, extensión, asistencia técnica, administrativa y académica, y en todas las demás formas de acción universitaria.</t>
  </si>
  <si>
    <t>Coordinar y aunar esfuerzos entre Migración Colombia y la JEP para el intercambio ágil, seguro y confidencial de la información que produce y maneja cada entidad en el ámbito de sus competencias, frente a la población que se ha sometido a la Jurisdicción Especial para la Paz y registrada en el sistema de información de la JEP y en el sistema de información de Migración Colombia.</t>
  </si>
  <si>
    <t>https://www.contratos.gov.co/consultas/detalleProceso.do?numConstancia=19-12-9760251</t>
  </si>
  <si>
    <t>https://www.contratos.gov.co/consultas/detalleProceso.do?numConstancia=19-12-9299440&amp;g-recaptcha-response=03ADUVZwABFfmYIFlYAn9f6vIF4Oa45G_uWdGVOd1QLW4_btlL_PT1NazuKAXMxjZwmEQmZFNmMsKTnA8xwiaZV6VF_M1IaljpXPiI6L_N9-j9pmmVApqU_Rf5aMVZJB4ODSVIZPUgbVSWmzlUseIyHDd19DUHgibfHCsxOgik2tQRQZwgDZfGqEg0_S3IveramrOBQ45mYoOkLTRgT2OQzXw-0YAVe0SssGQ71dYuTK7NZ99yheocd4slJLt6k8yykyRWrO0l10xQ-MF6zpZ87UNVNSiqVHIA60BOrRVlDwiWh0yMjzLuLQQpaoPPuJcjc0OkS3xsnJbWBGIEu5udNoS5HKUAaBLh4UgKgcShZh9Bt1N4v4Rx-uMzrCbqYo1J9QvfePUM__kY3kc624tku-ERR4KljUTXoEFFkw_UbVr94kzCbaU3_zaCCMHsPEEftLpYP1Di4RdTF_yl-JgGGterM6zi5GKv0JsepckGKurgnbEOVcJFAZOWFMPtSw2y8NyxkKMBQlrLsuJP0nKEikXFHRR_drzExwTP2PEiXu7l6RDCMbxpr25QtCO-ob1Msh6cyLkgXGmG</t>
  </si>
  <si>
    <t>https://www.contratos.gov.co/consultas/detalleProceso.do?numConstancia=19-4-10242836&amp;g-recaptcha-response=03ADUVZwDXEHMZ64iIh8mTT-at4Y7vhNyO84wf-7dwf-l6VCKBTpVcfpWZOtPNdOKQr_-apiiWCfVskqyKRTxK9cJg_l1U434-ggRFRShPyaOLM89zF7dxqHJ-X-SwORBLQqSlhyXENjDU1gD9EVrAT1RyV42p11LGNgidP92I-1_OCljvnEb3t2Etf2jsCUzJ2Rg8DDT7uZlZ7sBLiV3NPQOaeXHKSMJgN88ymyF4UWSEqnJG9aBXpGHAlK8oD-jhxQgFUPXDqmB8lGmYF4UqujQjLQwGeCrEM0BvfcYs3Z8JjfXMeS2fgn4Ds4RSvQb6CRyWrOnxHQitdRAvQTt8W70ck1bkKk7xu_4ob_5BY6sNQ26GlzFe9i5t-V21SmuW3KtwlIFQp34oka1fm4RsCMo4GaANKoUkYiVpmJBNJh8fU7bEvVWH4-y-XKZaMyzpqsSzCDum6Rmm6IaqP_Y5GJlS3KXju5uMkBkRbCf3h5vx9CbLyj8-_mbO4PLxWnv4EwBdIl38Jbh10sNRNwbkPs7BkKBH5F1wwf7BJpfpSGTkoAJVRCnx7i7E5YHdCvGiCJWuVaJo4QXC5MucxfQTK1RVBWZCIId9G_YnSwayn_rcsn6bqd4pC-MwyqEMVofh6fRjzBp8PKUn</t>
  </si>
  <si>
    <t>JEP-468-2020</t>
  </si>
  <si>
    <t>JEP-472-2020</t>
  </si>
  <si>
    <t>JEP-390-2020</t>
  </si>
  <si>
    <t>JEP-240-2020</t>
  </si>
  <si>
    <t>Colegio Mayor de Nuestra Señora del Rosario</t>
  </si>
  <si>
    <t>Universidad de los Andes</t>
  </si>
  <si>
    <t xml:space="preserve">Universidad Libre </t>
  </si>
  <si>
    <t>Universidad Santo Tomás</t>
  </si>
  <si>
    <t>Aunar esfuerzos académicos, técnicos, tecnológicos, logísticos, humanos y administrativos para adelantar acciones conjuntas en temas de interés recíproco para cada una de las partes, en las áreas de formación curricular y extracurricular, investigación, proyección social, asistencia técnica, administrativa y académica, y en todas las demás formas de acción universitaria con el propósito de alcanzar objetivos comunes a ambas instituciones en el marco de sus actividades específicas.</t>
  </si>
  <si>
    <t>Aunar esfuerzos académicos, técnicos, tecnológicos, logísticos, humanos y administrativos para adelantar acciones conjuntas en temas de interés recíproco relacionado con la difusión del conocimiento en temas de justicia transicional para cada una de LAS PARTES, en las áreas de formación, investigación, extensión, asistencia técnica, administrativa y académica, y en todas las demás formas de acción universitaria</t>
  </si>
  <si>
    <t>Aunar esfuerzos académicos, técnicos, tecnológicos, logísticos, humanos y administrativos para adelantar acciones conjuntas en temas de interés recíproco para cada una de las partes, en las áreas de formación curricular y extracurricular, investigación, responsabilidad social universitaria, asistencia técnica, administrativa y académica, y en todas las demás formas de acción universitaria, con el propósito de alcanzar objetivos comunes a ambas instituciones en el marco de sus actividades</t>
  </si>
  <si>
    <t>https://community.secop.gov.co/Public/Tendering/OpportunityDetail/Index?noticeUID=CO1.NTC.1535325&amp;isFromPublicArea=True&amp;isModal=true&amp;asPopupView=true</t>
  </si>
  <si>
    <t>https://community.secop.gov.co/Public/Tendering/OpportunityDetail/Index?noticeUID=CO1.NTC.1535448&amp;isFromPublicArea=True&amp;isModal=true&amp;asPopupView=true</t>
  </si>
  <si>
    <t>https://community.secop.gov.co/Public/Tendering/ContractNoticePhases/View?PPI=CO1.PPI.11242190&amp;isFromPublicArea=True&amp;isModal=False</t>
  </si>
  <si>
    <t>https://community.secop.gov.co/Public/Tendering/ContractNoticePhases/View?PPI=CO1.PPI.6173487&amp;isFromPublicArea=True&amp;isModal=False</t>
  </si>
  <si>
    <t>ARN - 1073-2021 JEP-288-2021</t>
  </si>
  <si>
    <t>JEP-287-2021</t>
  </si>
  <si>
    <t>JEP-455-2021</t>
  </si>
  <si>
    <t>JEP-493-2021</t>
  </si>
  <si>
    <t>JEP-539-2021</t>
  </si>
  <si>
    <t>AGENCIA PARA LA REINCORPORACIÓN Y LA NORMALIZACIÓN</t>
  </si>
  <si>
    <t>EDUCAPAZ</t>
  </si>
  <si>
    <t>Universidad del Tolima</t>
  </si>
  <si>
    <t>Universidad Surcolombiana</t>
  </si>
  <si>
    <t xml:space="preserve">Universidad de Antioquía </t>
  </si>
  <si>
    <t>Coordinar y aunar esfuerzos entre la Jurisdicción Especial para la Paz y la Agencia para la Reincorporación y Normalización para el intercambio ágil, seguro y confidencial de la información que produce y maneja cada entidad en el ámbito de sus competencias, frente a la población objeto de atención misional de la ARN.</t>
  </si>
  <si>
    <t>Aunar esfuerzos académicos, técnicos, tecnológicos, logísticos, humanos y administrativos para adelantar acciones conjuntas en temas de interés recíproco para cada una de las partes, en particular en el desarrollo de herramientas y contenidos pedagógicos dirigidos a entornos académicos con la participación de niños, niñas, adolescentes, jóvenes y demás participantes de la comunidad académica, con el propósito de alcanzar objetivos comunes a ambas instituciones en el marco de sus actividades específicas.</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</si>
  <si>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 la Justicia Transicional y aportar a la reconciliación y construcción de Paz en Colombia.</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</si>
  <si>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del conflicto armado y la Justicia Transicional como aporte a la reconciliación y construcción de paz en Colombia.</t>
  </si>
  <si>
    <t xml:space="preserve">BB- Departamento SAAD Defensa a Comparecientes </t>
  </si>
  <si>
    <t>https://community.secop.gov.co/Public/Tendering/OpportunityDetail/Index?noticeUID=CO1.NTC.1738997&amp;isFromPublicArea=True&amp;isModal=true&amp;asPopupView=true</t>
  </si>
  <si>
    <t>https://community.secop.gov.co/Public/Tendering/OpportunityDetail/Index?noticeUID=CO1.NTC.1738448&amp;isFromPublicArea=True&amp;isModal=False</t>
  </si>
  <si>
    <t>https://community.secop.gov.co/Public/Tendering/ContractNoticePhases/View?PPI=CO1.PPI.13920235&amp;isFromPublicArea=True&amp;isModal=False</t>
  </si>
  <si>
    <t>https://community.secop.gov.co/Public/Tendering/ContractNoticePhases/View?PPI=CO1.PPI.13920267&amp;isFromPublicArea=True&amp;isModal=False</t>
  </si>
  <si>
    <t>https://community.secop.gov.co/Public/Tendering/ContractNoticePhases/View?PPI=CO1.PPI.14555172&amp;isFromPublicArea=True&amp;isModal=False</t>
  </si>
  <si>
    <t>SERVISOFT S.A.</t>
  </si>
  <si>
    <t>Proveer los servicios de datacenter principal y alterno, conectividad, seguridad interna y perimetral, continuidad del negocio, telefonía contact center y monitoreo entre otros incluyendo servicios de especialistas técnicos de operación y gestión para la JEP y sus grupos territoriales.</t>
  </si>
  <si>
    <t>DD- Departamento de Gestión Documental</t>
  </si>
  <si>
    <t>https://community.secop.gov.co/Public/Tendering/ContractNoticePhases/View?PPI=CO1.PPI.19654772&amp;isFromPublicArea=True&amp;isModal=False</t>
  </si>
  <si>
    <t>JEP-696-2023</t>
  </si>
  <si>
    <t>CENTRO NACIONAL DE MEMORIA HISTORICA</t>
  </si>
  <si>
    <t>Aunar esfuerzos técnicos y administrativos entre la JEP y EL CNMH para el intercambio de información, la cooperación técnica, así como promover la estructuración, viabilización e implementación de planes, programas y proyectos restaurativos que contribuyan a la reparación de las víctimas, en los que se puedan vincular a comparecientes al desarrollo de trabajos, obras o actividades con contenido reparador y restaurador, en el marco de las líneas del Sistema Restaurativo, especialmente en materia</t>
  </si>
  <si>
    <t>AA- Oficina Asesora de Memoria Institucional y del Sistema Integral para la Paz; AA- Oficina Asesora de Estructuración de Proyecto</t>
  </si>
  <si>
    <t xml:space="preserve">BB- Departamento de Atención a Victimas </t>
  </si>
  <si>
    <t>https://community.secop.gov.co/Public/Tendering/OpportunityDetail/Index?noticeUID=CO1.NTC.4996698&amp;isFromPublicArea=True&amp;isModal=true&amp;asPopupView=true</t>
  </si>
  <si>
    <t>JEP-1276-2024</t>
  </si>
  <si>
    <t>JEP-1288-2024</t>
  </si>
  <si>
    <t>JEP-1289-2024</t>
  </si>
  <si>
    <t>JEP-1290-2024</t>
  </si>
  <si>
    <t>JEP-1291-2024</t>
  </si>
  <si>
    <t>JEP-1292-2024</t>
  </si>
  <si>
    <t>JEP-1293-2024</t>
  </si>
  <si>
    <t>JEP-1294-2024</t>
  </si>
  <si>
    <t>JEP-1295-2024</t>
  </si>
  <si>
    <t>JEP-1296-2024</t>
  </si>
  <si>
    <t>JEP-1297-2024</t>
  </si>
  <si>
    <t>JEP-1298-2024</t>
  </si>
  <si>
    <t>JEP-1299-2024</t>
  </si>
  <si>
    <t>JEP-1300-2024</t>
  </si>
  <si>
    <t>JEP-1301-2024</t>
  </si>
  <si>
    <t>JEP-1302-2024</t>
  </si>
  <si>
    <t>JEP-1303-2024</t>
  </si>
  <si>
    <t>JEP-1304-2024</t>
  </si>
  <si>
    <t>Jose David Obando Restrepo</t>
  </si>
  <si>
    <t>Jimena Vengoechea Morales</t>
  </si>
  <si>
    <t>Diego Arturo Grueso Ramos</t>
  </si>
  <si>
    <t>Organización Internacional para las Migraciones (OIM)</t>
  </si>
  <si>
    <t>Chemonics International Inc.</t>
  </si>
  <si>
    <t xml:space="preserve">Ana Maria Angel Gordillo </t>
  </si>
  <si>
    <t xml:space="preserve">Javier Adolfo Castellanos Gómez </t>
  </si>
  <si>
    <t>Camila Méndez Quimbayo</t>
  </si>
  <si>
    <t>Cristian Felipe Orjuela González</t>
  </si>
  <si>
    <t>Julieth del Carmen Barrera Caparroso</t>
  </si>
  <si>
    <t>Laura Fernanda Cuenca Suárez</t>
  </si>
  <si>
    <t>Miguel Ángel Salcedo Cristancho</t>
  </si>
  <si>
    <t>Mónica Cristina Muñoz Figueroa</t>
  </si>
  <si>
    <t>Nina Alejandra Cárdenas Torres</t>
  </si>
  <si>
    <t>Carlos Enrique Alarcón Sandino</t>
  </si>
  <si>
    <t xml:space="preserve">Adriana Cristina Romero Beltrán </t>
  </si>
  <si>
    <t>Sergio Mateo Ávila Nausa</t>
  </si>
  <si>
    <t>Luis Fernando Polania Sastoque</t>
  </si>
  <si>
    <t>Prestar servicios profesionales para apoyar a las presidencias de las salas de justicia en los procesos de mejoramiento de su gestión administrativa y
excepcionalmente judicial</t>
  </si>
  <si>
    <t>Aunar esfuerzos y recursos para fortalecer y coordinar acciones a nivel territorial en el monitoreo integral de las sanciones propias y en cumplimiento de medidas de contribución a la reparación en el marco del régimen de condicionalidad.</t>
  </si>
  <si>
    <t>Fortalecimiento de las capacidades de la JEP para el impulso procesal, la gestión judicial, la participación de las víctimas y el avance de medidas cautelares para búsqueda de personas desaparecidas</t>
  </si>
  <si>
    <t xml:space="preserve">Prestar servicios profesionales para apoyar a la Subdirección de Contratación de la JEP,  en la preparación de insumos para respuestas a requerimientos, informes, reportes y demás solicitudes internas y de entes de control relacionadas con la gestión contractual de la Entidad. </t>
  </si>
  <si>
    <t>Prestar servicios profesionales para el apoyo y acompañamiento a la Dirección de Asuntos Jurídicos en el seguimiento de órdenes judiciales y la elaboración de reportes de la gestión estratégica de la JEP.</t>
  </si>
  <si>
    <t>Prestar servicios profesionales para acompañar a la Dirección de Asuntos Jurídicos en el seguimiento y elaboración de respuestas y reportes relacionados con la gestión estratégica de planeación de la dependencia y de las áreas a su cargo</t>
  </si>
  <si>
    <t>1368.Prestar servicios profesionales para apoyar la gestión jurídica de la subdirección de contratación en los diferentes procesos y trámites que le sean asignados. (Contratos o convenio que no requieren pluralidad de ofertas)</t>
  </si>
  <si>
    <t>1370.Prestar servicios profesionales para apoyar y acompañar la gestión jurídica de la subdirección de contratación en los diferentes procesos, trámites y gestiones que le sean asignados. (Contratos o convenio que no requieren pluralidad de ofertas)</t>
  </si>
  <si>
    <t>1371.Prestar servicios profesionales para apoyar y acompañar la gestión jurídica de la subdirección de contratación en los diferentes procesos, trámites y gestiones que le sean asignados. (Contratos o convenio que no requieren pluralidad de ofertas)</t>
  </si>
  <si>
    <t>1372.Prestar servicios profesionales para apoyar la gestión jurídica de la subdirección de contratación en los diferentes procesos y trámites que le sean asignados. (Contratos o convenio que no requieren pluralidad de ofertas)</t>
  </si>
  <si>
    <t>1373.Prestar servicios profesionales para apoyar la gestión jurídica de la subdirección de contratación en los diferentes procesos y trámites que le sean asignados. (Contratos o convenio que no requieren pluralidad de ofertas)</t>
  </si>
  <si>
    <t>1374.Prestar servicios profesionales para apoyar la gestión jurídica de la subdirección de contratación en los diferentes procesos y trámites que le sean asignados. (Contratos o convenio que no requieren pluralidad de ofertas)</t>
  </si>
  <si>
    <t>1375.Prestar servicios profesionales para apoyar la gestión jurídica de la Subdirección de Contratación en los diferentes procesos y trámites que le sean asignados. (Contratos o convenio que no requieren pluralidad de ofertas)</t>
  </si>
  <si>
    <t>1378.Prestar servicios profesionales para apoyar la gestión jurídica de la Subdirección de Contratación en los diferentes procesos y trámites que le sean asignados. (Contratos o convenio que no requieren pluralidad de ofertas)</t>
  </si>
  <si>
    <t>1379.Prestar servicios profesionales para apoyar la gestión jurídica de la Subdirección de Contratación en los diferentes procesos y trámites que le sean asignados. (Contratos o convenio que no requieren pluralidad de ofertas)</t>
  </si>
  <si>
    <t>1380.Prestar servicios profesionales para apoyar la gestión jurídica de la Subdirección de Contratación en los diferentes procesos y trámites que le sean asignados. (Contratos o convenio que no requieren pluralidad de ofertas)</t>
  </si>
  <si>
    <t>1381.Prestar servicios profesionales para apoyar y acompañar la gestión jurídica de la Subdirección de Contratación en los diferentes procesos, trámites y gestiones que le sean asignados para revisión y trámite. (Contratos o convenio que no requieren pluralidad de ofertas)</t>
  </si>
  <si>
    <t>1382.Prestar servicios profesionales especializados para brindar apoyo a la Subdirección de Contratación en la asesoría y acompañamiento de los temas  jurídicos y contractuales que le sean asignados.  (Contratos o convenio que no requieren pluralidad de ofertas)</t>
  </si>
  <si>
    <t>1383.Prestar servicios profesionales para apoyar la gestión jurídica de la Subdirección de Contratación en los diferentes procesos y trámites que le sean asignados. (Contratos o convenio que no requieren pluralidad de ofertas)</t>
  </si>
  <si>
    <t>Prestar servicios profesionales para apoyar y acompañar la organización y sistematización de la información producida por la gestión territorial, en el marco del sistema restaurativo y
la justicia restaurativa, teniendo en cuenta los enfoques diferenciales</t>
  </si>
  <si>
    <t>Prestar servicios profesionales para apoyar y acompañar jurídicamente la Gestión Territorial en relación con los macrocasos priorizados, medidas cautelares y demás procesos relacionados con la actividad judicial de la JEP, a partir de la implementación y seguimiento de los lineamientos para la aplicación del enfoque territorial, teniendo en cuenta los enfoques diferenciales. (Contratos o convenio que no requieren pluralidad de ofertas)</t>
  </si>
  <si>
    <t xml:space="preserve">Prestar servicios profesionales para apoyar la sistematización de relatos de víctimas y la sustanciación de autos de acreditación de víctimas en etapa judicial con relación al Caso 10: "Crímenes no amnistiables cometidos por las extintas FARC-EP en el marco del conflicto armado colombiano" - de la SRVR. </t>
  </si>
  <si>
    <t>Prestar servicios profesionales para apoyar y acompañar en la
revisión y el análisis de información, así como en la preparación
de cuestionarios para las diligencias judiciales, entre otros
insumos contemplados en el plan de pruebas con relación al
Caso 10: "Crímenes no amnistiables cometidos por las extintas
Farc-EP en el marco del conflicto armado colombiano"- de la
SRVR.</t>
  </si>
  <si>
    <t>Prestar servicios profesionales para dar impulso procesal al
Caso 10: "Crímenes no amnistiables cometidos por las extintas
FARC-EP en el marco del conflicto armado colombiano" - de la
SRVR, a través del apoyo en la proyección de autos de trámite,
en la gestión del expediente Legali, así como en el
relacionamiento con la Secretaría Judicial de la SRVR, Softplan
y TI.</t>
  </si>
  <si>
    <t>Prestar servicios profesionales para apoyar la elaboración de
planes de pruebas y temarios para las versiones voluntarias, así
como insumos para la contrastación de información previa y
posterior a las versiones voluntarias con relación al Caso 10:
"Crímenes no amnistiables cometidos por las extintas FARCEP
en el marco del conflicto armado colombiano" - de la SRVR.</t>
  </si>
  <si>
    <t>Prestar servicios profesionales de apoyo al despacho en la
gestión administrativa del Caso 10: "Crímenes no amnistiables
cometidos por las extintas FARC-EP en el marco del conflicto
armado colombiano" - de la SRVR, que comprende el reparto
interno de asuntos para conocimiento de los y las profesionales
del despacho, la elaboración de reportes estadísticos, la respuesta
a los requerimientos de información allegados por otros
Órganos de la JEP, así como por parte de otras entidades y la
ciudadanía, el trámite de comisiones de servicios, entre otros</t>
  </si>
  <si>
    <t>EE- Subdirección de Contratación</t>
  </si>
  <si>
    <t>Maria Camila Visbal Amaya</t>
  </si>
  <si>
    <t>Alex Fernando Morales Vargas; Luisa Fernanda Riveros Chavez</t>
  </si>
  <si>
    <t>Sergio Alejandro Ramirez Fandiño</t>
  </si>
  <si>
    <t>Carla Manuela Avila Martinez</t>
  </si>
  <si>
    <t>https://community.secop.gov.co/Public/Tendering/ContractNoticePhases/View?PPI=CO1.PPI.36139350&amp;isFromPublicArea=True&amp;isModal=False</t>
  </si>
  <si>
    <t>https://community.secop.gov.co/Public/Tendering/OpportunityDetail/Index?noticeUID=CO1.NTC.7245023&amp;isFromPublicArea=True&amp;isModal=False</t>
  </si>
  <si>
    <t>https://community.secop.gov.co/Public/Tendering/ContractNoticePhases/View?PPI=CO1.PPI.36387043&amp;isFromPublicArea=True&amp;isModal=False</t>
  </si>
  <si>
    <t>https://community.secop.gov.co/Public/Tendering/ContractNoticePhases/View?PPI=CO1.PPI.36387051&amp;isFromPublicArea=True&amp;isModal=False</t>
  </si>
  <si>
    <t>https://community.secop.gov.co/Public/Tendering/ContractNoticePhases/View?PPI=CO1.PPI.36387066&amp;isFromPublicArea=True&amp;isModal=False</t>
  </si>
  <si>
    <t>https://community.secop.gov.co/Public/Tendering/ContractNoticePhases/View?PPI=CO1.PPI.36402734&amp;isFromPublicArea=True&amp;isModal=False</t>
  </si>
  <si>
    <t>https://community.secop.gov.co/Public/Tendering/ContractNoticePhases/View?PPI=CO1.PPI.36400870&amp;isFromPublicArea=True&amp;isModal=False</t>
  </si>
  <si>
    <t>https://community.secop.gov.co/Public/Tendering/ContractNoticePhases/View?PPI=CO1.PPI.36401461&amp;isFromPublicArea=True&amp;isModal=False</t>
  </si>
  <si>
    <t>https://community.secop.gov.co/Public/Tendering/ContractNoticePhases/View?PPI=CO1.PPI.36414657&amp;isFromPublicArea=True&amp;isModal=False</t>
  </si>
  <si>
    <t>https://community.secop.gov.co/Public/Tendering/ContractNoticePhases/View?PPI=CO1.PPI.36413957&amp;isFromPublicArea=True&amp;isModal=False</t>
  </si>
  <si>
    <t>https://community.secop.gov.co/Public/Tendering/ContractNoticePhases/View?PPI=CO1.PPI.36408795&amp;isFromPublicArea=True&amp;isModal=False</t>
  </si>
  <si>
    <t>https://community.secop.gov.co/Public/Tendering/ContractNoticePhases/View?PPI=CO1.PPI.36411825&amp;isFromPublicArea=True&amp;isModal=False</t>
  </si>
  <si>
    <t>https://community.secop.gov.co/Public/Tendering/ContractNoticePhases/View?PPI=CO1.PPI.36405590&amp;isFromPublicArea=True&amp;isModal=False</t>
  </si>
  <si>
    <t>https://community.secop.gov.co/Public/Tendering/ContractNoticePhases/View?PPI=CO1.PPI.36405948&amp;isFromPublicArea=True&amp;isModal=False</t>
  </si>
  <si>
    <t>https://community.secop.gov.co/Public/Tendering/ContractNoticePhases/View?PPI=CO1.PPI.36403732&amp;isFromPublicArea=True&amp;isModal=False</t>
  </si>
  <si>
    <t>https://community.secop.gov.co/Public/Tendering/ContractNoticePhases/View?PPI=CO1.PPI.36401299&amp;isFromPublicArea=True&amp;isModal=False</t>
  </si>
  <si>
    <t>https://community.secop.gov.co/Public/Tendering/ContractNoticePhases/View?PPI=CO1.PPI.36401492&amp;isFromPublicArea=True&amp;isModal=False</t>
  </si>
  <si>
    <t>JEP-001-2025</t>
  </si>
  <si>
    <t>Gisela Katherine Velásquez Franco</t>
  </si>
  <si>
    <t>Prestar servicios de apoyo y acompañamiento a la Subdirección de Contratación en la organización, digitalización, archivo y seguimiento de los documentos físicos y electrónicos a cargo de la dependencia, el registro de información en bases de datos y verificación de información contractual.</t>
  </si>
  <si>
    <t xml:space="preserve">EE- Subdirección de Contratación </t>
  </si>
  <si>
    <t>https://community.secop.gov.co/Public/Tendering/ContractNoticePhases/View?PPI=CO1.PPI.36488601&amp;isFromPublicArea=True&amp;isModal=False</t>
  </si>
  <si>
    <t>JEP-002-2025</t>
  </si>
  <si>
    <t>Juan Carlos Morales Aragón</t>
  </si>
  <si>
    <t>https://community.secop.gov.co/Public/Tendering/ContractNoticePhases/View?PPI=CO1.PPI.36488641&amp;isFromPublicArea=True&amp;isModal=False</t>
  </si>
  <si>
    <t>JEP-003-2025</t>
  </si>
  <si>
    <t>Elizabeth Castillo</t>
  </si>
  <si>
    <t>https://community.secop.gov.co/Public/Tendering/ContractNoticePhases/View?PPI=CO1.PPI.36488684&amp;isFromPublicArea=True&amp;isModal=False</t>
  </si>
  <si>
    <t>JEP-004-2025</t>
  </si>
  <si>
    <t> Tatiana Grisales Espinosa</t>
  </si>
  <si>
    <t>Prestar servicios profesionales para apoyar  a la Oficina Asesora de Recursos Físicos e Infraestructura con el seguimiento y la gestión necesaria para el mantenimiento y dotacion de los espacios físicos con los que cuente la JEP, para el ejercicio de sus funciones</t>
  </si>
  <si>
    <t>DD- Oficina Asesora de Recursos Físicos e Infraestructura</t>
  </si>
  <si>
    <t>https://community.secop.gov.co/Public/Tendering/ContractNoticePhases/View?PPI=CO1.PPI.36490206&amp;isFromPublicArea=True&amp;isModal=False</t>
  </si>
  <si>
    <t>JEP-005-2025</t>
  </si>
  <si>
    <t> Marco Alirio Sierra Arismendy</t>
  </si>
  <si>
    <t>Prestar servicios a la Oficina Asesora de Recursos Físicos e Infraestructura para realizar las actividades de  mantenimiento requeridas en los espacios fisicos donde opere la JEP para el cumplimiento de sus funciones</t>
  </si>
  <si>
    <t>https://community.secop.gov.co/Public/Tendering/ContractNoticePhases/View?PPI=CO1.PPI.36489185&amp;isFromPublicArea=True&amp;isModal=False</t>
  </si>
  <si>
    <t>JEP-006-2025</t>
  </si>
  <si>
    <t> Ruben Dario Diaz Arango</t>
  </si>
  <si>
    <t>Prestar servicios profesionales para apoyar a la Oficina Asesora de Recursos Físicos e Infraestructura en el seguimiento al mantenimiento y recomendación de soluciones requeridas para garantizar el funcionamiento de los espacios físicos con los que cuente la JEP.</t>
  </si>
  <si>
    <t>https://community.secop.gov.co/Public/Tendering/ContractNoticePhases/View?PPI=CO1.PPI.36490213&amp;isFromPublicArea=True&amp;isModal=False</t>
  </si>
  <si>
    <t>JEP-007-2025</t>
  </si>
  <si>
    <t> Leonardo Patiño Camargo  </t>
  </si>
  <si>
    <t>Prestar servicios profesionales para apoyar a la Oficna Asesora de Recursos Físicos e Infraestructura en la gestión y distribución de los espacios físicos con los que cuente la JEP para el cumplimiento de sus funciones</t>
  </si>
  <si>
    <t>https://community.secop.gov.co/Public/Tendering/ContractNoticePhases/View?PPI=CO1.PPI.36489169&amp;isFromPublicArea=True&amp;isModal=False</t>
  </si>
  <si>
    <t>JEP-008-2025</t>
  </si>
  <si>
    <t> Cristhian Camilo Quimbayo Reinoso</t>
  </si>
  <si>
    <t>Prestar servicios profesionales a la Oficina Asesora de Recursos Físicos e Infraestructura en la articulación, gestión y apoyo en la definición de lineamientos para la dotación, mantenimiento y recomendación de soluciones en el manejo de los espacios físicas con que cuente la JEP.</t>
  </si>
  <si>
    <t>https://community.secop.gov.co/Public/Tendering/ContractNoticePhases/View?PPI=CO1.PPI.36488657&amp;isFromPublicArea=True&amp;isModal=False</t>
  </si>
  <si>
    <t>JEP-009-2025</t>
  </si>
  <si>
    <t> Karen Julieth Bautista Irreño</t>
  </si>
  <si>
    <t>Prestar de servicios profesionales para apoyar a la Oficina Asesora de Recursos Físicos e Infraestructura en lo relacionado con los ingresos y  salidas de bienes e insumos, depreciaciones, amortizaciones,  conciliaciones y demás actividades contables ligadas al funcionamiento del almacén de la JEP.</t>
  </si>
  <si>
    <t>https://community.secop.gov.co/Public/Tendering/ContractNoticePhases/View?PPI=CO1.PPI.36489129&amp;isFromPublicArea=True&amp;isModal=False</t>
  </si>
  <si>
    <t>JEP-010-2025</t>
  </si>
  <si>
    <t xml:space="preserve"> Miguel Andres Sanchez Romero</t>
  </si>
  <si>
    <t>Prestar servicio de apoyo a la Oficina Asesora de Recursos Físicos e Infraestructura en la gestión integral del almacén e inventarios de la JEP</t>
  </si>
  <si>
    <t>https://community.secop.gov.co/Public/Tendering/ContractNoticePhases/View?PPI=CO1.PPI.36490115&amp;isFromPublicArea=True&amp;isModal=False</t>
  </si>
  <si>
    <t>JEP-011-2025</t>
  </si>
  <si>
    <t> Luis Pablo Varon Ramirez</t>
  </si>
  <si>
    <t>https://community.secop.gov.co/Public/Tendering/ContractNoticePhases/View?PPI=CO1.PPI.36488692&amp;isFromPublicArea=True&amp;isModal=False</t>
  </si>
  <si>
    <t>JEP-012-2025</t>
  </si>
  <si>
    <t>Luisa Fernanda Cardenas Morales</t>
  </si>
  <si>
    <t>Prestar servicios profesionales para apoyar y acompañar las actividades de planeación estratégica, fortalecimiento institucional, respuesta a requerimientos y realizar seguimiento a las actividades de representación a cargo de la Oficina Asesora del Sistema Autónomo de Asesoría y Defensa a Representación Víctimas.</t>
  </si>
  <si>
    <t>BB- Oficina Asesora SAAD Representación Victimas</t>
  </si>
  <si>
    <t>https://community.secop.gov.co/Public/Tendering/ContractNoticePhases/View?PPI=CO1.PPI.36515618&amp;isFromPublicArea=True&amp;isModal=False</t>
  </si>
  <si>
    <t>JEP-013-2025</t>
  </si>
  <si>
    <t>Angela Maria Montaña Apraez</t>
  </si>
  <si>
    <t>Prestar servicios profesionales para el apoyo en la orientación y seguimiento a las actividades de asesoría y representación a víctimas del nivel nacional y territorial, atendiendo los enfoques de género, étnico, diferencial, psicosocial y socio cultural en los asuntos de competencia de la jurisdicción desde la Oficina Asesora del Sistema Autónomo de Asesoría y Defensa Representación Víctimas.</t>
  </si>
  <si>
    <t>https://community.secop.gov.co/Public/Tendering/ContractNoticePhases/View?PPI=CO1.PPI.36525173&amp;isFromPublicArea=True&amp;isModal=False</t>
  </si>
  <si>
    <t>JEP-014-2025</t>
  </si>
  <si>
    <t>Nasly Daniela Zapata Posso</t>
  </si>
  <si>
    <t>Prestar servicios profesionales para apoyar y acompañar a la Oficina Asesora de Enfoques Diferenciales en las gestiones administrativas y operativas necesarias para el cumplimiento de las actividades y procesos financieros de la oficina</t>
  </si>
  <si>
    <t>BB- Oficina Asesora de Enfoques Diferenciales</t>
  </si>
  <si>
    <t>https://community.secop.gov.co/Public/Tendering/ContractNoticePhases/View?PPI=CO1.PPI.36525890&amp;isFromPublicArea=True&amp;isModal=False</t>
  </si>
  <si>
    <t>JEP-015-2025</t>
  </si>
  <si>
    <t>Jhonatan Rincon Zapata</t>
  </si>
  <si>
    <t xml:space="preserve">Prestar servicios profesionales para apoyar a la Subdirección de Talento Humano en el desarrollo de las acciones y actividades enmarcadas en la implementación de la política de salud mental y cuidado emocional de la Jurisdicción Especial para la Paz. </t>
  </si>
  <si>
    <t>https://community.secop.gov.co/Public/Tendering/ContractNoticePhases/View?PPI=CO1.PPI.36513649&amp;isFromPublicArea=True&amp;isModal=False</t>
  </si>
  <si>
    <t>JEP-016-2025</t>
  </si>
  <si>
    <t>Luis Alejandro Gonzalez Castillo</t>
  </si>
  <si>
    <t>Prestar servicios de apoyo profesional en la gestión de operaciones que se encuentran a cargo de la tesorería de la Subdirección Financiera</t>
  </si>
  <si>
    <t>https://community.secop.gov.co/Public/Tendering/ContractNoticePhases/View?PPI=CO1.PPI.36511681&amp;isFromPublicArea=True&amp;isModal=False</t>
  </si>
  <si>
    <t>JEP-017-2025</t>
  </si>
  <si>
    <t>Rosa Maria Navarro del Carmen Ordóñez</t>
  </si>
  <si>
    <t>Prestar servicios profesionales especializados de asesoría en aspectos jurídicos, administrativos y contractuales para la ordenación del gasto, la supervisión de contratos a cargo de la Dirección Administrativa y Financiera, y los demás temas estratégicos relacionados con sus dependencias adscritas para la implementación del Punto 5 del Acuerdo Final con enfoque sistémico.</t>
  </si>
  <si>
    <t>https://community.secop.gov.co/Public/Tendering/ContractNoticePhases/View?PPI=CO1.PPI.36514479&amp;isFromPublicArea=True&amp;isModal=False</t>
  </si>
  <si>
    <t>JEP-018-2025</t>
  </si>
  <si>
    <t>Pedro Orlando Mora Lopez</t>
  </si>
  <si>
    <t>Prestar servicios profesionales especializados de asesoría en aspectos jurídicos referidos a los asuntos administrativos, contractuales, financieros, misionales, y en general para el acompañamiento a los temas estratégicos relacionados con la Dirección Administrativa y Financiera y sus dependencias adscritas.</t>
  </si>
  <si>
    <t>https://community.secop.gov.co/Public/Tendering/ContractNoticePhases/View?PPI=CO1.PPI.36519631&amp;isFromPublicArea=True&amp;isModal=False</t>
  </si>
  <si>
    <t>JEP-019-2025</t>
  </si>
  <si>
    <t>Tatiana Carrillo Suarez</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</si>
  <si>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Auditorías internas de gestión.</t>
  </si>
  <si>
    <t>AA- Subdirección de Control Interno</t>
  </si>
  <si>
    <t>https://community.secop.gov.co/Public/Tendering/ContractNoticePhases/View?PPI=CO1.PPI.36521382&amp;isFromPublicArea=True&amp;isModal=False</t>
  </si>
  <si>
    <t>JEP-020-2025</t>
  </si>
  <si>
    <t>Marco Antonio Lopez Espitia</t>
  </si>
  <si>
    <t>Prestar servicios profesionales especializados para apoyar y acompañar a la Oficina Asesora de Gestión Territorial en la planeación, articulación y seguimiento de su despliegue territorial, así como en los planes y proyectos relacionados con el Sistema Restaurativo que involucren a la dependencia y en las tareas derivadas del ejercicio de la Secretaría Técnica de la Comisión Territorial y Ambiental</t>
  </si>
  <si>
    <t xml:space="preserve">BB- Oficina Asesora de Gestión Territorial </t>
  </si>
  <si>
    <t>https://community.secop.gov.co/Public/Tendering/ContractNoticePhases/View?PPI=CO1.PPI.36513660&amp;isFromPublicArea=True&amp;isModal=False</t>
  </si>
  <si>
    <t>JEP-021-2025</t>
  </si>
  <si>
    <t>Augusto Guzmán Ramírez</t>
  </si>
  <si>
    <t>Prestar servicios profesionales para apoyar al Sistema Autónomo de Asesoría y Defensa a Comparecientes en la aplicación de los lineamientos para la defensa técnica y brindar la defensa judicial de los comparecientes miembros de Fuerza Pública que comparezcan ante las Salas y Secciones de la JEP, teniendo en cuenta los enfoques diferenciales.</t>
  </si>
  <si>
    <t xml:space="preserve">BB- Oficina Asesora de SAAD Defensa a Comparecientes </t>
  </si>
  <si>
    <t>https://community.secop.gov.co/Public/Tendering/ContractNoticePhases/View?PPI=CO1.PPI.36523306&amp;isFromPublicArea=True&amp;isModal=False</t>
  </si>
  <si>
    <t>JEP-022-2025</t>
  </si>
  <si>
    <t>Karen Nataly Villamizar Diaz</t>
  </si>
  <si>
    <t>Prestar servicios profesionales para apoyar al Sistema Autónomo de Asesoría y Defensa a Comparecientes en el acompañamiento psicosocial a las personas que comparezcan ante las salas y secciones de la JEP, en el marco de la justicia transicional y restaurativa, atendiendo los enfoques diferenciales y de género.</t>
  </si>
  <si>
    <t>https://community.secop.gov.co/Public/Tendering/ContractNoticePhases/View?PPI=CO1.PPI.36524017&amp;isFromPublicArea=True&amp;isModal=False</t>
  </si>
  <si>
    <t>JEP-023-2025</t>
  </si>
  <si>
    <t>Rosa Helena Murillo Maestre</t>
  </si>
  <si>
    <t>Prestar servicios profesionales para apoyar al Sistema Autónomo de Asesoría y Defensa a Comparecientes en la asesoría jurídica, atención integral y defensa técnica judicial a las personas que comparezcan ante las salas y secciones de la JEP, teniendo en cuenta los enfoques diferenciales</t>
  </si>
  <si>
    <t>https://community.secop.gov.co/Public/Tendering/ContractNoticePhases/View?PPI=CO1.PPI.36552860&amp;isFromPublicArea=True&amp;isModal=False</t>
  </si>
  <si>
    <t>JEP-024-2025</t>
  </si>
  <si>
    <t>Yuli Ximena Ariza Serrano</t>
  </si>
  <si>
    <t>Prestar servicios profesionales para apoyar y acompañar la gestión administrativa propia del desarrollo y funcionamiento del Sistema Autónomo de Asesoría y Defensa a Comparecientes</t>
  </si>
  <si>
    <t>https://community.secop.gov.co/Public/Tendering/ContractNoticePhases/View?PPI=CO1.PPI.36530604&amp;isFromPublicArea=True&amp;isModal=False</t>
  </si>
  <si>
    <t>JEP-025-2025</t>
  </si>
  <si>
    <t>Leidy Carolina Perez Perez</t>
  </si>
  <si>
    <t>Prestar servicios profesionales de apoyo a la Subdirección Financiera en la recepción, revisión y liquidación de impuestos de solicitudes de pago, así como en la elaboración de estudios de mercado de los procesos de contratación de la JEP.</t>
  </si>
  <si>
    <t>https://community.secop.gov.co/Public/Tendering/ContractNoticePhases/View?PPI=CO1.PPI.36516181&amp;isFromPublicArea=True&amp;isModal=False</t>
  </si>
  <si>
    <t>JEP-026-2025</t>
  </si>
  <si>
    <t>Carolina Giraldo Muñoz</t>
  </si>
  <si>
    <t>Prestar servicios profesionales a la Subdirección de Talento Humano para el apoyo jurídico y administrativo de las actividades derivadas de la política y estrategia salud mental y cuidado emocional de la Jurisdicción Especial para la Paz.</t>
  </si>
  <si>
    <t>https://community.secop.gov.co/Public/Tendering/ContractNoticePhases/View?PPI=CO1.PPI.36519680&amp;isFromPublicArea=True&amp;isModal=False</t>
  </si>
  <si>
    <t>JEP-027-2025</t>
  </si>
  <si>
    <t>José Luciano Castañeda Gil</t>
  </si>
  <si>
    <t>Prestar servicios profesionales a la Dirección de Tecnologías de la Información, relacionados con la administración de la plataforma de gestión de Medios (MEDiA) de la JEP, apoyo a la supervisión de contratos de soporte, mantenimiento y ampliaciones de esta solución, y en las iniciativas de Inteligencia Artificial (IA) al interior de la JEP</t>
  </si>
  <si>
    <t>https://community.secop.gov.co/Public/Tendering/ContractNoticePhases/View?PPI=CO1.PPI.36523346&amp;isFromPublicArea=True&amp;isModal=False</t>
  </si>
  <si>
    <t>JEP-028-2025</t>
  </si>
  <si>
    <t>Lesly Angelica Reyes Vargas</t>
  </si>
  <si>
    <t>Prestar servicios profesionales de apoyo y acompañamiento a la Subdirección Financiera en la revisión, ejecución, seguimiento y control de la gestión relacionada con el área presupuestal de la JEP.</t>
  </si>
  <si>
    <t>https://community.secop.gov.co/Public/Tendering/ContractNoticePhases/View?PPI=CO1.PPI.36519741&amp;isFromPublicArea=True&amp;isModal=False</t>
  </si>
  <si>
    <t>JEP-029-2025</t>
  </si>
  <si>
    <t>Santiago Briñez Darabos</t>
  </si>
  <si>
    <t>Prestar servicios profesionales de apoyo a la Subdirección Financiera en la recepción, revisión  y liquidación de impuestos de solicitudes de pago, registro de transacciones contables en el SIIF Nación y la gestión pertinente para la publicación de informes financieros en la página web.</t>
  </si>
  <si>
    <t>https://community.secop.gov.co/Public/Tendering/ContractNoticePhases/View?PPI=CO1.PPI.36521628&amp;isFromPublicArea=True&amp;isModal=False</t>
  </si>
  <si>
    <t>JEP-030-2025</t>
  </si>
  <si>
    <t>Sandra Liliana Osorio Ríos</t>
  </si>
  <si>
    <t>Prestar servicios profesionales de apoyo y acompañamiento en el manejo, ejecución y seguimiento de las operaciones que se encuentran a cargo de la tesorería de la Subdirección Financiera.</t>
  </si>
  <si>
    <t>https://community.secop.gov.co/Public/Tendering/ContractNoticePhases/View?PPI=CO1.PPI.36522485&amp;isFromPublicArea=True&amp;isModal=False</t>
  </si>
  <si>
    <t>JEP-031-2025</t>
  </si>
  <si>
    <t xml:space="preserve">Lyda Saenz Chacon </t>
  </si>
  <si>
    <t>Prestar servicios profesionales de apoyo a la Subdirección Financiera en la recepción, revisión, seguimiento y liquidación de impuestos de solicitudes de pago, elaboración de las declaraciones de retención de ICA territoriales y el registro contable de las transacciones en el SIIF Nación.</t>
  </si>
  <si>
    <t>https://community.secop.gov.co/Public/Tendering/ContractNoticePhases/View?PPI=CO1.PPI.36523094&amp;isFromPublicArea=True&amp;isModal=False</t>
  </si>
  <si>
    <t>JEP-032-2025</t>
  </si>
  <si>
    <t>Sandra Mónica Gavilan  Villamil</t>
  </si>
  <si>
    <t>Prestar servicios profesionales de apoyo a la Subdirección Financiera en la recepción, revisión y liquidación de impuestos de solicitudes de pago y su registro contable en el SIIF Nación.</t>
  </si>
  <si>
    <t>https://community.secop.gov.co/Public/Tendering/ContractNoticePhases/View?PPI=CO1.PPI.36525844&amp;isFromPublicArea=True&amp;isModal=False</t>
  </si>
  <si>
    <t>JEP-033-2025</t>
  </si>
  <si>
    <t>Jennifer Lizeth Barreto Pineda</t>
  </si>
  <si>
    <t>Prestar servicios profesionales para apoyar a la Oficina Asesora de Gestión Documental en la implementación, seguimiento y fortalecimiento de los procesos y procedimientos relacionados con los instrumentos archivísticos, asegurando su alineación con las normativas vigentes, los estándares técnicos, y las necesidades operativas institucionales</t>
  </si>
  <si>
    <t xml:space="preserve">DD- Oficina Asesora de Gestión Documental </t>
  </si>
  <si>
    <t>https://community.secop.gov.co/Public/Tendering/ContractNoticePhases/View?PPI=CO1.PPI.36542069&amp;isFromPublicArea=True&amp;isModal=False</t>
  </si>
  <si>
    <t>JEP-034-2025</t>
  </si>
  <si>
    <t>Nestor Eduardo Rodriguez Valbuena</t>
  </si>
  <si>
    <t>Prestar servicios profesionales para acompañar a la Dirección de Tecnologías de la Información en el seguimiento y ароуо а la supervisión de LEGALi, ViSTA y en las iniciativas de Inteligencia Artificial (IA) al interior de la JEP.</t>
  </si>
  <si>
    <t>https://community.secop.gov.co/Public/Tendering/ContractNoticePhases/View?PPI=CO1.PPI.36543295&amp;isFromPublicArea=True&amp;isModal=False</t>
  </si>
  <si>
    <t>JEP-035-2025</t>
  </si>
  <si>
    <t>Lady Johanna Ruiz  Gonzalez</t>
  </si>
  <si>
    <t>Prestar servicios profesionales para acompañar a la Dirección de Tecnologías de la Información en la gestión y respuesta de órdenes judiciales, así como en el seguimiento y apoyo a la supervisión de las soluciones LEGALi y ViSTA, y en las iniciativas de Inteligencia Artificial (IA) al interior de la JEP.</t>
  </si>
  <si>
    <t>https://community.secop.gov.co/Public/Tendering/ContractNoticePhases/View?PPI=CO1.PPI.36548405&amp;isFromPublicArea=True&amp;isModal=False</t>
  </si>
  <si>
    <t>JEP-036-2025</t>
  </si>
  <si>
    <t>Juana Saldarriaga Romero</t>
  </si>
  <si>
    <t>Prestar servicios profesionales a la a la Oficina Asesora de Gestión Documental para apoyar la articulación de la gestión de información en el desarrollo y seguimiento de los proyectos de la Jurisdicción Especial Para La Paz.</t>
  </si>
  <si>
    <t>https://community.secop.gov.co/Public/Tendering/ContractNoticePhases/View?PPI=CO1.PPI.36548462&amp;isFromPublicArea=True&amp;isModal=False</t>
  </si>
  <si>
    <t>JEP-037-2025</t>
  </si>
  <si>
    <t>Catherine Esperanza Romero Cristancho </t>
  </si>
  <si>
    <t>Prestar servicios profesionales especializados para asesorar, apoyar y acompañar a la Secretaria Ejecutiva en la estructuración e implementación de acciones de articulación interinstitucional para la promoción de planes, proyectos y programas de medidas restaurativas y de gestión de la información.</t>
  </si>
  <si>
    <t>https://community.secop.gov.co/Public/Tendering/ContractNoticePhases/View?PPI=CO1.PPI.36558320&amp;isFromPublicArea=True&amp;isModal=False</t>
  </si>
  <si>
    <t>JEP-038-2025</t>
  </si>
  <si>
    <t> Oscar Javier Rodríguez Machado</t>
  </si>
  <si>
    <t>Prestar servicios profesionales para apoyar a la Subdirección de Fortalecimiento Institucional en la implementación de las actividades derivadas del Sistema de Gestión de Calidad así como en la gestión y administración del proyecto de inversión a cargo de la Dependencia</t>
  </si>
  <si>
    <t>https://community.secop.gov.co/Public/Tendering/ContractNoticePhases/View?PPI=CO1.PPI.36558346&amp;isFromPublicArea=True&amp;isModal=False</t>
  </si>
  <si>
    <t>GESTIÓN_DE_CALIDAD</t>
  </si>
  <si>
    <t>JEP-039-2025</t>
  </si>
  <si>
    <t>Daniel Esteban Sánchez González </t>
  </si>
  <si>
    <t>Prestar servicios de apoyo a la gestión en la Subdirección de Fortalecimiento en la administración y gestión técnica de las herramientas virtuales pedagógicas de la dependencia.</t>
  </si>
  <si>
    <t>https://community.secop.gov.co/Public/Tendering/ContractNoticePhases/View?PPI=CO1.PPI.36558382&amp;isFromPublicArea=True&amp;isModal=False</t>
  </si>
  <si>
    <t>JEP-040-2025</t>
  </si>
  <si>
    <t>Camila Medina Arbeláez </t>
  </si>
  <si>
    <t>Prestar servicios profesionales para apoyar a la Subdirección de Fortalecimiento Institucional en la implementación del sistema de gestión de calidad y el modelo de gestión de conocimiento de la entidad</t>
  </si>
  <si>
    <t>https://community.secop.gov.co/Public/Tendering/ContractNoticePhases/View?PPI=CO1.PPI.36559087&amp;isFromPublicArea=True&amp;isModal=False</t>
  </si>
  <si>
    <t>JEP-041-2025</t>
  </si>
  <si>
    <t>Adriana Erlinda Reyes Cruz </t>
  </si>
  <si>
    <t>Prestar servicios profesionales para acompañar y apoyar a la Subdirección de Asuntos Disciplinarios en el trámite de las actuaciones jurídicas propias de la dependencia.</t>
  </si>
  <si>
    <t>AA- Subdirección de Asuntos Disciplinarios</t>
  </si>
  <si>
    <t>https://community.secop.gov.co/Public/Tendering/ContractNoticePhases/View?PPI=CO1.PPI.36631315&amp;isFromPublicArea=True&amp;isModal=False</t>
  </si>
  <si>
    <t>GESTIÓN_DE_ASUNTOS_DISCIPLINARIOS</t>
  </si>
  <si>
    <t>JEP-042-2025</t>
  </si>
  <si>
    <t>Sergio Rafael Ospina Tovar </t>
  </si>
  <si>
    <t>Prestar servicios profesionales para apoyar y acompañar a la subdirección de cooperación internacional en la elaboración de insumos, informes y reportes que están relacionados con la gestión de cooperación internacional de la JEP.</t>
  </si>
  <si>
    <t>https://community.secop.gov.co/Public/Tendering/ContractNoticePhases/View?PPI=CO1.PPI.36533674&amp;isFromPublicArea=True&amp;isModal=False</t>
  </si>
  <si>
    <t>JEP-043-2025</t>
  </si>
  <si>
    <t>Daniel Jose Carrasquilla Ardila</t>
  </si>
  <si>
    <t>Prestar servicios profesionales para brindar apoyo jurídico y acompañamiento en la gestión técnica y operativa de las herramientas de registro de la información y la generación de los reportes estadísticos a cargo de la Oficina Asesora del Sistema Autónomo de Asesoría y Defensa a Representación Víctimas.</t>
  </si>
  <si>
    <t>https://community.secop.gov.co/Public/Tendering/ContractNoticePhases/View?PPI=CO1.PPI.36532216&amp;isFromPublicArea=True&amp;isModal=False</t>
  </si>
  <si>
    <t>JEP-044-2025</t>
  </si>
  <si>
    <t>María del Pilar Escobar Amaya</t>
  </si>
  <si>
    <t>Prestar servicios profesionales especializados para acompañar a la subsecretaría ejecutiva en sus asuntos misionales y apoyar la articulación con sus oficinas asesoras y demás áreas misionales, Salas de Justicia y Tribunal para la Paz de la JEP y otras entidades públicas.</t>
  </si>
  <si>
    <t>https://community.secop.gov.co/Public/Tendering/ContractNoticePhases/View?PPI=CO1.PPI.36537121&amp;isFromPublicArea=True&amp;isModal=False</t>
  </si>
  <si>
    <t>JEP-045-2025</t>
  </si>
  <si>
    <t>Daniela Leon Nisperuza</t>
  </si>
  <si>
    <t>Prestar servicios profesionales para apoyar a la Subsecretaria Ejecutiva en los ejercicios de planeación, articulación, fortalecimiento y seguimiento a las actividades misionales y estratégicas de la misma y sus dependencias.</t>
  </si>
  <si>
    <t>https://community.secop.gov.co/Public/Tendering/ContractNoticePhases/View?PPI=CO1.PPI.36538325&amp;isFromPublicArea=True&amp;isModal=False</t>
  </si>
  <si>
    <t>JEP-047-2025</t>
  </si>
  <si>
    <t>Brian Sebastián Contreras Olivos</t>
  </si>
  <si>
    <t>Prestar servicios profesionales para apoyar a la JEP en las actividades de análisis espacial en el macrocaso 08 subcaso Montes de María y municipios cercanos de la Sala de Reconocimiento de Verdad, de Responsabilidad y de Determinación de Hechos y Conductas</t>
  </si>
  <si>
    <t>https://community.secop.gov.co/Public/Tendering/ContractNoticePhases/View?PPI=CO1.PPI.36560008&amp;isFromPublicArea=True&amp;isModal=False</t>
  </si>
  <si>
    <t>JEP-048-2025</t>
  </si>
  <si>
    <t>Carlos Andres Otero Cardona</t>
  </si>
  <si>
    <t>Prestar servicios profesionales para apoyar a la Oficina Asesora de Atención a Víctimas a nivel territorial en el acompañamiento psicojurídico a las víctimas que participan en la ruta procesal que se surte en la diferentes salas y secciones de la jurisdicción, atendiendo los enfoques territorial y diferencial</t>
  </si>
  <si>
    <t xml:space="preserve">BB- Oficina Asesora de Atención a Victimas </t>
  </si>
  <si>
    <t>https://community.secop.gov.co/Public/Tendering/ContractNoticePhases/View?PPI=CO1.PPI.36554394&amp;isFromPublicArea=True&amp;isModal=False</t>
  </si>
  <si>
    <t>JEP-049-2025</t>
  </si>
  <si>
    <t>Javier Eduardo Pereira Ceron</t>
  </si>
  <si>
    <t>Prestar servicios profesionales para apoyar a la Oficina Asesora de Atención a Víctimas, en la implementación de lineamientos técnicos, jurídicos y pedagógicos a nivel territorial y seguimiento a las actividades regionales, que faciliten el desarrollo de su labor misional de garantizar la participación de las víctimas en los procesos judiciales y no judiciales en la JEP desde los enfoques diferenciales y restaurativos</t>
  </si>
  <si>
    <t>https://community.secop.gov.co/Public/Tendering/ContractNoticePhases/View?PPI=CO1.PPI.36552828&amp;isFromPublicArea=True&amp;isModal=False</t>
  </si>
  <si>
    <t>JEP-050-2025</t>
  </si>
  <si>
    <t>Lady Lorena Alvarado Parrado</t>
  </si>
  <si>
    <t>Prestar servicios profesionales para apoyar a la Oficina Asesora de Atención a Víctimas a nivel nacional, en la transversalización del enfoque psicosocial de los procesos restaurativos y garantizar el acompañamiento psicojurídico a las víctimas que participan en la ruta procesal que se surte en la diferentes salas y secciones de la jurisdicción</t>
  </si>
  <si>
    <t>https://community.secop.gov.co/Public/Tendering/ContractNoticePhases/View?PPI=CO1.PPI.36548453&amp;isFromPublicArea=True&amp;isModal=False</t>
  </si>
  <si>
    <t>JEP-051-2025</t>
  </si>
  <si>
    <t>Gina Briggitte Rusinque Perez</t>
  </si>
  <si>
    <t>Prestar servicios profesionales para apoyar a la Oficina Asesora de Atención a Víctimas en la planeación, seguimiento, monitoreo y procesos contractuales requeridos por la dependencia.</t>
  </si>
  <si>
    <t>https://community.secop.gov.co/Public/Tendering/ContractNoticePhases/View?PPI=CO1.PPI.36546242&amp;isFromPublicArea=True&amp;isModal=False</t>
  </si>
  <si>
    <t>JEP-052-2025</t>
  </si>
  <si>
    <t>Zulieth Melissa Camargo Carreño</t>
  </si>
  <si>
    <t>Prestar servicios profesionales para apoyar a la Subdirección del Sistema de Justicia Restaurativa y a sus Oficinas Asesoras, en la articulación, apoyo y seguimiento a las actividades de planeación, calidad, financiera y demás actividades estratégicas de la dependencia.</t>
  </si>
  <si>
    <t>AA- Subdirección del Sistema de Justicia Restaurativa</t>
  </si>
  <si>
    <t>https://community.secop.gov.co/Public/Tendering/ContractNoticePhases/View?PPI=CO1.PPI.36544625&amp;isFromPublicArea=True&amp;isModal=False</t>
  </si>
  <si>
    <t>JEP-053-2025</t>
  </si>
  <si>
    <t>Yeidys Smith Gonzalez Fabra</t>
  </si>
  <si>
    <t>Prestar servicios profesionales para apoyar a la JEP en las actividades de análisis sociohistórico del conflicto armado interno y sistematización de fuentes primarias y secundarias en el macrocaso 08 subcaso Montes de María y municipios cercanos de la Sala de Reconocimiento de Verdad, de Responsabilidad y de Determinación de Hechos y Conductas.</t>
  </si>
  <si>
    <t>https://community.secop.gov.co/Public/Tendering/ContractNoticePhases/View?PPI=CO1.PPI.36607748&amp;isFromPublicArea=True&amp;isModal=False</t>
  </si>
  <si>
    <t>JEP-054-2025</t>
  </si>
  <si>
    <t>Camilo Andrés Camargo Triana</t>
  </si>
  <si>
    <t>Prestar servicios profesionales para apoyar el análisis sociohistórico según las categorías de análisis determinadas por los contratistas y profesionales especializados en la materia para el macrocaso 08 subcaso Montes de María y municipios cercanos de la Sala de Reconocimiento de Verdad, de Responsabilidad y de Determinación de Hechos y Conductas.</t>
  </si>
  <si>
    <t>https://community.secop.gov.co/Public/Tendering/ContractNoticePhases/View?PPI=CO1.PPI.36607792&amp;isFromPublicArea=True&amp;isModal=False</t>
  </si>
  <si>
    <t>JEP-055-2025</t>
  </si>
  <si>
    <t>Jonathan Steven Duarte Rojas</t>
  </si>
  <si>
    <t>Prestar servicios profesionales para apoyar a la Oficina Asesora de Recursos Físicos e Infraestructura en la gestión administrativa, seguimiento a la organización, operación y correcto funcionamiento del almacén de la JEP</t>
  </si>
  <si>
    <t>https://community.secop.gov.co/Public/Tendering/ContractNoticePhases/View?PPI=CO1.PPI.36554853&amp;isFromPublicArea=True&amp;isModal=False</t>
  </si>
  <si>
    <t>JEP-056-2025</t>
  </si>
  <si>
    <t>John Alexander Calixto Novoa</t>
  </si>
  <si>
    <t>https://community.secop.gov.co/Public/Tendering/ContractNoticePhases/View?PPI=CO1.PPI.36553579&amp;isFromPublicArea=True&amp;isModal=False</t>
  </si>
  <si>
    <t>JEP-057-2025</t>
  </si>
  <si>
    <t>Wilmer Alberto Peñuela Molina</t>
  </si>
  <si>
    <t>https://community.secop.gov.co/Public/Tendering/ContractNoticePhases/View?PPI=CO1.PPI.36556732&amp;isFromPublicArea=True&amp;isModal=False</t>
  </si>
  <si>
    <t>JEP-058-2025</t>
  </si>
  <si>
    <t>Juan David Romero Paredes</t>
  </si>
  <si>
    <t>https://community.secop.gov.co/Public/Tendering/ContractNoticePhases/View?PPI=CO1.PPI.36555387&amp;isFromPublicArea=True&amp;isModal=False</t>
  </si>
  <si>
    <t>JEP-059-2025</t>
  </si>
  <si>
    <t>María Alejandra Moreno Valencia</t>
  </si>
  <si>
    <t>Prestar servicios profesionales para apoyar a la JEP en las actividades de sistematización y gestión judicial en la etapa de versiones voluntarias en el macrocaso 08 subcaso Montes de María y municipios cercanos de la Sala de Reconocimiento de Verdad, de Responsabilidad y de Determinación de Hechos y Conductas</t>
  </si>
  <si>
    <t>https://community.secop.gov.co/Public/Tendering/ContractNoticePhases/View?PPI=CO1.PPI.36609422&amp;isFromPublicArea=True&amp;isModal=False</t>
  </si>
  <si>
    <t>JEP-060-2025</t>
  </si>
  <si>
    <t>Salomé Quejada Pérez</t>
  </si>
  <si>
    <t>Prestar servicios profesionales para apoyar a la JEP en las actividades de sistematización y gestión judicial en la etapa de versiones voluntarias en el macrocaso 08 subcaso Montes de María y municipios cercanos de la Sala de Reconocimiento de Verdad, de Responsabilidad y de Determinación de Hechos y Conductas.</t>
  </si>
  <si>
    <t>https://community.secop.gov.co/Public/Tendering/ContractNoticePhases/View?PPI=CO1.PPI.36617152&amp;isFromPublicArea=True&amp;isModal=False</t>
  </si>
  <si>
    <t>JEP-061-2025</t>
  </si>
  <si>
    <t>Yessica Mildrey Urrutia Guisao</t>
  </si>
  <si>
    <t>https://community.secop.gov.co/Public/Tendering/ContractNoticePhases/View?PPI=CO1.PPI.36621542&amp;isFromPublicArea=True&amp;isModal=False</t>
  </si>
  <si>
    <t>JEP-062-2025</t>
  </si>
  <si>
    <t>Ivette Yomaira Rodríguez Giraldo</t>
  </si>
  <si>
    <t>https://community.secop.gov.co/Public/Tendering/ContractNoticePhases/View?PPI=CO1.PPI.36623219&amp;isFromPublicArea=True&amp;isModal=False</t>
  </si>
  <si>
    <t>JEP-063-2025</t>
  </si>
  <si>
    <t>Melissa Rios Sarmiento</t>
  </si>
  <si>
    <t>Prestar servicios profesionales para apoyar a la JEP en las actividades de análisis sociohistórico del conflicto armado interno y sistematización de fuentes primarias y secundarias en el macrocaso 08 subcaso Montes de María y municipios cercanos de la Sala de Reconocimiento de Verdad, de Responsabilidad y de Determinación de Hechos y Conductas</t>
  </si>
  <si>
    <t>https://community.secop.gov.co/Public/Tendering/ContractNoticePhases/View?PPI=CO1.PPI.36625415&amp;isFromPublicArea=True&amp;isModal=False</t>
  </si>
  <si>
    <t>JEP-064-2025</t>
  </si>
  <si>
    <t>Gesselle Valentina Prado Guevara</t>
  </si>
  <si>
    <t>Prestar los servicios profesionales para apoyar a la Subdirección de Talento Humano en el seguimiento, consolidación, registro y ejecución de actividades administrativas y de gestión propias de los procedimientos que hacen parte de la subdirección</t>
  </si>
  <si>
    <t>https://community.secop.gov.co/Public/Tendering/ContractNoticePhases/View?PPI=CO1.PPI.36561904&amp;isFromPublicArea=True&amp;isModal=False</t>
  </si>
  <si>
    <t>JEP-065-2025</t>
  </si>
  <si>
    <t>Claudia Liliana Estupiñan Forero</t>
  </si>
  <si>
    <t>Prestar servicios profesionales para el apoyo tecnológico en desarrollo de software, mejora, mantenimiento y actualización del Sistema de Información de la Relatoría, en los procesos de gestión, divulgación y búsqueda</t>
  </si>
  <si>
    <t>https://community.secop.gov.co/Public/Tendering/ContractNoticePhases/View?PPI=CO1.PPI.36559726&amp;isFromPublicArea=True&amp;isModal=False</t>
  </si>
  <si>
    <t>JEP-066-2025</t>
  </si>
  <si>
    <t>Maria Camila Restrepo Giraldo</t>
  </si>
  <si>
    <t>Prestar servicios profesionales especializados a la Subdirección de Comunicaciones para fortalecer y acompañar la implementación de las estrategias definidas por la dependencia, con el fin de visibilizar el impacto de la Justicia Transicional Restaurativa implementada por la JEP.</t>
  </si>
  <si>
    <t>https://community.secop.gov.co/Public/Tendering/ContractNoticePhases/View?PPI=CO1.PPI.36565677&amp;isFromPublicArea=True&amp;isModal=False</t>
  </si>
  <si>
    <t>JEP-067-2025</t>
  </si>
  <si>
    <t>Catalina Santamaria Rodriguez</t>
  </si>
  <si>
    <t>Prestar servicios profesionales para apoyar a la Subdirección de Planeación en la secretaría técnica del Comité de Gestión, la articulación del Modelo de Gestión con el MECI y la planeación operativa.</t>
  </si>
  <si>
    <t>https://community.secop.gov.co/Public/Tendering/ContractNoticePhases/View?PPI=CO1.PPI.36566714&amp;isFromPublicArea=True&amp;isModal=False</t>
  </si>
  <si>
    <t>JEP-068-2025</t>
  </si>
  <si>
    <t>Sandra Milena Castro Diaz</t>
  </si>
  <si>
    <t>Prestar servicios profesionales para apoyar a la Subdirección de Planeación en la gestión integrada de la información derivada de la ejecución de planes, programas y proyectos y de la gestión de la entidad.</t>
  </si>
  <si>
    <t>https://community.secop.gov.co/Public/Tendering/ContractNoticePhases/View?PPI=CO1.PPI.36573782&amp;isFromPublicArea=True&amp;isModal=False</t>
  </si>
  <si>
    <t>JEP-069-2025</t>
  </si>
  <si>
    <t>Karen Ailleen Calderon Cuestas</t>
  </si>
  <si>
    <t>Prestar servicios profesionales para apoyar a la Subdirección de Planeación en la gestión de la programación presupuestal integral de la inversión de la entidad.</t>
  </si>
  <si>
    <t>https://community.secop.gov.co/Public/Tendering/ContractNoticePhases/View?PPI=CO1.PPI.36574156&amp;isFromPublicArea=True&amp;isModal=False</t>
  </si>
  <si>
    <t>JEP-070-2025</t>
  </si>
  <si>
    <t xml:space="preserve">Andrea Ramírez Parra  </t>
  </si>
  <si>
    <t>Prestar servicios profesionales especializados para apoyar a la Secretaria Ejecutiva en la gestión de alianzas con el sector público y privado para el desarrollo del sistema restaurativo y el cumplimiento de órdenes judiciales</t>
  </si>
  <si>
    <t>https://community.secop.gov.co/Public/Tendering/ContractNoticePhases/View?PPI=CO1.PPI.36562970&amp;isFromPublicArea=True&amp;isModal=False</t>
  </si>
  <si>
    <t>JEP-071-2025</t>
  </si>
  <si>
    <t xml:space="preserve">Sandra Viviana Alfaro Yara </t>
  </si>
  <si>
    <t>Prestar servicios profesionales especializados para apoyar y acompañar a la Secretaria Ejecutiva en la articulación y seguimiento del Sistema Restaurativo y de los compromisos adquiridos por el Sistema en el marco de sus funciones.</t>
  </si>
  <si>
    <t>https://community.secop.gov.co/Public/Tendering/ContractNoticePhases/View?PPI=CO1.PPI.36565866&amp;isFromPublicArea=True&amp;isModal=False</t>
  </si>
  <si>
    <t>JEP-072-2025</t>
  </si>
  <si>
    <t>Edwin Ferney Pardo Salazar</t>
  </si>
  <si>
    <t>https://community.secop.gov.co/Public/Tendering/ContractNoticePhases/View?PPI=CO1.PPI.36578605&amp;isFromPublicArea=True&amp;isModal=False</t>
  </si>
  <si>
    <t>JEP-073-2025</t>
  </si>
  <si>
    <t>María Paula Cabrales Ducuara</t>
  </si>
  <si>
    <t>Prestar servicios para acompañar a la Relatoría General en el proceso de titulación y publicación de las decisiones de la Jurisdicción Especial para la Paz, así como en las tareas de fortalecimiento del tesauro especializado y coloquial y la elaboración de boletines jurisprudenciales</t>
  </si>
  <si>
    <t>https://community.secop.gov.co/Public/Tendering/ContractNoticePhases/View?PPI=CO1.PPI.36572117&amp;isFromPublicArea=True&amp;isModal=False</t>
  </si>
  <si>
    <t>JEP-074-2025</t>
  </si>
  <si>
    <t>Vianney Esther Sobrino Camacho</t>
  </si>
  <si>
    <t>Prestar servicios profesionales para apoyar al Sistema Autónomo de Asesoría y Defensa a Comparecientes en el acompañamiento psicosocial a las personas que comparezcan ante las salas y secciones de la JEP, en el marco de la justicia transicional y restaurativa, atendiendo los enfoques diferenciales y de género</t>
  </si>
  <si>
    <t>https://community.secop.gov.co/Public/Tendering/ContractNoticePhases/View?PPI=CO1.PPI.36577509&amp;isFromPublicArea=True&amp;isModal=False</t>
  </si>
  <si>
    <t>JEP-075-2025</t>
  </si>
  <si>
    <t>Maria Andrea Ortiz Cardona</t>
  </si>
  <si>
    <t>https://community.secop.gov.co/Public/Tendering/ContractNoticePhases/View?PPI=CO1.PPI.36577550&amp;isFromPublicArea=True&amp;isModal=False</t>
  </si>
  <si>
    <t>JEP-076-2025</t>
  </si>
  <si>
    <t>Jessica Andrea Angarita Meneses</t>
  </si>
  <si>
    <t>https://community.secop.gov.co/Public/Tendering/ContractNoticePhases/View?PPI=CO1.PPI.36578264&amp;isFromPublicArea=True&amp;isModal=False</t>
  </si>
  <si>
    <t>JEP-077-2025</t>
  </si>
  <si>
    <t>Andres Eduardo Charry Angarita</t>
  </si>
  <si>
    <t>https://community.secop.gov.co/Public/Tendering/ContractNoticePhases/View?PPI=CO1.PPI.36580265&amp;isFromPublicArea=True&amp;isModal=False</t>
  </si>
  <si>
    <t>JEP-078-2025</t>
  </si>
  <si>
    <t>Miguel Angel Celis Peñaralda</t>
  </si>
  <si>
    <t>Prestar servicios profesionales para apoyar y acompañar al Sistema Autónomo de Asesoría y Defensa a Comparecientes en el trámite de las gestiones relacionadas con la atención a la ciudadanía, asesoría jurídica, atención integral y defensa técnica judicial a comparecientes</t>
  </si>
  <si>
    <t>https://community.secop.gov.co/Public/Tendering/ContractNoticePhases/View?PPI=CO1.PPI.36580268&amp;isFromPublicArea=True&amp;isModal=False</t>
  </si>
  <si>
    <t>JEP-079-2025</t>
  </si>
  <si>
    <t xml:space="preserve">Pablo Cesar Gomez Lugo </t>
  </si>
  <si>
    <t>https://community.secop.gov.co/Public/Tendering/ContractNoticePhases/View?PPI=CO1.PPI.36583914&amp;isFromPublicArea=True&amp;isModal=False</t>
  </si>
  <si>
    <t>JEP-080-2025</t>
  </si>
  <si>
    <t>Prestar servicios profesionales para apoyar y acompañar en el trámite de las gestiones administrativas requeridas para la estructuración y seguimiento de los convenios que suscriba la JEP,  de competencia del del Sistema Autónomo de Asesoría y Defensa</t>
  </si>
  <si>
    <t>https://community.secop.gov.co/Public/Tendering/ContractNoticePhases/View?PPI=CO1.PPI.36583917&amp;isFromPublicArea=True&amp;isModal=False</t>
  </si>
  <si>
    <t>JEP-081-2025</t>
  </si>
  <si>
    <t>Milton Ricardo Medina Sanchez</t>
  </si>
  <si>
    <t>Prestar servicios profesionales para acompañar la gestión administrativa del Sistema Autónomo de Asesoría y Defensa a Comparecientes en asuntos relacionados con el apoyo a la supervisión de los contratos de la Oficina. Así como en el seguimiento a la gestión territorial</t>
  </si>
  <si>
    <t>https://community.secop.gov.co/Public/Tendering/ContractNoticePhases/View?PPI=CO1.PPI.36583938&amp;isFromPublicArea=True&amp;isModal=False</t>
  </si>
  <si>
    <t>JEP-082-2025</t>
  </si>
  <si>
    <t xml:space="preserve">Luz Marina Achury Rocha </t>
  </si>
  <si>
    <t>https://community.secop.gov.co/Public/Tendering/ContractNoticePhases/View?PPI=CO1.PPI.36583942&amp;isFromPublicArea=True&amp;isModal=False</t>
  </si>
  <si>
    <t>JEP-083-2025</t>
  </si>
  <si>
    <t>Jorge Hernando Torres Zafra</t>
  </si>
  <si>
    <t>https://community.secop.gov.co/Public/Tendering/ContractNoticePhases/View?PPI=CO1.PPI.36583944&amp;isFromPublicArea=True&amp;isModal=False</t>
  </si>
  <si>
    <t>JEP-084-2025</t>
  </si>
  <si>
    <t>Jose Fernando Borja Perez</t>
  </si>
  <si>
    <t>https://community.secop.gov.co/Public/Tendering/ContractNoticePhases/View?PPI=CO1.PPI.36583946&amp;isFromPublicArea=True&amp;isModal=False</t>
  </si>
  <si>
    <t>JEP-085-2025</t>
  </si>
  <si>
    <t>María Teresa López García</t>
  </si>
  <si>
    <t>Prestar servicios profesionales a la Subdirección de Talento Humano para apoyar en las actividades relacionadas con el procesamiento de la nómina de los(as) servidores(as) de la JEP, así como los trámites derivados de los ex servidores(as)</t>
  </si>
  <si>
    <t>https://community.secop.gov.co/Public/Tendering/ContractNoticePhases/View?PPI=CO1.PPI.36609827&amp;isFromPublicArea=True&amp;isModal=False</t>
  </si>
  <si>
    <t>JEP-086-2025</t>
  </si>
  <si>
    <t>Maria Andrea Garcia Rojas</t>
  </si>
  <si>
    <t>Prestar servicios profesionales para apoyar a la Subdirección de Talento Humano en la actualización, ejecución y evaluación del plan de implementación de la política de salud mental y cuidado emocional de la Jurisdicción Especial para la Paz</t>
  </si>
  <si>
    <t>https://community.secop.gov.co/Public/Tendering/ContractNoticePhases/View?PPI=CO1.PPI.36613719&amp;isFromPublicArea=True&amp;isModal=False</t>
  </si>
  <si>
    <t>JEP-087-2025</t>
  </si>
  <si>
    <t>Lorena Ximena Casas Villate</t>
  </si>
  <si>
    <t>Prestar servicios profesionales para apoyar a la Subdirección de Talento Humano en el marco de la implementación de la política de salud mental y cuidado emocional de la Jurisdicción Especial para la Paz, para mitigar el riesgo psicosocial</t>
  </si>
  <si>
    <t>https://community.secop.gov.co/Public/Tendering/ContractNoticePhases/View?PPI=CO1.PPI.36616357&amp;isFromPublicArea=True&amp;isModal=False</t>
  </si>
  <si>
    <t>JEP-088-2025</t>
  </si>
  <si>
    <t>Camilo Andres Tamara Algarra</t>
  </si>
  <si>
    <t>Prestar servicios de apoyo a la Subdirección de Talento Humano en relación con la Estrategia del Talento Humano y la gestión del archivo de la dependencia</t>
  </si>
  <si>
    <t>https://community.secop.gov.co/Public/Tendering/ContractNoticePhases/View?PPI=CO1.PPI.36621932&amp;isFromPublicArea=True&amp;isModal=False</t>
  </si>
  <si>
    <t>JEP-089-2025</t>
  </si>
  <si>
    <t>Sandra Liliana Arteaga Burgos</t>
  </si>
  <si>
    <t>Prestar servicios profesionales para apoyar a la Subdirección de Talento Humano en el desarrollo de las acciones y actividades enmarcadas en la implementación de la política de salud mental y cuidado emocional de la Jurisdicción Especial para la Paz</t>
  </si>
  <si>
    <t>https://community.secop.gov.co/Public/Tendering/ContractNoticePhases/View?PPI=CO1.PPI.36633847&amp;isFromPublicArea=True&amp;isModal=False</t>
  </si>
  <si>
    <t>JEP-090-2025</t>
  </si>
  <si>
    <t>Daniel Ricardo Soler Riaño</t>
  </si>
  <si>
    <t>https://community.secop.gov.co/Public/Tendering/ContractNoticePhases/View?PPI=CO1.PPI.36635420&amp;isFromPublicArea=True&amp;isModal=False</t>
  </si>
  <si>
    <t>JEP-091-2025</t>
  </si>
  <si>
    <t>María Clara Berrocal Canabal</t>
  </si>
  <si>
    <t>Prestar servicios profesionales para el acompañamiento a la Dirección Administrativa y Financiera en la gestión y seguimiento requeridos en los aspectos administrativos, jurídicos y contractuales</t>
  </si>
  <si>
    <t>https://community.secop.gov.co/Public/Tendering/ContractNoticePhases/View?PPI=CO1.PPI.36574889&amp;isFromPublicArea=True&amp;isModal=False</t>
  </si>
  <si>
    <t>JEP-092-2025</t>
  </si>
  <si>
    <t>Angie Lorena Virguez Carrillo</t>
  </si>
  <si>
    <t>Prestar servicios profesionales para apoyar el análisis, anonimización  y sistematización de información, así como la elaboración de documentos en relación con los Macrocasos o Subcasos priorizados en la Jurisdicción Especial para la Paz</t>
  </si>
  <si>
    <t>https://community.secop.gov.co/Public/Tendering/ContractNoticePhases/View?PPI=CO1.PPI.36585268&amp;isFromPublicArea=True&amp;isModal=False</t>
  </si>
  <si>
    <t>JEP-093-2025</t>
  </si>
  <si>
    <t>José Nicolás Chávez Patiño</t>
  </si>
  <si>
    <t>Prestar servicios profesionales a la Dirección Administrativa y Financiera para apoyar en la articulación, seguimiento y control de los aspectos logísticos  requeridos por la JEP</t>
  </si>
  <si>
    <t>https://community.secop.gov.co/Public/Tendering/ContractNoticePhases/View?PPI=CO1.PPI.36603825&amp;isFromPublicArea=True&amp;isModal=False</t>
  </si>
  <si>
    <t>JEP-094-2025</t>
  </si>
  <si>
    <t>Fabian David Gamboa Ramirez</t>
  </si>
  <si>
    <t>Prestar servicios de apoyo a la Subdirección Financiera en las actividades relacionadas con bases de datos, revisión de formularios, manejo de archivo y administración de canales de recepción de solicitudes de comisiones de servicios y autorizaciones de desplazamiento en la JEP, como parte de la asistencia a las actuaciones y decisiones judiciales</t>
  </si>
  <si>
    <t>https://community.secop.gov.co/Public/Tendering/ContractNoticePhases/View?PPI=CO1.PPI.36584832&amp;isFromPublicArea=True&amp;isModal=False</t>
  </si>
  <si>
    <t>JEP-095-2025</t>
  </si>
  <si>
    <t xml:space="preserve">Sonia Lizeth Bernal Moreno  </t>
  </si>
  <si>
    <t>Prestar servicios profesionales a la Subdirección Financiera de actividades requeridas en la ejecución del contrato de suministro de tiquetes aéreos, para atender las comisiones de servicio y las autorizaciones de desplazamiento a nivel nacional e internacional en la entidad</t>
  </si>
  <si>
    <t>https://community.secop.gov.co/Public/Tendering/ContractNoticePhases/View?PPI=CO1.PPI.36583800&amp;isFromPublicArea=True&amp;isModal=False</t>
  </si>
  <si>
    <t>JEP-096-2025</t>
  </si>
  <si>
    <t>Jose Andres Pulido Tobo</t>
  </si>
  <si>
    <t>Prestar servicios profesionales a la Oficina Asesora de Seguridad y Protección, para realizar las gestiones y articulación requeridas en materia de seguridad y protección, para el cumplimiento de la misionalidad de la Jurisdicción Especial para la Paz - JEP; así mismo contribuir con el desarrollo y ejecución de los procedimientos de la Estrategia de Seguridad para la Protección para las Personas y las instalaciones de la JEP</t>
  </si>
  <si>
    <t>https://community.secop.gov.co/Public/Tendering/ContractNoticePhases/View?PPI=CO1.PPI.36589728&amp;isFromPublicArea=True&amp;isModal=False</t>
  </si>
  <si>
    <t>JEP-097-2025</t>
  </si>
  <si>
    <t>Laura Lizeth Pan</t>
  </si>
  <si>
    <t>Prestar servicios profesionales a la Oficina Asesora de Seguridad y Protección, brindando apoyo a la gestión del proceso de seguridad física y electrónica en su implementación, desarrollo y funcionamiento, para el efectivo aseguramiento de las instalaciones de la Jurisdicción Especial para la Paz (JEP) y los Grupos Territoriales</t>
  </si>
  <si>
    <t>https://community.secop.gov.co/Public/Tendering/ContractNoticePhases/View?PPI=CO1.PPI.36609715&amp;isFromPublicArea=True&amp;isModal=False</t>
  </si>
  <si>
    <t>JEP-098-2025</t>
  </si>
  <si>
    <t>German Gregorio Cifuentes Martinez</t>
  </si>
  <si>
    <t>Prestar servicios profesionales a la Oficina Asesora de Seguridad y Protección para apoyar el seguimiento a la operatividad integral de los vehículos asignados a los beneficiarios de Medidas de Protección de la Jurisdicción Especial Para la Paz - JEP, y brindar asesoría a los integrantes de los esquemas protección, así como contribuir al desarrollo y ejecución de los procedimientos relacionados con seguridad vial</t>
  </si>
  <si>
    <t>https://community.secop.gov.co/Public/Tendering/ContractNoticePhases/View?PPI=CO1.PPI.36609733&amp;isFromPublicArea=True&amp;isModal=False</t>
  </si>
  <si>
    <t>JEP-099-2025</t>
  </si>
  <si>
    <t>Clara Ines Motta Manrique</t>
  </si>
  <si>
    <t>https://community.secop.gov.co/Public/Tendering/ContractNoticePhases/View?PPI=CO1.PPI.36586572&amp;isFromPublicArea=True&amp;isModal=False</t>
  </si>
  <si>
    <t>JEP-100-2025</t>
  </si>
  <si>
    <t>Cristian Camilo Gutierrez Meza</t>
  </si>
  <si>
    <t>https://community.secop.gov.co/Public/Tendering/ContractNoticePhases/View?PPI=CO1.PPI.36603806&amp;isFromPublicArea=True&amp;isModal=False</t>
  </si>
  <si>
    <t>JEP-101-2025</t>
  </si>
  <si>
    <t>Maria Fernanda Wilches Blanco</t>
  </si>
  <si>
    <t>https://community.secop.gov.co/Public/Tendering/ContractNoticePhases/View?PPI=CO1.PPI.36588236&amp;isFromPublicArea=True&amp;isModal=False</t>
  </si>
  <si>
    <t>JEP-102-2025</t>
  </si>
  <si>
    <t>Juan David Duque Botero</t>
  </si>
  <si>
    <t>Prestar servicios profesionales especializados para asesorar y acompañar a la Subdirección de Contratación en la emisión de documentos, conceptos y lineamientos de carácter jurídico y contractual</t>
  </si>
  <si>
    <t>https://community.secop.gov.co/Public/Tendering/ContractNoticePhases/View?PPI=CO1.PPI.36586260&amp;isFromPublicArea=True&amp;isModal=False</t>
  </si>
  <si>
    <t>JEP-103-2025</t>
  </si>
  <si>
    <t>Javier Botello Ocampo</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</si>
  <si>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Auditorías internas de gestión</t>
  </si>
  <si>
    <t>https://community.secop.gov.co/Public/Tendering/ContractNoticePhases/View?PPI=CO1.PPI.36623695&amp;isFromPublicArea=True&amp;isModal=False</t>
  </si>
  <si>
    <t>JEP-104-2025</t>
  </si>
  <si>
    <t>Hernan Alonso Uribe Marulanda</t>
  </si>
  <si>
    <t>https://community.secop.gov.co/Public/Tendering/ContractNoticePhases/View?PPI=CO1.PPI.36625829&amp;isFromPublicArea=True&amp;isModal=False</t>
  </si>
  <si>
    <t>JEP-105-2025</t>
  </si>
  <si>
    <t>Valentina Sequeda Moreno</t>
  </si>
  <si>
    <t>https://community.secop.gov.co/Public/Tendering/ContractNoticePhases/View?PPI=CO1.PPI.36603808&amp;isFromPublicArea=True&amp;isModal=False</t>
  </si>
  <si>
    <t>JEP-106-2025</t>
  </si>
  <si>
    <t>Catalina Leyton Fandiño</t>
  </si>
  <si>
    <t>Prestar los servicios profesionales de acompañamiento jurídico al grupo  de apoyo legal y administrativo en las gestiones precontractuales, contractuales y poscontractuales para facilitar la capacidad investigativa de la UIA</t>
  </si>
  <si>
    <t>https://community.secop.gov.co/Public/Tendering/ContractNoticePhases/View?PPI=CO1.PPI.36609792&amp;isFromPublicArea=True&amp;isModal=False</t>
  </si>
  <si>
    <t>JEP-107-2025</t>
  </si>
  <si>
    <t>Wilmar Dario Gonzlez Buritica</t>
  </si>
  <si>
    <t>Prestar servicios profesionales para apoyar y acompañar a la Secretaría Ejecutiva en el seguimiento, preparación de documentos y demás acciones dentro de los procesos contractuales de carácter estratégico requeridos como parte de la asistencia a las actuaciones y decisiones judiciales de la justicia transicional y restaurativa</t>
  </si>
  <si>
    <t>https://community.secop.gov.co/Public/Tendering/ContractNoticePhases/View?PPI=CO1.PPI.36635365&amp;isFromPublicArea=True&amp;isModal=False</t>
  </si>
  <si>
    <t>JEP-108-2025</t>
  </si>
  <si>
    <t>Felipe Tenorio Obando</t>
  </si>
  <si>
    <t>Prestar servicios profesionales para apoyar y acompañar a las salas y secciones de la JEP, en el análisis y estructuración de información para el trámite y preparación de los macrocasos y actividades necesarias para el desarrollo de los mismos, así como el trámite de los asuntos, actividades y gestiones judiciales necesarios dentro del despacho</t>
  </si>
  <si>
    <t>https://community.secop.gov.co/Public/Tendering/ContractNoticePhases/View?PPI=CO1.PPI.36619973&amp;isFromPublicArea=True&amp;isModal=False</t>
  </si>
  <si>
    <t>JEP-109-2025</t>
  </si>
  <si>
    <t>Marina Andrea Tatis Sosa</t>
  </si>
  <si>
    <t>Prestación de servicios profesionales para apoyar las actividades que se desprendan de la recolección, sistematización y contrastación de información que requiera para las versiones voluntarias y autos</t>
  </si>
  <si>
    <t>https://community.secop.gov.co/Public/Tendering/ContractNoticePhases/View?PPI=CO1.PPI.36593410&amp;isFromPublicArea=True&amp;isModal=False</t>
  </si>
  <si>
    <t>JEP-110-2025</t>
  </si>
  <si>
    <t>Guadalupe Arbelaez Izquierdo</t>
  </si>
  <si>
    <t>Prestar servicios profesionales para apoyar en la atención, respuesta y seguimiento de peticiones jurídicas, así como en los demás asuntos relacionados con la Dirección de Asuntos Jurídicos</t>
  </si>
  <si>
    <t>https://community.secop.gov.co/Public/Tendering/ContractNoticePhases/View?PPI=CO1.PPI.36600764&amp;isFromPublicArea=True&amp;isModal=False</t>
  </si>
  <si>
    <t>JEP-111-2025</t>
  </si>
  <si>
    <t>Juan Felipe Castañeda Duran</t>
  </si>
  <si>
    <t>Prestar servicios profesionales para apoyar y acompañar a la Secretaría Ejecutiva en la respuesta y monitoreo de solicitudes de índole jurídico, así como en otros asuntos de su competencia dentro de las actividades de la JEP.</t>
  </si>
  <si>
    <t>https://community.secop.gov.co/Public/Tendering/ContractNoticePhases/View?PPI=CO1.PPI.36600787&amp;isFromPublicArea=True&amp;isModal=False</t>
  </si>
  <si>
    <t>JEP-112-2025</t>
  </si>
  <si>
    <t>Harold Leibnitz Chaux Campos</t>
  </si>
  <si>
    <t>Prestar servicios profesionales a la Dirección de Asuntos Jurídicos como abogado para llevar a cabo actividades de asesoría jurídica en la gestión de las actuaciones judiciales en las que tenga representación la  Jurisdicción Especial para la Paz</t>
  </si>
  <si>
    <t>EE- Oficina Asesora de Conceptos y Representación Jurídica</t>
  </si>
  <si>
    <t>https://community.secop.gov.co/Public/Tendering/ContractNoticePhases/View?PPI=CO1.PPI.36629276&amp;isFromPublicArea=True&amp;isModal=False</t>
  </si>
  <si>
    <t>JEP-113-2025</t>
  </si>
  <si>
    <t>Nicole Segura Ahunca</t>
  </si>
  <si>
    <t>Prestar servicios profesionales para apoyar a la Oficina Asesora de Atención a la Ciudadanía en la orientación, trámite y gestión de los diferentes canales de atención, así como en la proyección de respuestas a PQRSDF y revisión de derechos de petición, para la implementación del punto 5 del Acuerdo Final con enfoque sistémico</t>
  </si>
  <si>
    <t>BB- Oficina Asesora de Atención a la Ciudadanía</t>
  </si>
  <si>
    <t>https://community.secop.gov.co/Public/Tendering/ContractNoticePhases/View?PPI=CO1.PPI.36614343&amp;isFromPublicArea=True&amp;isModal=False</t>
  </si>
  <si>
    <t>JEP-114-2025</t>
  </si>
  <si>
    <t>Rosalba Ortiz Bocanegra</t>
  </si>
  <si>
    <t>Prestar servicios profesionales de apoyo a la Subdirección Financiera en la recepción y revisión de legalizaciones de viáticos, gastos de viaje y gastos de desplazamiento y su registro contable en el SIIF Nación</t>
  </si>
  <si>
    <t>https://community.secop.gov.co/Public/Tendering/ContractNoticePhases/View?PPI=CO1.PPI.36615922&amp;isFromPublicArea=True&amp;isModal=False</t>
  </si>
  <si>
    <t>JEP-115-2025</t>
  </si>
  <si>
    <t>Juan Pablo Marin Echeverry</t>
  </si>
  <si>
    <t>Prestar servicios profesionales para apoyar y acompañar a las salas y
secciones de la JEP, en el trámite y preparación de la información
requerida para los macrocasos 03 y 05 y para el desarrollo de los
mismos.</t>
  </si>
  <si>
    <t>https://community.secop.gov.co/Public/Tendering/ContractNoticePhases/View?PPI=CO1.PPI.36631935&amp;isFromPublicArea=True&amp;isModal=False</t>
  </si>
  <si>
    <t>JEP-116-2025</t>
  </si>
  <si>
    <t>Luis Rodolfo Escobedo David</t>
  </si>
  <si>
    <t>Prestar servicios profesionales  especializados para apoyar y acompañar a las salas y secciones de la JEP, en el análisis, estudio y estructuración de información y de diversos contenidos, para la elaboración del auto de determinación de hechos y conductas y la resolución de conclusiones</t>
  </si>
  <si>
    <t>https://community.secop.gov.co/Public/Tendering/ContractNoticePhases/View?PPI=CO1.PPI.36633746&amp;isFromPublicArea=True&amp;isModal=False</t>
  </si>
  <si>
    <t>JEP-117-2025</t>
  </si>
  <si>
    <t>Lesly Sofia Jaimes Acuña</t>
  </si>
  <si>
    <t>Prestar servicios profesionales para apoyar el análisis, anonimización y sistematización de información, así como la elaboración de documentos en relación con los Macrocasos o Subcasos priorizados en la Jurisdicción Especial para la Paz</t>
  </si>
  <si>
    <t>https://community.secop.gov.co/Public/Tendering/ContractNoticePhases/View?PPI=CO1.PPI.36643937&amp;isFromPublicArea=True&amp;isModal=False</t>
  </si>
  <si>
    <t>JEP-118-2025</t>
  </si>
  <si>
    <t>Valeria Maya Gololobova Ramirez</t>
  </si>
  <si>
    <t>Prestar servicios profesionales para el acompañamiento a la gestión judicial del Macrocaso 11</t>
  </si>
  <si>
    <t>https://community.secop.gov.co/Public/Tendering/ContractNoticePhases/View?PPI=CO1.PPI.36661120&amp;isFromPublicArea=True&amp;isModal=False</t>
  </si>
  <si>
    <t>JEP-119-2025</t>
  </si>
  <si>
    <t xml:space="preserve">Daniela Villa Vargas </t>
  </si>
  <si>
    <t>Prestar servicios profesionales para apoyar y acompañar al despacho relator del macrocaso 11 en el desarrollo de las diferentes actuaciones y diligencias judiciales que requiera el despacho en la etapa de instrucción</t>
  </si>
  <si>
    <t>https://community.secop.gov.co/Public/Tendering/ContractNoticePhases/View?PPI=CO1.PPI.36661172&amp;isFromPublicArea=True&amp;isModal=False</t>
  </si>
  <si>
    <t>JEP-120-2025</t>
  </si>
  <si>
    <t xml:space="preserve">Carolina Maritza Garcia Valencia  </t>
  </si>
  <si>
    <t>Prestar servicios profesionales para el apoyo y acompañamiento a los trámites y gestiones judiciales requeridas dentro del Macrocaso 11</t>
  </si>
  <si>
    <t>https://community.secop.gov.co/Public/Tendering/ContractNoticePhases/View?PPI=CO1.PPI.36664407&amp;isFromPublicArea=True&amp;isModal=False</t>
  </si>
  <si>
    <t>JEP-121-2025</t>
  </si>
  <si>
    <t xml:space="preserve">Jessyca Fernanda Arciniegas Santos  </t>
  </si>
  <si>
    <t>https://community.secop.gov.co/Public/Tendering/ContractNoticePhases/View?PPI=CO1.PPI.36691086&amp;isFromPublicArea=True&amp;isModal=False</t>
  </si>
  <si>
    <t>JEP-122-2025</t>
  </si>
  <si>
    <t xml:space="preserve">Ana Maria Lasso Valbuena  </t>
  </si>
  <si>
    <t>Prestar servicios profesionales para el apoyo y acompañamiento a los trámites y gestiones judiciales requeridas dentro del Macrocaso 11.</t>
  </si>
  <si>
    <t>https://community.secop.gov.co/Public/Tendering/ContractNoticePhases/View?PPI=CO1.PPI.36712517&amp;isFromPublicArea=True&amp;isModal=False</t>
  </si>
  <si>
    <t>JEP-123-2025</t>
  </si>
  <si>
    <t>Juan Diego Castillo Ortega</t>
  </si>
  <si>
    <t>Prestar servicios profesionales para apoyar a la Oficina Asesora de Atención a la Ciudadanía en la orientación, trámite y gestión de los diferentes canales de atención, así como en la proyección de respuestas a PQRSDF, para la implementación del punto 5 del Acuerdo Final con enfoque sistémico</t>
  </si>
  <si>
    <t>https://community.secop.gov.co/Public/Tendering/ContractNoticePhases/View?PPI=CO1.PPI.36623746&amp;isFromPublicArea=True&amp;isModal=False</t>
  </si>
  <si>
    <t>JEP-124-2025</t>
  </si>
  <si>
    <t>Angela Tatiana Gonzalez Molina</t>
  </si>
  <si>
    <t>https://community.secop.gov.co/Public/Tendering/ContractNoticePhases/View?PPI=CO1.PPI.36636458&amp;isFromPublicArea=True&amp;isModal=False</t>
  </si>
  <si>
    <t>JEP-125-2025</t>
  </si>
  <si>
    <t>Martha Nubia Bello Albarracín</t>
  </si>
  <si>
    <t>Prestar servicios profesionales para apoyar a la Subdirección de Fortalecimiento Institucional en el desarrollo del Modelo de Gestión del Conocimiento a través de las acciones establecidas para fortalecer la comprensión de la misionalidad de la entidad hacia los equipos internos y hacia los públicos externos priorizados</t>
  </si>
  <si>
    <t>https://community.secop.gov.co/Public/Tendering/ContractNoticePhases/View?PPI=CO1.PPI.36639140&amp;isFromPublicArea=True&amp;isModal=False</t>
  </si>
  <si>
    <t>JEP-126-2025</t>
  </si>
  <si>
    <t>Carlos Guillermo Rubiano Mejía</t>
  </si>
  <si>
    <t>Prestar servicios profesionales para apoyar a la Subdirección de Fortalecimiento Institucional en la actualización y mejora de los sistemas de gestión, así como en la gestión documental del área</t>
  </si>
  <si>
    <t>https://community.secop.gov.co/Public/Tendering/ContractNoticePhases/View?PPI=CO1.PPI.36645231&amp;isFromPublicArea=True&amp;isModal=False</t>
  </si>
  <si>
    <t>JEP-127-2025</t>
  </si>
  <si>
    <t>Yennifer Dayana Verano Isaza </t>
  </si>
  <si>
    <t>Prestar servicios profesionales para apoyar a la Subdirección de Fortalecimiento Institucional en la implementación de acciones para fortalecer la sistematización y circulación del conocimiento a nivel interno de la entidad, así como en la implementación de acciones de la Cátedra Nacional de Justicia Transicional con universidades</t>
  </si>
  <si>
    <t>https://community.secop.gov.co/Public/Tendering/ContractNoticePhases/View?PPI=CO1.PPI.36658434&amp;isFromPublicArea=True&amp;isModal=False</t>
  </si>
  <si>
    <t>JEP-128-2025</t>
  </si>
  <si>
    <t>Ana María Ayerbe Burgos  </t>
  </si>
  <si>
    <t>Prestar servicios profesionales para apoyar y acompañar a la Subdirección de Cooperación Internacional en la gestión y seguimiento de proyectos y acuerdos que contribuyan a la adecuada gestión judicial y restaurativa de la JEP</t>
  </si>
  <si>
    <t>https://community.secop.gov.co/Public/Tendering/ContractNoticePhases/View?PPI=CO1.PPI.36659073&amp;isFromPublicArea=True&amp;isModal=False</t>
  </si>
  <si>
    <t>JEP-129-2025</t>
  </si>
  <si>
    <t>María Camila Molina Álvarez </t>
  </si>
  <si>
    <t>https://community.secop.gov.co/Public/Tendering/ContractNoticePhases/View?PPI=CO1.PPI.36660147&amp;isFromPublicArea=True&amp;isModal=False</t>
  </si>
  <si>
    <t>JEP-130-2025</t>
  </si>
  <si>
    <t>Santiago Botero Cuervo</t>
  </si>
  <si>
    <t>Prestar servicios profesionales de apoyo y acompañamiento a la Subdirección Financiera en la revisión, ejecución, seguimiento y control de las operaciones financieras de la entidad</t>
  </si>
  <si>
    <t>https://community.secop.gov.co/Public/Tendering/ContractNoticePhases/View?PPI=CO1.PPI.36636906&amp;isFromPublicArea=True&amp;isModal=False</t>
  </si>
  <si>
    <t>JEP-131-2025</t>
  </si>
  <si>
    <t xml:space="preserve">Chantal Faizal Maksoud </t>
  </si>
  <si>
    <t>https://community.secop.gov.co/Public/Tendering/ContractNoticePhases/View?PPI=CO1.PPI.36635705&amp;isFromPublicArea=True&amp;isModal=False</t>
  </si>
  <si>
    <t>JEP-132-2025</t>
  </si>
  <si>
    <t xml:space="preserve">Estefania Serna Ramirez </t>
  </si>
  <si>
    <t>https://community.secop.gov.co/Public/Tendering/ContractNoticePhases/View?PPI=CO1.PPI.36640097&amp;isFromPublicArea=True&amp;isModal=False</t>
  </si>
  <si>
    <t>JEP-133-2025</t>
  </si>
  <si>
    <t>Pablo Cesar Amarillo Fernandez</t>
  </si>
  <si>
    <t>https://community.secop.gov.co/Public/Tendering/ContractNoticePhases/View?PPI=CO1.PPI.36632369&amp;isFromPublicArea=True&amp;isModal=False</t>
  </si>
  <si>
    <t>JEP-134-2025</t>
  </si>
  <si>
    <t>Andres Leonardo Tibaduiza Avila</t>
  </si>
  <si>
    <t>Prestar servicios profesionales a la Oficina Asesora de Gestión Documental para apoyar los planes de conservación de los archivos especiales y del patrimonio documental de la Jurisdicción Especial para la Paz.</t>
  </si>
  <si>
    <t>https://community.secop.gov.co/Public/Tendering/ContractNoticePhases/View?PPI=CO1.PPI.36639281&amp;isFromPublicArea=True&amp;isModal=False</t>
  </si>
  <si>
    <t>JEP-135-2025</t>
  </si>
  <si>
    <t>Ruth Esther Carrillo Rueda</t>
  </si>
  <si>
    <t>Prestar servicios profesionales para apoyar a la Subdirección de Talento Humano en las actividades de vinculación, permanencia y desvinculación de servidores públicos en la plataforma SIGEP-DAFP.</t>
  </si>
  <si>
    <t>https://community.secop.gov.co/Public/Tendering/ContractNoticePhases/View?PPI=CO1.PPI.36646124&amp;isFromPublicArea=True&amp;isModal=False</t>
  </si>
  <si>
    <t>JEP-136-2025</t>
  </si>
  <si>
    <t>Maria Camila Reina Real</t>
  </si>
  <si>
    <t>Prestar servicios profesionales para apoyar a la Subdirección de Talento Humano en lo relacionado con el seguimiento a las actividades del procedimiento de vinculación y desvinculación.</t>
  </si>
  <si>
    <t>https://community.secop.gov.co/Public/Tendering/ContractNoticePhases/View?PPI=CO1.PPI.36658154&amp;isFromPublicArea=True&amp;isModal=False</t>
  </si>
  <si>
    <t>JEP-137-2025</t>
  </si>
  <si>
    <t>Michael Esteban Junca Sandoval</t>
  </si>
  <si>
    <t>Prestar servicios profesionales para apoyar a la Subdirección de Talento Humano en lo relacionado con la gestión del procedimiento de vinculación y desvinculación.</t>
  </si>
  <si>
    <t>https://community.secop.gov.co/Public/Tendering/ContractNoticePhases/View?PPI=CO1.PPI.36660870&amp;isFromPublicArea=True&amp;isModal=False</t>
  </si>
  <si>
    <t>JEP-138-2025</t>
  </si>
  <si>
    <t>Daniela Calderón Olaya</t>
  </si>
  <si>
    <t>Prestar servicios profesionales para apoyar y acompañar los procesos administrativos de la Subdirección de Talento Humano en el procedimiento de vinculación y desvinculación.</t>
  </si>
  <si>
    <t>https://community.secop.gov.co/Public/Tendering/ContractNoticePhases/View?PPI=CO1.PPI.36658918&amp;isFromPublicArea=True&amp;isModal=False</t>
  </si>
  <si>
    <t>JEP-139-2025</t>
  </si>
  <si>
    <t>Lina Estefania Sanchez Aranda</t>
  </si>
  <si>
    <t>Prestación de servicios de apoyo a la Oficina Asesora de Recursos Físicos e Infraestructura en la ejecución y seguimiento de los planes, programas, actividades y compromisos a cargo de la dependencia.)</t>
  </si>
  <si>
    <t>https://community.secop.gov.co/Public/Tendering/ContractNoticePhases/View?PPI=CO1.PPI.36651726&amp;isFromPublicArea=True&amp;isModal=False</t>
  </si>
  <si>
    <t>JEP-140-2025</t>
  </si>
  <si>
    <t xml:space="preserve">Cristian Camilo Padilla Pacheco </t>
  </si>
  <si>
    <t>https://community.secop.gov.co/Public/Tendering/ContractNoticePhases/View?PPI=CO1.PPI.36653773&amp;isFromPublicArea=True&amp;isModal=False</t>
  </si>
  <si>
    <t>JEP-141-2025</t>
  </si>
  <si>
    <t xml:space="preserve">Johnatan Castiblanco </t>
  </si>
  <si>
    <t>https://community.secop.gov.co/Public/Tendering/ContractNoticePhases/View?PPI=CO1.PPI.36656959&amp;isFromPublicArea=True&amp;isModal=False</t>
  </si>
  <si>
    <t>JEP-142-2025</t>
  </si>
  <si>
    <t>Wilmer Govany Guerra Romero</t>
  </si>
  <si>
    <t>https://community.secop.gov.co/Public/Tendering/ContractNoticePhases/View?PPI=CO1.PPI.36655058&amp;isFromPublicArea=True&amp;isModal=False</t>
  </si>
  <si>
    <t>JEP-143-2025</t>
  </si>
  <si>
    <t xml:space="preserve">Diana Patricia Arroyave Gonzalez </t>
  </si>
  <si>
    <t>https://community.secop.gov.co/Public/Tendering/ContractNoticePhases/View?PPI=CO1.PPI.36656251&amp;isFromPublicArea=True&amp;isModal=False</t>
  </si>
  <si>
    <t>JEP-144-2025</t>
  </si>
  <si>
    <t xml:space="preserve">Mónica Yurani Lucero Mosquera  </t>
  </si>
  <si>
    <t>Prestar servicios profesionales para acompañar asuntos relacionados con las actuaciones disciplinarias, así como las actividades que en el marco del plan estratégico año 2025 corresponden a la Subdirección de Asuntos Disciplinarios</t>
  </si>
  <si>
    <t>https://community.secop.gov.co/Public/Tendering/ContractNoticePhases/View?PPI=CO1.PPI.36636824&amp;isFromPublicArea=True&amp;isModal=False</t>
  </si>
  <si>
    <t>JEP-145-2025</t>
  </si>
  <si>
    <t>Andrés Eduardo Sierra Izquierdo</t>
  </si>
  <si>
    <t>Prestar servicios profesionales a la Subsecretaría Ejecutiva para apoyar en la producción, clasificación, sistematización y análisis de la información, del seguimiento presupuestal del proyecto de inversión.</t>
  </si>
  <si>
    <t>https://community.secop.gov.co/Public/Tendering/ContractNoticePhases/View?PPI=CO1.PPI.36640214&amp;isFromPublicArea=True&amp;isModal=False</t>
  </si>
  <si>
    <t>JEP-146-2025</t>
  </si>
  <si>
    <t>Claudia Stela Nuñez Duarte</t>
  </si>
  <si>
    <t>Prestar servicios profesionales para acompañar y hacer el seguimiento a los convenios a cargo de la Subsecretaria y sus dependencias</t>
  </si>
  <si>
    <t>https://community.secop.gov.co/Public/Tendering/ContractNoticePhases/View?PPI=CO1.PPI.36640869&amp;isFromPublicArea=True&amp;isModal=False</t>
  </si>
  <si>
    <t>JEP-147-2025</t>
  </si>
  <si>
    <t>Yeimy Paola Galindo Becerra</t>
  </si>
  <si>
    <t>Prestar servicios profesionales para apoyar a la Oficina Asesora de Atención a Víctimas en el seguimiento, monitoreo de herramientas ofimáticas, así como los procesos y líneas de acción de la dependencia</t>
  </si>
  <si>
    <t>https://community.secop.gov.co/Public/Tendering/ContractNoticePhases/View?PPI=CO1.PPI.36645304&amp;isFromPublicArea=True&amp;isModal=False</t>
  </si>
  <si>
    <t>JEP-148-2025</t>
  </si>
  <si>
    <t>Johan Steve Varon Gomez</t>
  </si>
  <si>
    <t>Prestar servicios profesionales para apoyar a la Oficina Asesora de Atención a Víctimas en las gestiones administrativas, de seguimiento, monitoreo, misionales y operativas requeridas para el funcionamiento de la dependencia</t>
  </si>
  <si>
    <t>https://community.secop.gov.co/Public/Tendering/ContractNoticePhases/View?PPI=CO1.PPI.36645305&amp;isFromPublicArea=True&amp;isModal=False</t>
  </si>
  <si>
    <t>JEP-149-2025</t>
  </si>
  <si>
    <t>Vicente Antonio Guerrero Figueroa</t>
  </si>
  <si>
    <t>Prestar servicios profesionales para apoyar a la Subsecretaria Ejecutiva con la articulación y el seguimiento al trámite de las órdenes judiciales emitidas por las Salas y Secciones de la JEP</t>
  </si>
  <si>
    <t>https://community.secop.gov.co/Public/Tendering/ContractNoticePhases/View?PPI=CO1.PPI.36642312&amp;isFromPublicArea=True&amp;isModal=False</t>
  </si>
  <si>
    <t>JEP-150-2025</t>
  </si>
  <si>
    <t>Natalia Sofia Tapia Casas</t>
  </si>
  <si>
    <t>Prestar servicios profesionales para apoyar a la JEP en las actividades de sistematización y análisis de las observaciones de víctimas y de los reconocimientos realizados por los comparecientes, en el macro caso 01</t>
  </si>
  <si>
    <t>https://community.secop.gov.co/Public/Tendering/ContractNoticePhases/View?PPI=CO1.PPI.36642435&amp;isFromPublicArea=True&amp;isModal=False</t>
  </si>
  <si>
    <t>JEP-151-2025</t>
  </si>
  <si>
    <t>Jesica Pamela Orozco Calderon</t>
  </si>
  <si>
    <t>Prestar servicios profesionales para apoyar a la JEP en las actividades de sistematización y análisis de las observaciones de víctimas y de los reconocimientos realizados por los comparecientes, en el macro caso 01</t>
  </si>
  <si>
    <t>https://community.secop.gov.co/Public/Tendering/ContractNoticePhases/View?PPI=CO1.PPI.36657644&amp;isFromPublicArea=True&amp;isModal=False</t>
  </si>
  <si>
    <t>JEP-152-2025</t>
  </si>
  <si>
    <t>Chisthian Giovany Ayala Garcia</t>
  </si>
  <si>
    <t>Prestar servicios profesionales para apoyar a la JEP en las actividades de sistematización y análisis de las observaciones de víctimas y de los reconocimientos realizados por los comparecientes, en el macro caso 01.</t>
  </si>
  <si>
    <t>https://community.secop.gov.co/Public/Tendering/ContractNoticePhases/View?PPI=CO1.PPI.36651707&amp;isFromPublicArea=True&amp;isModal=False</t>
  </si>
  <si>
    <t>JEP-153-2025</t>
  </si>
  <si>
    <t>Angelica Isabel Velasquez Granados</t>
  </si>
  <si>
    <t>Prestar servicios profesionales para apoyar al GRAI en la articulación del diseño e implementación de metodolodías de análisis de información y caracterización de víctimas, comparecientes y fenómenos criminales relacionados con los macrocasos</t>
  </si>
  <si>
    <t>https://community.secop.gov.co/Public/Tendering/ContractNoticePhases/View?PPI=CO1.PPI.36644830&amp;isFromPublicArea=True&amp;isModal=False</t>
  </si>
  <si>
    <t>JEP-154-2025</t>
  </si>
  <si>
    <t>Laura Astrid Ramirez Elizalde</t>
  </si>
  <si>
    <t>Prestar servicios profesionales para apoyar al GRAI en la elaboración de análisis de contextos territoriales, informes de patrones macrocriminales e identificación de responsables en el marco de los macrocasos de la SRVR, así como procesos de la SDSJ, siguiendo los lineamientos que imparta la Magistratita y la jefatura del GRAI</t>
  </si>
  <si>
    <t>https://community.secop.gov.co/Public/Tendering/ContractNoticePhases/View?PPI=CO1.PPI.36650940&amp;isFromPublicArea=True&amp;isModal=False</t>
  </si>
  <si>
    <t>JEP-155-2025</t>
  </si>
  <si>
    <t>Maria Paula Torres Pinzon</t>
  </si>
  <si>
    <t>Prestar servicios profesionales para apoyar al GRAI en la gestión y organización de documentos de contexto en términos históricos, geoespaciales, económicos, sociales y culturales para convertirlos en datos estructurados siguiendo los lineamientos que imparta la Magistratura y la jefatura del GRAI.</t>
  </si>
  <si>
    <t>https://community.secop.gov.co/Public/Tendering/ContractNoticePhases/View?PPI=CO1.PPI.36647950&amp;isFromPublicArea=True&amp;isModal=False</t>
  </si>
  <si>
    <t>JEP-156-2025</t>
  </si>
  <si>
    <t xml:space="preserve">Nasly Geraldine Marquez Rodriguez </t>
  </si>
  <si>
    <t>https://community.secop.gov.co/Public/Tendering/ContractNoticePhases/View?PPI=CO1.PPI.36659880&amp;isFromPublicArea=True&amp;isModal=False</t>
  </si>
  <si>
    <t>JEP-157-2025</t>
  </si>
  <si>
    <t>Martha Angelica Campo Quintana</t>
  </si>
  <si>
    <t>Prestar servicios profesionales para apoyar en el seguimiento, organización y reporte correspondiente a las solicitudes de acreditación a víctimas, en la fase administrativa de acreditación</t>
  </si>
  <si>
    <t>https://community.secop.gov.co/Public/Tendering/ContractNoticePhases/View?PPI=CO1.PPI.36651438&amp;isFromPublicArea=True&amp;isModal=False</t>
  </si>
  <si>
    <t>JEP-158-2025</t>
  </si>
  <si>
    <t>María Paula Rodriguez Huertas</t>
  </si>
  <si>
    <t>Prestar servicios de apoyo a la Dirección Administrativa y Financiera
en el trámite de actividades logísticas y solicitudes de tiquetes aéreos
de víctimas comparecientes y otros, dentro de la justicia transicional
y restaurativa</t>
  </si>
  <si>
    <t>https://community.secop.gov.co/Public/Tendering/ContractNoticePhases/View?PPI=CO1.PPI.36650931&amp;isFromPublicArea=True&amp;isModal=False</t>
  </si>
  <si>
    <t>JEP-159-2025</t>
  </si>
  <si>
    <t>Jeniffer Katherin eSabogal Vargas</t>
  </si>
  <si>
    <t>Prestar servicios profesionales a la Dirección Administrativa y
Financiera para el apoyo en la ejecución de los servicios
logísticos requeridos por la JEP.</t>
  </si>
  <si>
    <t>https://community.secop.gov.co/Public/Tendering/ContractNoticePhases/View?PPI=CO1.PPI.36664240&amp;isFromPublicArea=True&amp;isModal=False</t>
  </si>
  <si>
    <t>JEP-160-2025</t>
  </si>
  <si>
    <t>Laura Nicole Martinez Manrique</t>
  </si>
  <si>
    <t>Prestar servicios profesionales para apoyar a la Oficina Asesora de Atención a la Ciudadanía en el monitoreo, verificación del funcionamiento, gestión de ajustes, interoperabilidad de los sistemas de la entidad y políticas de gestión de la información, así como la generación de reportes que se consideren necesarios, para la implementación del punto 5 del Acuerdo Final con enfoque sistémico</t>
  </si>
  <si>
    <t>https://community.secop.gov.co/Public/Tendering/ContractNoticePhases/View?PPI=CO1.PPI.36652798&amp;isFromPublicArea=True&amp;isModal=False</t>
  </si>
  <si>
    <t>JEP-161-2025</t>
  </si>
  <si>
    <t>Valentina Jiménez Silva</t>
  </si>
  <si>
    <t>Prestar servicios profesionales para apoyar el análisis, anonimización y sistematización de información, así como la elaboración de documentos en relación con los Macrocasos o Subcasos priorizados en la Jurisdicción Especial para la Paz.</t>
  </si>
  <si>
    <t>https://community.secop.gov.co/Public/Tendering/ContractNoticePhases/View?PPI=CO1.PPI.36664931&amp;isFromPublicArea=True&amp;isModal=False</t>
  </si>
  <si>
    <t>JEP-162-2025</t>
  </si>
  <si>
    <t>Alix Adriana Galindo Hernandez</t>
  </si>
  <si>
    <t>Prestar servicios profesionales para apoyar y acompañar en el análisis, distribución y seguimiento de órdenes judiciales, así como en otros asuntos de competencia de la Dirección de Asuntos Jurídicos.</t>
  </si>
  <si>
    <t>https://community.secop.gov.co/Public/Tendering/ContractNoticePhases/View?PPI=CO1.PPI.36666193&amp;isFromPublicArea=True&amp;isModal=False</t>
  </si>
  <si>
    <t>JEP-163-2025</t>
  </si>
  <si>
    <t>Jairo Hernan Araque Ferraro</t>
  </si>
  <si>
    <t>Prestar servicios profesionales para apoyar en la atención, respuesta y seguimiento de peticiones jurídicas, así como en los demás asuntos relacionados con la Dirección de Asuntos Jurídicos.</t>
  </si>
  <si>
    <t>https://community.secop.gov.co/Public/Tendering/ContractNoticePhases/View?PPI=CO1.PPI.36655997&amp;isFromPublicArea=True&amp;isModal=False</t>
  </si>
  <si>
    <t>JEP-164-2025</t>
  </si>
  <si>
    <t>Luis Francisco Hernandez Contreras</t>
  </si>
  <si>
    <t>Prestar servicios profesionales para apoyar a la Dirección de Asuntos Jurídicos en el acompañamiento y representación judicial en las áreas de derecho administrativo, fiscal y cobro coactivo.</t>
  </si>
  <si>
    <t>https://community.secop.gov.co/Public/Tendering/ContractNoticePhases/View?PPI=CO1.PPI.36652411&amp;isFromPublicArea=True&amp;isModal=False</t>
  </si>
  <si>
    <t>JEP-165-2025</t>
  </si>
  <si>
    <t>Mario Antonio Toloza Sandoval</t>
  </si>
  <si>
    <t>https://community.secop.gov.co/Public/Tendering/ContractNoticePhases/View?PPI=CO1.PPI.36657803&amp;isFromPublicArea=True&amp;isModal=False</t>
  </si>
  <si>
    <t>JEP-166-2025</t>
  </si>
  <si>
    <t>Julliet De Los Angeles Capador Quintero</t>
  </si>
  <si>
    <t>https://community.secop.gov.co/Public/Tendering/ContractNoticePhases/View?PPI=CO1.PPI.36673021&amp;isFromPublicArea=True&amp;isModal=False</t>
  </si>
  <si>
    <t>JEP-167-2025</t>
  </si>
  <si>
    <t>Tania Isabel Vera Pacheco</t>
  </si>
  <si>
    <t>Prestar servicios profesionales para brindar apoyo a la Dirección de Asuntos Jurídicos en la asesoría y representación judicial en temas de Derecho Laboral.</t>
  </si>
  <si>
    <t>https://community.secop.gov.co/Public/Tendering/ContractNoticePhases/View?PPI=CO1.PPI.36653092&amp;isFromPublicArea=True&amp;isModal=False</t>
  </si>
  <si>
    <t>JEP-168-2025</t>
  </si>
  <si>
    <t>Hugo Mauricio Vega Rivera</t>
  </si>
  <si>
    <t>Prestar servicios profesionales especializados para proporcionar apoyo  y acompañamiento a la Dirección de Asuntos Jurídicos de la JEP en la elaboración de conceptos y en la asistencia jurídica en los asuntos que sean significativos de la Secretaría Ejecutiva.</t>
  </si>
  <si>
    <t>https://community.secop.gov.co/Public/Tendering/ContractNoticePhases/View?PPI=CO1.PPI.36803168&amp;isFromPublicArea=True&amp;isModal=False</t>
  </si>
  <si>
    <t>JEP-169-2025</t>
  </si>
  <si>
    <t>Santiago Parra Parra</t>
  </si>
  <si>
    <t>Prestar servicios profesionales para apoyar el análisis sociohistórico según las categorías de análisis determinadas por los contratistas y profesionales especializados en la materia para el macrocaso 08 subcaso Montes de María y municipios cercanos de la Sala de Reconocimiento de Verdad, de Responsabilidad y de Determinación de Hechos y Conductas.</t>
  </si>
  <si>
    <t>https://community.secop.gov.co/Public/Tendering/ContractNoticePhases/View?PPI=CO1.PPI.36666665&amp;isFromPublicArea=True&amp;isModal=False</t>
  </si>
  <si>
    <t>JEP-170-2025</t>
  </si>
  <si>
    <t>Maria Alejandra Rodriguez Medina</t>
  </si>
  <si>
    <t>Prestar servicios profesionales para apoyar a la Sala de Reconocimiento de Verdad y de Responsabilidad en los procesos de sistematización, análisis y codificación de información en los programas informáticos que disponga la JEP</t>
  </si>
  <si>
    <t>https://community.secop.gov.co/Public/Tendering/ContractNoticePhases/View?PPI=CO1.PPI.36681492&amp;isFromPublicArea=True&amp;isModal=False</t>
  </si>
  <si>
    <t>JEP-171-2025</t>
  </si>
  <si>
    <t>Silvia Liliana Amado Torres</t>
  </si>
  <si>
    <t>Prestar servicios profesionales para apoyar a la Dirección de Tecnologías de la Información (DTI) en el seguimiento de los sistemas ViSTA y LEGALi, en la articulación del soporte, capacitación, seguimiento y evolución de las integraciones con los sistemas internos y externos de la JEP, así como en el impulso de las actividades derivadas del PETI</t>
  </si>
  <si>
    <t>https://community.secop.gov.co/Public/Tendering/ContractNoticePhases/View?PPI=CO1.PPI.36699894&amp;isFromPublicArea=True&amp;isModal=False</t>
  </si>
  <si>
    <t>JEP-172-2025</t>
  </si>
  <si>
    <t>Luz Edith Gonzalez Palencia</t>
  </si>
  <si>
    <t>Prestar servicios profesionales para apoyar y acompañar a la Dirección de Tecnologías de la Información en la supervisión de los contratos de  servicios de soporte, mantenimiento y bolsa de horas de desarrollo para los sistemas implementados, así como en las actividades derivadas del PETI e iniciativas de Inteligencia Artificial (IA) dentro de la JEP</t>
  </si>
  <si>
    <t>https://community.secop.gov.co/Public/Tendering/ContractNoticePhases/View?PPI=CO1.PPI.36701572&amp;isFromPublicArea=True&amp;isModal=False</t>
  </si>
  <si>
    <t>JEP-173-2025</t>
  </si>
  <si>
    <t>Francia Maria Del Pilar Jimenez Franco</t>
  </si>
  <si>
    <t>Prestar los servicios profesionales para apoyar a la Dirección de Tecnologías de la Información en la gestión precontractual de sus procesos, en el seguimiento, monitoreo y gestión de: actualizaciones de las soluciones tecnológicas, flujos de trabajo PQRSDF, órdenes judiciales, gestión de pagos a contratistas, así como en el impulso de las actividades derivadas del PETI</t>
  </si>
  <si>
    <t>https://community.secop.gov.co/Public/Tendering/ContractNoticePhases/View?PPI=CO1.PPI.36702371&amp;isFromPublicArea=True&amp;isModal=False</t>
  </si>
  <si>
    <t>JEP-174-2025</t>
  </si>
  <si>
    <t>Maria Camila Lopez Moreno</t>
  </si>
  <si>
    <t>Prestar servicios profesionales para apoyar el análisis, anonimización  y sistematización de información, así como la elaboración de documentos en relación con los Macrocasos o Subcasos priorizados en la Jurisdicción Especial para la Paz.</t>
  </si>
  <si>
    <t>https://community.secop.gov.co/Public/Tendering/ContractNoticePhases/View?PPI=CO1.PPI.36689692&amp;isFromPublicArea=True&amp;isModal=False</t>
  </si>
  <si>
    <t>JEP-175-2025</t>
  </si>
  <si>
    <t>Diego Fernando Achuri Sierra</t>
  </si>
  <si>
    <t>Prestar servicios profesionales para apoyar a la JEP en las actividades de investigación, sistematización y análisis en el macrocaso 11 que adelanta la Sala de Reconocimiento de Verdad, de Responsabilidad y de Determinación de Hechos y Conductas</t>
  </si>
  <si>
    <t>https://community.secop.gov.co/Public/Tendering/ContractNoticePhases/View?PPI=CO1.PPI.36691563&amp;isFromPublicArea=True&amp;isModal=False</t>
  </si>
  <si>
    <t>JEP-176-2025</t>
  </si>
  <si>
    <t>Judith Camila Cordero Morales</t>
  </si>
  <si>
    <t>Prestar servicios profesionales para apoyar y acompañar al despacho relator del macrocaso 11 en la preparación y desarrollo de diligencias y otras actuaciones orientadas al impulso procesal</t>
  </si>
  <si>
    <t>https://community.secop.gov.co/Public/Tendering/ContractNoticePhases/View?PPI=CO1.PPI.36698979&amp;isFromPublicArea=True&amp;isModal=False</t>
  </si>
  <si>
    <t>JEP-177-2025</t>
  </si>
  <si>
    <t>Libia Jeannette Vasquez Guarnizo</t>
  </si>
  <si>
    <t>Prestar servicios profesionales para apoyar a la Oficina Asesora de Atención a Víctimas a nivel nacional, en la transversalización del enfoque psicosocial de los procesos restaurativos y garantizar el acompañamiento psicojurídico a las víctimas que participan en la ruta procesal que se surte en la diferentes salas y secciones de la jurisdicción.</t>
  </si>
  <si>
    <t>https://community.secop.gov.co/Public/Tendering/ContractNoticePhases/View?PPI=CO1.PPI.36683656&amp;isFromPublicArea=True&amp;isModal=False</t>
  </si>
  <si>
    <t>JEP-178-2025</t>
  </si>
  <si>
    <t>Natalia Zambrano Fernandez</t>
  </si>
  <si>
    <t>https://community.secop.gov.co/Public/Tendering/ContractNoticePhases/View?PPI=CO1.PPI.36692668&amp;isFromPublicArea=True&amp;isModal=False</t>
  </si>
  <si>
    <t>JEP-179-2025</t>
  </si>
  <si>
    <t>Jorge Fernando Vargas Rodriguez</t>
  </si>
  <si>
    <t>Prestar servicios profesionales para apoyar a la Oficina Asesora de Atención a Víctimas en las gestiones administrativas, de seguimiento, monitoreo,  misionales y operativas requeridas para el funcionamiento de la dependencia.</t>
  </si>
  <si>
    <t>https://community.secop.gov.co/Public/Tendering/ContractNoticePhases/View?PPI=CO1.PPI.36693448&amp;isFromPublicArea=True&amp;isModal=False</t>
  </si>
  <si>
    <t>JEP-180-2025</t>
  </si>
  <si>
    <t>Laura Camila Ramirez Muñoz</t>
  </si>
  <si>
    <t>Prestar servicios profesionales para apoyar a la Oficina Asesora de Atención a Víctimas en las gestiones administrativas, de seguimiento, monitoreo,  misionales y operativas requeridas para el funcionamiento de la dependencia</t>
  </si>
  <si>
    <t>https://community.secop.gov.co/Public/Tendering/ContractNoticePhases/View?PPI=CO1.PPI.36703969&amp;isFromPublicArea=True&amp;isModal=False</t>
  </si>
  <si>
    <t>JEP-181-2025</t>
  </si>
  <si>
    <t>Maria Monica Lopez Bastidas</t>
  </si>
  <si>
    <t>Prestar servicios profesionales para apoyar a la Oficina Asesora de Atención a Víctimas en la implementación de lineamientos técnicos, jurídicos y pedagógicos, que faciliten la orientación, asesoria y acompañamiento en el desarrollo de la labor misional de garantizar la participación de las víctimas en los procesos judiciales y no judiciales en la JEP desde un enfoque diferencial, restaurativo y reparador</t>
  </si>
  <si>
    <t>https://community.secop.gov.co/Public/Tendering/ContractNoticePhases/View?PPI=CO1.PPI.36706533&amp;isFromPublicArea=True&amp;isModal=False</t>
  </si>
  <si>
    <t>JEP-182-2025</t>
  </si>
  <si>
    <t>John Fredy Farias Peña</t>
  </si>
  <si>
    <t>Prestar servicios profesionales para apoyar a la Oficina Asesora de Atención a Víctimas en el registro, análisisis, verificación, alistamiento, elaboración y revisión de solicitudes, como parte de la fase administrativa de acreditación de víctimas y de la asistencia a las actuaciones y decisiones judiciales</t>
  </si>
  <si>
    <t>https://community.secop.gov.co/Public/Tendering/ContractNoticePhases/View?PPI=CO1.PPI.36706556&amp;isFromPublicArea=True&amp;isModal=False</t>
  </si>
  <si>
    <t>JEP-183-2025</t>
  </si>
  <si>
    <t>Carolina Patricia Trejos Carvajal</t>
  </si>
  <si>
    <t>Prestar servicios profesionales para apoyar a la JEP en las actividades de investigación, sistematización y análisis en el macrocaso 11 que adelanta la Sala de Reconocimiento de
Verdad, de Responsabilidad y de Determinación de Hechos y Conductas.</t>
  </si>
  <si>
    <t>https://community.secop.gov.co/Public/Tendering/ContractNoticePhases/View?PPI=CO1.PPI.36687421&amp;isFromPublicArea=True&amp;isModal=False</t>
  </si>
  <si>
    <t>JEP-184-2025</t>
  </si>
  <si>
    <t>Jose Daniel Annichiarico  Hincapia</t>
  </si>
  <si>
    <t>Prestar servicios profesionales para apoyar a la Oficina Asesora de Recursos Físicos e Infraestructura en la gestión, ejecución, seguimiento y cumplimiento de los  planes, programas, actividades y compromisos de la dependencia</t>
  </si>
  <si>
    <t>https://community.secop.gov.co/Public/Tendering/ContractNoticePhases/View?PPI=CO1.PPI.36697753&amp;isFromPublicArea=True&amp;isModal=False</t>
  </si>
  <si>
    <t>JEP-185-2025</t>
  </si>
  <si>
    <t>Diana Paola  Perafan Montilla</t>
  </si>
  <si>
    <t>Prestar servicios profesionales para apoyar en la implementacion y sistematizacion de la puesta en marcha de metodologias de justicia restaurativa, en el desarrollo de las diferentes actuaciones judiciales con victimas, comparecientes y con las dos partes</t>
  </si>
  <si>
    <t>https://community.secop.gov.co/Public/Tendering/ContractNoticePhases/View?PPI=CO1.PPI.36688443&amp;isFromPublicArea=True&amp;isModal=False</t>
  </si>
  <si>
    <t>JEP-186-2025</t>
  </si>
  <si>
    <t>Jesús David Espinosa Cantuca</t>
  </si>
  <si>
    <t>Prestar servicios profesionales para apoyar y acompañar a la Oficina Asesora de Enfoques Diferenciales en las gestiones administrativas y operativas necesarias para el cumplimiento de las actividades y funciones nacionales a cargo de la dependencia. </t>
  </si>
  <si>
    <t>https://community.secop.gov.co/Public/Tendering/ContractNoticePhases/View?PPI=CO1.PPI.36694528&amp;isFromPublicArea=True&amp;isModal=False</t>
  </si>
  <si>
    <t>JEP-187-2025</t>
  </si>
  <si>
    <t>July Mariona Rivas Bustacara</t>
  </si>
  <si>
    <t>Prestar servicios profesionales para apoyar jurídicamente  a la Oficina Asesora de Enfoques Diferenciales en la elaboración y revisión de documentos, asesoría y seguimiento al cumplimiento de compromisos y órdenes judiciales y en los demás procedimientos que se adelanten en la dependencia.</t>
  </si>
  <si>
    <t>https://community.secop.gov.co/Public/Tendering/ContractNoticePhases/View?PPI=CO1.PPI.36695089&amp;isFromPublicArea=True&amp;isModal=False</t>
  </si>
  <si>
    <t>JEP-188-2025</t>
  </si>
  <si>
    <t>Augusto Daniel Chavez Navarrete</t>
  </si>
  <si>
    <t>Prestar servicios profesionales para apoyar y acompañar al Sistema Autónomo de Asesoría y Defensa a Comparecientes en las gestiones administrativas propias del Sistema Autónomo, relacionadas con el acopio, compilación, validación, procesamiento, análisis y manejo de información. Así como, en la gestión operativa del sistema ViSTA, para el registro de abogados/as.</t>
  </si>
  <si>
    <t>https://community.secop.gov.co/Public/Tendering/ContractNoticePhases/View?PPI=CO1.PPI.36746360&amp;isFromPublicArea=True&amp;isModal=False</t>
  </si>
  <si>
    <t>JEP-189-2025</t>
  </si>
  <si>
    <t>Manuela Troncoso Castro</t>
  </si>
  <si>
    <t>Prestar servicios profesionales para apoyar y acompañar al Sistema Autónomo de Asesoría y Defensa a Comparecientes en el seguimiento del ejercicio de la defensa técnica y el desarrollo de las asesorías jurídicas brindadas a nivel nacional, así como en la elaboración de documentos e informes de contenido jurídico.</t>
  </si>
  <si>
    <t>https://community.secop.gov.co/Public/Tendering/ContractNoticePhases/View?PPI=CO1.PPI.36777030&amp;isFromPublicArea=True&amp;isModal=False</t>
  </si>
  <si>
    <t>JEP-190-2025</t>
  </si>
  <si>
    <t>Silvio Esteban Carvajal Ordoñez</t>
  </si>
  <si>
    <t>Prestar servicios profesionales para apoyar al Sistema de Autónomo de Asesoría y Defensa a Comparecientes en las gestiones administrativas de seguimiento y control propias del desarrollo del Sistema Autónomo de Asesoría y Defensa.</t>
  </si>
  <si>
    <t>https://community.secop.gov.co/Public/Tendering/ContractNoticePhases/View?PPI=CO1.PPI.36777062&amp;isFromPublicArea=True&amp;isModal=False</t>
  </si>
  <si>
    <t>JEP-191-2025</t>
  </si>
  <si>
    <t>Hector Horacio Perez Prieto</t>
  </si>
  <si>
    <t>Prestar servicios para acompañar la gestión administrativa del Sistema Autónomo de Asesoría y Defensa a Comparecientes en asuntos relacionados con el apoyo a la supervisión de los contratos de la oficina.</t>
  </si>
  <si>
    <t>https://community.secop.gov.co/Public/Tendering/ContractNoticePhases/View?PPI=CO1.PPI.36778433&amp;isFromPublicArea=True&amp;isModal=False</t>
  </si>
  <si>
    <t>JEP-192-2025</t>
  </si>
  <si>
    <t>Egna Katterine Nuñez Hernandez</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</si>
  <si>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evaluaciones y seguimientos.</t>
  </si>
  <si>
    <t>https://community.secop.gov.co/Public/Tendering/ContractNoticePhases/View?PPI=CO1.PPI.36832406&amp;isFromPublicArea=True&amp;isModal=False</t>
  </si>
  <si>
    <t>JEP-193-2025</t>
  </si>
  <si>
    <t>Eliana Katerin Imbol Torres</t>
  </si>
  <si>
    <t>https://community.secop.gov.co/Public/Tendering/ContractNoticePhases/View?PPI=CO1.PPI.36833106&amp;isFromPublicArea=True&amp;isModal=False</t>
  </si>
  <si>
    <t>JEP-194-2025</t>
  </si>
  <si>
    <t>Damian Alejandro Herazo Casallas</t>
  </si>
  <si>
    <t>Prestar servicio de apoyo a la Oficina Asesora de Recursos Físicos e Infraestructura en la gestión integral del almacén e inventarios de la JEP.</t>
  </si>
  <si>
    <t>https://community.secop.gov.co/Public/Tendering/ContractNoticePhases/View?PPI=CO1.PPI.36697988&amp;isFromPublicArea=True&amp;isModal=False</t>
  </si>
  <si>
    <t>JEP-195-2025</t>
  </si>
  <si>
    <t>Maria Paula Roncancio Castro</t>
  </si>
  <si>
    <t>https://community.secop.gov.co/Public/Tendering/ContractNoticePhases/View?PPI=CO1.PPI.36699177&amp;isFromPublicArea=True&amp;isModal=False</t>
  </si>
  <si>
    <t>JEP-196-2025</t>
  </si>
  <si>
    <t>Yamile Rodriguez</t>
  </si>
  <si>
    <t>Prestar servicios profesionales para apoyar a la Dirección Administrativa y Financiera y sus dependencias en la gestión y trámite de las solicitudes de tiquetes aéreos de víctimas, comparecientes, terceros intervinientes en los procesos judiciales y personas que apoyen la implementación del Sistema de Justicia Restaurativo de la JEP.</t>
  </si>
  <si>
    <t>https://community.secop.gov.co/Public/Tendering/ContractNoticePhases/View?PPI=CO1.PPI.36699849&amp;isFromPublicArea=True&amp;isModal=False</t>
  </si>
  <si>
    <t>JEP-197-2025</t>
  </si>
  <si>
    <t>Laura Valentina Rodriguez Montoya</t>
  </si>
  <si>
    <t>Prestar los servicios profesionales para apoyar y acompañar la gestión del grupo de relacionamiento y comunicaciones en el desarrollo, diseño y producción de piezas audiovisuales internas y externas garantizando los enfoques de género, étnico y diferencial.</t>
  </si>
  <si>
    <t>https://community.secop.gov.co/Public/Tendering/ContractNoticePhases/View?PPI=CO1.PPI.36741972&amp;isFromPublicArea=True&amp;isModal=False</t>
  </si>
  <si>
    <t>JEP-198-2025</t>
  </si>
  <si>
    <t>Felipe Zambrano Gomez</t>
  </si>
  <si>
    <t xml:space="preserve">G- Secretaría General Judicial </t>
  </si>
  <si>
    <t>https://community.secop.gov.co/Public/Tendering/ContractNoticePhases/View?PPI=CO1.PPI.36714640&amp;isFromPublicArea=True&amp;isModal=False</t>
  </si>
  <si>
    <t>JEP-199-2025</t>
  </si>
  <si>
    <t>Laura Camila Benavides Garcia</t>
  </si>
  <si>
    <t>https://community.secop.gov.co/Public/Tendering/ContractNoticePhases/View?PPI=CO1.PPI.36714692&amp;isFromPublicArea=True&amp;isModal=False</t>
  </si>
  <si>
    <t>JEP-201-2025</t>
  </si>
  <si>
    <t>Nasly Alexandra Cañas de la Hoz</t>
  </si>
  <si>
    <t>https://community.secop.gov.co/Public/Tendering/ContractNoticePhases/View?PPI=CO1.PPI.36720729&amp;isFromPublicArea=True&amp;isModal=False</t>
  </si>
  <si>
    <t>JEP-202-2025</t>
  </si>
  <si>
    <t>Carlos Javier Moncayo Valencia</t>
  </si>
  <si>
    <t>https://community.secop.gov.co/Public/Tendering/ContractNoticePhases/View?PPI=CO1.PPI.36727430&amp;isFromPublicArea=True&amp;isModal=False</t>
  </si>
  <si>
    <t>JEP-203-2025</t>
  </si>
  <si>
    <t xml:space="preserve">Sandra Angelica Rocio Cuevas Melendez </t>
  </si>
  <si>
    <t>https://community.secop.gov.co/Public/Tendering/ContractNoticePhases/View?PPI=CO1.PPI.36728003&amp;isFromPublicArea=True&amp;isModal=False</t>
  </si>
  <si>
    <t>JEP-204-2025</t>
  </si>
  <si>
    <t>Cesar Arnulfo Pinilla Orejarena</t>
  </si>
  <si>
    <t>https://community.secop.gov.co/Public/Tendering/ContractNoticePhases/View?PPI=CO1.PPI.36728006&amp;isFromPublicArea=True&amp;isModal=False</t>
  </si>
  <si>
    <t>JEP-205-2025</t>
  </si>
  <si>
    <t>Myriam Cecilia Castrillon</t>
  </si>
  <si>
    <t>https://community.secop.gov.co/Public/Tendering/ContractNoticePhases/View?PPI=CO1.PPI.36728019&amp;isFromPublicArea=True&amp;isModal=False</t>
  </si>
  <si>
    <t>JEP-206-2025</t>
  </si>
  <si>
    <t>Norma Suleiza Mavesoy Polanco</t>
  </si>
  <si>
    <t>https://community.secop.gov.co/Public/Tendering/ContractNoticePhases/View?PPI=CO1.PPI.36728016&amp;isFromPublicArea=True&amp;isModal=False</t>
  </si>
  <si>
    <t>JEP-207-2025</t>
  </si>
  <si>
    <t>Manuel Jose Jimenez Vergara</t>
  </si>
  <si>
    <t>https://community.secop.gov.co/Public/Tendering/ContractNoticePhases/View?PPI=CO1.PPI.36741626&amp;isFromPublicArea=True&amp;isModal=False</t>
  </si>
  <si>
    <t>JEP-208-2025</t>
  </si>
  <si>
    <t>Angela Janiot Caro Pulgarin</t>
  </si>
  <si>
    <t>https://community.secop.gov.co/Public/Tendering/ContractNoticePhases/View?PPI=CO1.PPI.36728008&amp;isFromPublicArea=True&amp;isModal=False</t>
  </si>
  <si>
    <t>JEP-209-2025</t>
  </si>
  <si>
    <t>Carolina Gómez García </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</si>
  <si>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enfoques diferenciales.</t>
  </si>
  <si>
    <t>https://community.secop.gov.co/Public/Tendering/ContractNoticePhases/View?PPI=CO1.PPI.36693435&amp;isFromPublicArea=True&amp;isModal=False</t>
  </si>
  <si>
    <t>JEP-210-2025</t>
  </si>
  <si>
    <t>Yira Carmiña Lázala Silva Hernández</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</si>
  <si>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 de trabajo con comunidades.</t>
  </si>
  <si>
    <t>https://community.secop.gov.co/Public/Tendering/ContractNoticePhases/View?PPI=CO1.PPI.36694161&amp;isFromPublicArea=True&amp;isModal=False</t>
  </si>
  <si>
    <t>JEP-211-2025</t>
  </si>
  <si>
    <t>Liliana Andrea Salamanca Aragón </t>
  </si>
  <si>
    <t>Prestar servicios profesionales para apoyar y acompañar a la Oficina Asesora de Justicia Restaurativa en la asistencia técnica a los procesos preparatorios, actuaciones, encuentros y acercamientos necesarios para los procesos de justicia restaurativa, con énfasis en mediación, diálogo social, dinámicas del conflicto y enfoque de género.</t>
  </si>
  <si>
    <t>https://community.secop.gov.co/Public/Tendering/ContractNoticePhases/View?PPI=CO1.PPI.36719162&amp;isFromPublicArea=True&amp;isModal=False</t>
  </si>
  <si>
    <t>JEP-212-2025</t>
  </si>
  <si>
    <t>Luis Camilo Cárdenas Echeverry</t>
  </si>
  <si>
    <t>Prestar servicios profesionales para apoyar y acompañar a la Oficina Asesora de Justicia Restaurativa en la gestión logística y administrativa necesaria para la materialización de las actuaciones, encuentros, acercamientos y actividades necesarias para los procesos de justicia restaurativa.</t>
  </si>
  <si>
    <t>https://community.secop.gov.co/Public/Tendering/ContractNoticePhases/View?PPI=CO1.PPI.36720054&amp;isFromPublicArea=True&amp;isModal=False</t>
  </si>
  <si>
    <t>JEP-213-2025</t>
  </si>
  <si>
    <t> Fredy Leonardo Estupiñán Rincón </t>
  </si>
  <si>
    <t>Prestar servicios profesionales para apoyar y acompañar a la Oficina Asesora de Justicia Restaurativa en la gestión de sistematización, seguimiento y análisis de información de las acciones, mediaciones y encuentros necesarios para los procesos de justicia restaurativa.</t>
  </si>
  <si>
    <t>https://community.secop.gov.co/Public/Tendering/ContractNoticePhases/View?PPI=CO1.PPI.36721165&amp;isFromPublicArea=True&amp;isModal=False</t>
  </si>
  <si>
    <t>JEP-214-2025</t>
  </si>
  <si>
    <t> Suzy Sierra Ruíz </t>
  </si>
  <si>
    <t>Prestar servicios profesionales especializados para asistir al Despacho del Secretario Ejecutivo en la planificación estratégica y el seguimiento del Sistema de Justicia Restaurativa, en la estructuración de proyectos, el monitoreo de las sanciones aplicables y las medidas de contribución a la reparación, así como la preservación de la memoria institucional y el Sistema Integral para la Paz.</t>
  </si>
  <si>
    <t>https://community.secop.gov.co/Public/Tendering/ContractNoticePhases/View?PPI=CO1.PPI.36777050&amp;isFromPublicArea=True&amp;isModal=False</t>
  </si>
  <si>
    <t>JEP-215-2025</t>
  </si>
  <si>
    <t>Yeimy Quiroga Bohórquez</t>
  </si>
  <si>
    <t>Prestar servicios profesionales para apoyar y acompañar a la Dirección de Tecnologías de la Información, en el seguimiento a las actividades derivadas de los contratos celebrados con los proveedores de sistemas de información, relacionadas con capacitaciones, seguimiento al soporte técnico y a la atención oportuna a usuarios finales y verificación del cumplimiento de las obligaciones contractuales , así como en las actividades derivadas del PETI e iniciativas de Inteligencia Artificial (IA) dentro de la JEP.</t>
  </si>
  <si>
    <t>https://community.secop.gov.co/Public/Tendering/ContractNoticePhases/View?PPI=CO1.PPI.36727970&amp;isFromPublicArea=True&amp;isModal=False</t>
  </si>
  <si>
    <t>JEP-216-2025</t>
  </si>
  <si>
    <t>Juan Pablo Avellaneda Hortua</t>
  </si>
  <si>
    <t>Prestar servicios profesionales para apoyar a la Dirección de Tecnologías de la Información en la gestión, seguimiento y supervisión de LEGALi y ViSTA, en las integraciones con GSE, CONTi, LEGALi y UIA, en la articulación del soporte, acompañamiento y migraciones requeridas por las Salas de Justicia de la JEP y sus Secretarías Judiciales, así como con el apoyo en las iniciativas derivadas del PETI y de Inteligencia Artificial (IA) dentro de la JEP.</t>
  </si>
  <si>
    <t>https://community.secop.gov.co/Public/Tendering/ContractNoticePhases/View?PPI=CO1.PPI.36772745&amp;isFromPublicArea=True&amp;isModal=False</t>
  </si>
  <si>
    <t>JEP-217-2025</t>
  </si>
  <si>
    <t>Jhon Carlos Saavedra Ramos </t>
  </si>
  <si>
    <t>Prestar servicios profesionales para apoyar a la Dirección de Tecnologías de la Información en la gestión de proyectos derivados del PETI, Gobierno de Datos, ViSTA y procesos de intercambio de información, así como en las iniciativas de Inteligencia Artificial (IA) dentro de la JEP.</t>
  </si>
  <si>
    <t>https://community.secop.gov.co/Public/Tendering/ContractNoticePhases/View?PPI=CO1.PPI.36772757&amp;isFromPublicArea=True&amp;isModal=False</t>
  </si>
  <si>
    <t>JEP-218-2025</t>
  </si>
  <si>
    <t>Angela Karina Becerra Blandón</t>
  </si>
  <si>
    <t>Prestar servicios profesionales para la asesoría y representación judicial a víctimas en instancias judiciales y extrajudiciales en el marco de las investigaciones y casos que adelanta la JEP atendiendo los enfoques de género, étnico, diferencial, psicosocial y socio cultural desde la Oficina Asesora del Sistema Autónomo de Asesoría y Defensa Representación Víctimas.</t>
  </si>
  <si>
    <t>https://community.secop.gov.co/Public/Tendering/ContractNoticePhases/View?PPI=CO1.PPI.36695656&amp;isFromPublicArea=True&amp;isModal=False</t>
  </si>
  <si>
    <t>JEP-219-2025</t>
  </si>
  <si>
    <t>Andrea Salamanca Rodríguez</t>
  </si>
  <si>
    <t>Prestar servicios de apoyo técnico y operativo en la gestión administrativa para el trámite y seguimiento de comisiones, contratos y convenios conforme a las necesidades de la Oficina Asesora del Sistema Autónomo de Asesoría y Defensa Representación Víctimas.</t>
  </si>
  <si>
    <t>https://community.secop.gov.co/Public/Tendering/ContractNoticePhases/View?PPI=CO1.PPI.36696957&amp;isFromPublicArea=True&amp;isModal=False</t>
  </si>
  <si>
    <t>JEP-220-2025</t>
  </si>
  <si>
    <t>María Paulina Vergara Soto</t>
  </si>
  <si>
    <t>https://community.secop.gov.co/Public/Tendering/ContractNoticePhases/View?PPI=CO1.PPI.36697747&amp;isFromPublicArea=True&amp;isModal=False</t>
  </si>
  <si>
    <t>JEP-221-2025</t>
  </si>
  <si>
    <t>Andrés Mauricio Beltrán Urrego</t>
  </si>
  <si>
    <t>Prestar servicios profesionales para apoyar técnica y operativamente la gestión contractual, logística, documental y financiera de la Oficina Asesora del Sistema Autónomo de Asesoría y Defensa Representación Víctimas.s)</t>
  </si>
  <si>
    <t>https://community.secop.gov.co/Public/Tendering/ContractNoticePhases/View?PPI=CO1.PPI.36698161&amp;isFromPublicArea=True&amp;isModal=False</t>
  </si>
  <si>
    <t>JEP-222-2025</t>
  </si>
  <si>
    <t>Maria Alejandra Orduz Avella</t>
  </si>
  <si>
    <t>.Prestar servicios para apoyar y acompañar la transcripción de diligencias en el marco de los casos priorizados por la Sala de Reconocimiento de Verdad, de Responsabilidad y de Determinación de los Hechos y Conductas</t>
  </si>
  <si>
    <t>https://community.secop.gov.co/Public/Tendering/ContractNoticePhases/View?PPI=CO1.PPI.36748802&amp;isFromPublicArea=True&amp;isModal=False</t>
  </si>
  <si>
    <t>JEP-223-2025</t>
  </si>
  <si>
    <t>Andres Camilo Garay Nuncira</t>
  </si>
  <si>
    <t>Prestar servicios profesionales para apoyar a la JEP en las actividades de sistematización y análisis de las observaciones de víctimas y de los reconocimientos realizados por los comparecientes, en el macrocaso 01.</t>
  </si>
  <si>
    <t>https://community.secop.gov.co/Public/Tendering/ContractNoticePhases/View?PPI=CO1.PPI.36752310&amp;isFromPublicArea=True&amp;isModal=False</t>
  </si>
  <si>
    <t>JEP-224-2025</t>
  </si>
  <si>
    <t>Daniela Alejandra Bernal Delgado</t>
  </si>
  <si>
    <t>Prestar servicios profesionales para apoyar a la JEP en las actividades de sistematización y análisis de las observaciones de víctimas y de los reconocimientos realizados por los comparecientes, en el macrocaso 01</t>
  </si>
  <si>
    <t>https://community.secop.gov.co/Public/Tendering/ContractNoticePhases/View?PPI=CO1.PPI.36753642&amp;isFromPublicArea=True&amp;isModal=False</t>
  </si>
  <si>
    <t>JEP-225-2025</t>
  </si>
  <si>
    <t>Sofia Ossa Zuñiga</t>
  </si>
  <si>
    <t>https://community.secop.gov.co/Public/Tendering/ContractNoticePhases/View?PPI=CO1.PPI.36754543&amp;isFromPublicArea=True&amp;isModal=False</t>
  </si>
  <si>
    <t>JEP-226-2025</t>
  </si>
  <si>
    <t>Estefania Gomez Vanegas</t>
  </si>
  <si>
    <t>Prestar servicios profesionales especializados para apoyar a la Secretaría Ejecutiva en  la atencion de las  necesidades que surjan para la instrucción de los macrocasos que se adelantan ante las Salas y Secciones</t>
  </si>
  <si>
    <t>https://community.secop.gov.co/Public/Tendering/ContractNoticePhases/View?PPI=CO1.PPI.36705194&amp;isFromPublicArea=True&amp;isModal=False</t>
  </si>
  <si>
    <t>JEP-227-2025</t>
  </si>
  <si>
    <t>Lina Paola Rondon Daza</t>
  </si>
  <si>
    <t>Prestar servicios profesionales para apoyar la puesta en marcha de metodologias restaurativas, en el desarrollo de las diferentes actuaciones judiciales con victimas, comparecientes y con las dos partes</t>
  </si>
  <si>
    <t>https://community.secop.gov.co/Public/Tendering/ContractNoticePhases/View?PPI=CO1.PPI.36725630&amp;isFromPublicArea=True&amp;isModal=False</t>
  </si>
  <si>
    <t>JEP-228-2025</t>
  </si>
  <si>
    <t>Paola Andrea Perilla Gamboa</t>
  </si>
  <si>
    <t>https://community.secop.gov.co/Public/Tendering/ContractNoticePhases/View?PPI=CO1.PPI.36727717&amp;isFromPublicArea=True&amp;isModal=False</t>
  </si>
  <si>
    <t>JEP-229-2025</t>
  </si>
  <si>
    <t xml:space="preserve">Carlos Mario Castillejo Castrillo  </t>
  </si>
  <si>
    <t>Prestar servicios profesionales para apoyar y acompañar a la Subdirección Financiera en los trámites relacionados con las solicitudes de comisiones de servicio y autorizaciones de desplazamiento en la JEP al igual que generación de informes y respuesta a solicitudes requeridas  para la implementación del punto 5 del acuerdo final con enfoque sistémico</t>
  </si>
  <si>
    <t>https://community.secop.gov.co/Public/Tendering/ContractNoticePhases/View?PPI=CO1.PPI.36718521&amp;isFromPublicArea=True&amp;isModal=False</t>
  </si>
  <si>
    <t>JEP-230-2025</t>
  </si>
  <si>
    <t>David Francisco Gualteros Sierra</t>
  </si>
  <si>
    <t>Prestar servicios profesionales para apoyar y acompañar a la Dirección de Tecnologías de la Información, en el seguimiento y desarrollo de actividades relativas a los servicios de redes LAN, WLAN Y WAN, Protocolo IPV6, comunicaciones unificadas con Microsoft Teams y seguridad interna, perimetral y en la nube de la JEP, así como apoyo en el impulso de las actividades derivadas del PETI</t>
  </si>
  <si>
    <t>https://community.secop.gov.co/Public/Tendering/ContractNoticePhases/View?PPI=CO1.PPI.36714695&amp;isFromPublicArea=True&amp;isModal=False</t>
  </si>
  <si>
    <t>JEP-231-2025</t>
  </si>
  <si>
    <t>Helen Tatyana García Rodríguez</t>
  </si>
  <si>
    <t>Prestar servicios profesionales especializados para apoyar y acompañar a la Oficina Asesora de Gestión Territorial en proyectos, procesos y procedimientos relacionados con la gestión necesaria para aportar a la implementación del sistema restaurativo, en razón de los lineamientos internos.</t>
  </si>
  <si>
    <t>https://community.secop.gov.co/Public/Tendering/ContractNoticePhases/View?PPI=CO1.PPI.36725986&amp;isFromPublicArea=True&amp;isModal=False</t>
  </si>
  <si>
    <t>JEP-232-2025</t>
  </si>
  <si>
    <t>Jose Fernando Eraso Sarasty</t>
  </si>
  <si>
    <t>https://community.secop.gov.co/Public/Tendering/ContractNoticePhases/View?PPI=CO1.PPI.36726341&amp;isFromPublicArea=True&amp;isModal=False</t>
  </si>
  <si>
    <t>JEP-234-2025</t>
  </si>
  <si>
    <t>Juan Sebastián Simbaqueba Peraza</t>
  </si>
  <si>
    <t>Prestar servicios profesionales para apoyar y acompañar a la Oficina Asesora de Atención a la Ciudadanía en la planeación, formulación, ejecución y monitoreo de la estrategia y demás instrumentos de participación ciudadana, en el marco de la justicia restaurativa, con despliegue territorial, para la implementación del punto 5 del Acuerdo Final con enfoque sistémico</t>
  </si>
  <si>
    <t>https://community.secop.gov.co/Public/Tendering/ContractNoticePhases/View?PPI=CO1.PPI.36728540&amp;isFromPublicArea=True&amp;isModal=False</t>
  </si>
  <si>
    <t>JEP-236-2025</t>
  </si>
  <si>
    <t>Sandra Marcela Espejo Moreno</t>
  </si>
  <si>
    <t>Prestar servicios profesionales en la Oficina Asesora de Atención a la Ciudadanía, para apoyar en la actualización y aplicación de la metodología, protocolos y lineamientos de relacionamiento con lenguaje claro y ejecución de acciones de participación ciudadana, para la implementación del punto 5 del Acuerdo Final con enfoque sistémico</t>
  </si>
  <si>
    <t>https://community.secop.gov.co/Public/Tendering/ContractNoticePhases/View?PPI=CO1.PPI.36735300&amp;isFromPublicArea=True&amp;isModal=False</t>
  </si>
  <si>
    <t>JEP-237-2025</t>
  </si>
  <si>
    <t>July Angelica Martha Boton</t>
  </si>
  <si>
    <t>Prestar servicios profesionales para apoyar a la Oficina Asesora de Atención a la Ciudadanía en las acciones necesarias para la gestión documental requerida y actividades administrativas asignadas por la supervisión del contrato, para la implementación del punto 5 del Acuerdo Final con enfoque sistémico</t>
  </si>
  <si>
    <t>https://community.secop.gov.co/Public/Tendering/ContractNoticePhases/View?PPI=CO1.PPI.36807476&amp;isFromPublicArea=True&amp;isModal=False</t>
  </si>
  <si>
    <t>JEP-238-2025</t>
  </si>
  <si>
    <t>Paola Andrea Diaz Bonilla</t>
  </si>
  <si>
    <t>Prestar servicios profesionales para apoyar y acompañar a la sala de reconocimiento de verdad, de responsabilidad y de determinación de los hechos y conductas en el desarrollo de las diferentes actuaciones y diligencias judiciales que requiera.</t>
  </si>
  <si>
    <t>https://community.secop.gov.co/Public/Tendering/ContractNoticePhases/View?PPI=CO1.PPI.36772339&amp;isFromPublicArea=True&amp;isModal=False</t>
  </si>
  <si>
    <t>JEP-239-2025</t>
  </si>
  <si>
    <t>Cesar Augusto Intriago Romero</t>
  </si>
  <si>
    <t>Prestar servicios profesionales en las labores de asesoría jurídica, atención integral y defensa judicial a las personas que comparezcan ante las salas y secciones de la JEP, así como apoyar y acompañar a la Secretaría Ejecutiva en los procesos penales de su competencia</t>
  </si>
  <si>
    <t>https://community.secop.gov.co/Public/Tendering/ContractNoticePhases/View?PPI=CO1.PPI.36778041&amp;isFromPublicArea=True&amp;isModal=False</t>
  </si>
  <si>
    <t>JEP-240-2025</t>
  </si>
  <si>
    <t>Laura Daniela Garzon Chavarro</t>
  </si>
  <si>
    <t>Prestar servicios profesionales para brindar acompañamiento a comparecientes en la preparación de su sometimiento exitoso a través de la defensa judicial que garantiza el Sistema Autónomo de Asesoría y Defensa a Comparecientes</t>
  </si>
  <si>
    <t>https://community.secop.gov.co/Public/Tendering/ContractNoticePhases/View?PPI=CO1.PPI.36786852&amp;isFromPublicArea=True&amp;isModal=False</t>
  </si>
  <si>
    <t>JEP-241-2025</t>
  </si>
  <si>
    <t>Yesid Arnulfo Mejia Chamorro</t>
  </si>
  <si>
    <t>Prestar servicios profesionales para apoyar a la Oficina Asesora de Atención a Víctimas a nivel territorial en el acompañamiento psicojurídico a las víctimas que participan en la ruta procesal que se surte en la diferentes salas y secciones de la jurisdicción, atendiendo los enfoques territorial y diferencial.</t>
  </si>
  <si>
    <t>https://community.secop.gov.co/Public/Tendering/ContractNoticePhases/View?PPI=CO1.PPI.36789614&amp;isFromPublicArea=True&amp;isModal=False</t>
  </si>
  <si>
    <t>JEP-242-2025</t>
  </si>
  <si>
    <t>Sofi Paola Malfitano Cordoba</t>
  </si>
  <si>
    <t>https://community.secop.gov.co/Public/Tendering/ContractNoticePhases/View?PPI=CO1.PPI.36790984&amp;isFromPublicArea=True&amp;isModal=False</t>
  </si>
  <si>
    <t>JEP-243-2025</t>
  </si>
  <si>
    <t>Lina Marcela Estrada Diaz</t>
  </si>
  <si>
    <t>https://community.secop.gov.co/Public/Tendering/ContractNoticePhases/View?PPI=CO1.PPI.36791529&amp;isFromPublicArea=True&amp;isModal=False</t>
  </si>
  <si>
    <t>JEP-244-2025</t>
  </si>
  <si>
    <t>Javier Ricardo Morales Cifuentes</t>
  </si>
  <si>
    <t>Prestar servicios profesionales para apoyar a la Subdirección de Comunicaciones en la planeación, articulación, edición y producción de los cubrimientos periodísticos y de la producción de contenidos de las salas y secciones, como parte del desarrollo e implementación de la política de comunicaciones y la implementación del sistema restaurativo</t>
  </si>
  <si>
    <t>https://community.secop.gov.co/Public/Tendering/ContractNoticePhases/View?PPI=CO1.PPI.36798546&amp;isFromPublicArea=True&amp;isModal=False</t>
  </si>
  <si>
    <t>JEP-245-2025</t>
  </si>
  <si>
    <t>Libia Isabel Barrera Pineda</t>
  </si>
  <si>
    <t>Prestar servicios profesionales especializados para acompañar y apoyar a la Subdirección del Sistema de Justicia Restaurativa y a sus oficinas asesoras, en la orientación y el seguimiento a la formulación, definición e implementación de compromisos, políticas, estrategias, planes, programas y actividades relacionadas a la actividad judicial de la Subdirección</t>
  </si>
  <si>
    <t>https://community.secop.gov.co/Public/Tendering/ContractNoticePhases/View?PPI=CO1.PPI.36771564&amp;isFromPublicArea=True&amp;isModal=False</t>
  </si>
  <si>
    <t>JEP-246-2025</t>
  </si>
  <si>
    <t>Carlos Alberto Alfonso Correa</t>
  </si>
  <si>
    <t>Prestar servicios profesionales especializados para apoyar en asuntos estratégicos y el fortalecimiento del modelo de gestión de la Subdirección Financiera</t>
  </si>
  <si>
    <t>https://community.secop.gov.co/Public/Tendering/ContractNoticePhases/View?PPI=CO1.PPI.36777305&amp;isFromPublicArea=True&amp;isModal=False</t>
  </si>
  <si>
    <t>JEP-247-2025</t>
  </si>
  <si>
    <t>Carlos Andrés Morales Sanchez</t>
  </si>
  <si>
    <t>Prestar servicios de apoyo a la Subdirección Financiera en todas las actividades relacionadas con la gestión documental, con el fin de dar trámite a  los desplazamientos requeridos para facilitar la capacidad de investigación judicial</t>
  </si>
  <si>
    <t>https://community.secop.gov.co/Public/Tendering/OpportunityDetail/Index?noticeUID=CO1.NTC.7428994&amp;isFromPublicArea=True&amp;isModal=False</t>
  </si>
  <si>
    <t>JEP-248-2025</t>
  </si>
  <si>
    <t>Luisa Paola Robayo Acevedo</t>
  </si>
  <si>
    <t>Prestar servicios profesionales para apoyar al grupo de relacionamiento y comunicaciones en la elaboración y ejecución de actividades institucionales internas y externas con los grupos de interés de la UIA.</t>
  </si>
  <si>
    <t>https://community.secop.gov.co/Public/Tendering/ContractNoticePhases/View?PPI=CO1.PPI.36786043&amp;isFromPublicArea=True&amp;isModal=False</t>
  </si>
  <si>
    <t>JEP-249-2025</t>
  </si>
  <si>
    <t>Camilo Andres Padilla Avilez</t>
  </si>
  <si>
    <t>Prestar servicios para apoyar y acompañar a la Secretaría Ejecutiva en la asistencia de herramientas técnicas para la parametrización de conjuntos y bases de datos, la estructuración, modelado y publicación de tableros de control al igual que la elaboración y revisión de documentos relacionados con estos temas.</t>
  </si>
  <si>
    <t>https://community.secop.gov.co/Public/Tendering/ContractNoticePhases/View?PPI=CO1.PPI.36788922&amp;isFromPublicArea=True&amp;isModal=False</t>
  </si>
  <si>
    <t>JEP-250-2025</t>
  </si>
  <si>
    <t>Sandra Esperanza Muñoz Denis</t>
  </si>
  <si>
    <t>Prestar servicios profesionales a la Subdirección de Talento Humano en el procesamiento de la nómina de la JEP en todas sus etapas.</t>
  </si>
  <si>
    <t>https://community.secop.gov.co/Public/Tendering/ContractNoticePhases/View?PPI=CO1.PPI.36809626&amp;isFromPublicArea=True&amp;isModal=False</t>
  </si>
  <si>
    <t>JEP-251-2025</t>
  </si>
  <si>
    <t>Luz Mery Galvis Nieto</t>
  </si>
  <si>
    <t>Prestar servicios profesionales a la Subdirección de Talento Humano en el procedimiento de nómina y prestaciones sociales para implementar la estrategia de Talento Humano de la JEP.</t>
  </si>
  <si>
    <t>https://community.secop.gov.co/Public/Tendering/ContractNoticePhases/View?PPI=CO1.PPI.36813740&amp;isFromPublicArea=True&amp;isModal=False</t>
  </si>
  <si>
    <t>JEP-252-2025</t>
  </si>
  <si>
    <t>Andres Yesid Castellanos Atara</t>
  </si>
  <si>
    <t>https://community.secop.gov.co/Public/Tendering/ContractNoticePhases/View?PPI=CO1.PPI.36818856&amp;isFromPublicArea=True&amp;isModal=False</t>
  </si>
  <si>
    <t>JEP-253-2025</t>
  </si>
  <si>
    <t>Cristiam Khaled Sanchez Baldosea</t>
  </si>
  <si>
    <t>Prestar servicios de apoyo y asistencia a la gestión administrativa de la Subdirección de Talento Humano.</t>
  </si>
  <si>
    <t>https://community.secop.gov.co/Public/Tendering/ContractNoticePhases/View?PPI=CO1.PPI.36822110&amp;isFromPublicArea=True&amp;isModal=False</t>
  </si>
  <si>
    <t>JEP-254-2025</t>
  </si>
  <si>
    <t>Yubán Andres Silva Paez</t>
  </si>
  <si>
    <t>Prestar servicios profesionales para apoyar a la Subdirección de Planeación en lo relacionado con gestión de calidad y del conocimiento de la dependencia, así como la implementación del Modelo de gestión de la entidad y planeación operativa</t>
  </si>
  <si>
    <t>https://community.secop.gov.co/Public/Tendering/ContractNoticePhases/View?PPI=CO1.PPI.36817125&amp;isFromPublicArea=True&amp;isModal=False</t>
  </si>
  <si>
    <t>JEP-255-2025</t>
  </si>
  <si>
    <t>Silvia Esperanza Botello Moncada</t>
  </si>
  <si>
    <t>Prestar servicios profesionales para apoyar a la Subdirección de Planeación en la articulación y seguimiento al PEC, seguimiento y ajustes a la programación judicial y su relación con modelos de gestión de despachos o prácticas y demás instrumentos de planeación requeridos por la dependencia</t>
  </si>
  <si>
    <t>https://community.secop.gov.co/Public/Tendering/ContractNoticePhases/View?PPI=CO1.PPI.36792095&amp;isFromPublicArea=True&amp;isModal=False</t>
  </si>
  <si>
    <t>JEP-256-2025</t>
  </si>
  <si>
    <t>Andrey Fernando Sánchez Silva</t>
  </si>
  <si>
    <t>Prestar servicios profesionales para apoyar a la Subdirección de Planeación en el monitoreo y seguimiento de planes, programas y proyectos y su articulación con la planeación de la entidad</t>
  </si>
  <si>
    <t>https://community.secop.gov.co/Public/Tendering/ContractNoticePhases/View?PPI=CO1.PPI.36795234&amp;isFromPublicArea=True&amp;isModal=False</t>
  </si>
  <si>
    <t>JEP-257-2025</t>
  </si>
  <si>
    <t>Isaías Hernán Contreras Nieto</t>
  </si>
  <si>
    <t>Prestar servicios profesionales para apoyar a la Subdirección de Planeación en la revisión y elaboración de documentos técnicos, así como el seguimiento y la gestión de asuntos presupuestales en su programación y ejecución</t>
  </si>
  <si>
    <t>https://community.secop.gov.co/Public/Tendering/ContractNoticePhases/View?PPI=CO1.PPI.36918090&amp;isFromPublicArea=True&amp;isModal=False</t>
  </si>
  <si>
    <t>JEP-258-2025</t>
  </si>
  <si>
    <t>Lina Margarita Martinez Patiño  </t>
  </si>
  <si>
    <t>Prestar servicios profesionales para apoyar al grupo de enfoque de género y enfoque diferencial en la implementación y consolidación del modelo participativo de reparaciones tempranas construido conjuntamente entre la UIA y las víctimas</t>
  </si>
  <si>
    <t>https://community.secop.gov.co/Public/Tendering/ContractNoticePhases/View?PPI=CO1.PPI.36794656&amp;isFromPublicArea=True&amp;isModal=False</t>
  </si>
  <si>
    <t>JEP-259-2025</t>
  </si>
  <si>
    <t>María Fernanda Angel Gonzalez</t>
  </si>
  <si>
    <t>Prestar servicios profesionales para apoyar a la Subdirección de Comunicaciones en el seguimiento de asignaciones de responsabilidades, actividades y compromisos establecidos por la dependencia, trámite y reporte de órdenes judiciales y derechos de petición, en cumplimiento de la misión de la JEP, la estrategia de comunicaciones y la implementación del Sistema Restaurativo</t>
  </si>
  <si>
    <t>https://community.secop.gov.co/Public/Tendering/ContractNoticePhases/View?PPI=CO1.PPI.36827250&amp;isFromPublicArea=True&amp;isModal=False</t>
  </si>
  <si>
    <t>JEP-260-2025</t>
  </si>
  <si>
    <t>Erick Alexander Nieves Huertad</t>
  </si>
  <si>
    <t>Prestar servicios profesionales para apoyar y acompañar a la Subdirección de Comunicaciones en la articulación de la estructuración, conceptualización e implementación de estrategias digitales que permitan visibilizar y posicionar el quehacer judicial de la entidad ante la opinión pública, siguiendo los lineamientos de la política y estrategia de comunicaciones y la implemtación del Sistema Restaurativo.</t>
  </si>
  <si>
    <t>https://community.secop.gov.co/Public/Tendering/ContractNoticePhases/View?PPI=CO1.PPI.36830642&amp;isFromPublicArea=True&amp;isModal=False</t>
  </si>
  <si>
    <t>JEP-261-2025</t>
  </si>
  <si>
    <t>Claudia Nancy Quiceno Montoya</t>
  </si>
  <si>
    <t>Prestar servicios profesionales para apoyar y acompañar a la Oficina Asesora de Justicia Restaurativa en la asistencia técnica para la construcción metodológica y, las actuaciones, mediaciones y encuentros necesarios para los procesos de justicia restaurativa.</t>
  </si>
  <si>
    <t>https://community.secop.gov.co/Public/Tendering/ContractNoticePhases/View?PPI=CO1.PPI.36832933&amp;isFromPublicArea=True&amp;isModal=False</t>
  </si>
  <si>
    <t>JEP-262-2025</t>
  </si>
  <si>
    <t>Paula Andrea Torres Zuluaga</t>
  </si>
  <si>
    <t>Prestar servicios profesionales para apoyar y acompañar a la subdirección de cooperación internacional en la gestión y seguimiento de proyectos y acuerdos que contribuyan a la gestión judicial y restaurativa de la JEP.</t>
  </si>
  <si>
    <t>https://community.secop.gov.co/Public/Tendering/ContractNoticePhases/View?PPI=CO1.PPI.36872901&amp;isFromPublicArea=True&amp;isModal=False</t>
  </si>
  <si>
    <t>JEP-263-2025</t>
  </si>
  <si>
    <t>Laura Tatiana Ventura Gallego </t>
  </si>
  <si>
    <t>Prestar servicios profesionales para apoyar a la Subdirección de Fortalecimiento Institucional en la implementación de los proyectos y acciones del Programa de Alianzas con Universidades.</t>
  </si>
  <si>
    <t>https://community.secop.gov.co/Public/Tendering/ContractNoticePhases/View?PPI=CO1.PPI.36872903&amp;isFromPublicArea=True&amp;isModal=False</t>
  </si>
  <si>
    <t>JEP-264-2025</t>
  </si>
  <si>
    <t>Gustavo Andrés Bobadilla Moreno </t>
  </si>
  <si>
    <t>Prestar servicios profesionales para apoyar a la Subdirección de Fortalecimiento Institucional en el análisis cuantitativo de información de los proyectos del Modelo de Gestión del Conocimiento así como en el desarrollo de la estrategia del plan de capacitación para equipos internos de la JEP.</t>
  </si>
  <si>
    <t>https://community.secop.gov.co/Public/Tendering/ContractNoticePhases/View?PPI=CO1.PPI.36872906&amp;isFromPublicArea=True&amp;isModal=False</t>
  </si>
  <si>
    <t>JEP-265-2025</t>
  </si>
  <si>
    <t> Delvi Yizzet Gómez Muñoz </t>
  </si>
  <si>
    <t>Prestar servicios profesionales para apoyar a la Subdirección de Fortalecimiento Institucional en la caracterización, sistematización y análisis de los aprendizajes institucionales de la JEP y en su respectiva circulación</t>
  </si>
  <si>
    <t>https://community.secop.gov.co/Public/Tendering/ContractNoticePhases/View?PPI=CO1.PPI.36872910&amp;isFromPublicArea=True&amp;isModal=False</t>
  </si>
  <si>
    <t>JEP-266-2025</t>
  </si>
  <si>
    <t> Judy Marcela Cortes Fonseca</t>
  </si>
  <si>
    <t>Prestar servicios profesionales para apoyar y acompañar a la Dirección de Tecnología de la Información (DTI) en la gestión, seguimiento y supervisión del Sistema de Gestión Documental CONTi, en la revisión y verificación del cumplimiento de las órdenes judiciales y la elaboración de respuestas a los requerimientos de auditorías internas y externas a cargo de la DTI, así como en las actividades derivadas del PETI.</t>
  </si>
  <si>
    <t>https://community.secop.gov.co/Public/Tendering/ContractNoticePhases/View?PPI=CO1.PPI.36872916&amp;isFromPublicArea=True&amp;isModal=False</t>
  </si>
  <si>
    <t>JEP-267-2025</t>
  </si>
  <si>
    <t>Yeani Gabriela Lopez Ospina</t>
  </si>
  <si>
    <t>Prestar servicios profesionales para apoyar y acompañar a la Dirección de Tecnologías de la Información, en el levantamiento, seguimiento, soporte y pruebas de requerimientos funcionales para los sistemas implementados, así como en las actividades derivadas del PETI e iniciativas de Inteligencia Artificial (IA) dentro de la JEP.</t>
  </si>
  <si>
    <t>https://community.secop.gov.co/Public/Tendering/ContractNoticePhases/View?PPI=CO1.PPI.36872920&amp;isFromPublicArea=True&amp;isModal=False</t>
  </si>
  <si>
    <t>JEP-268-2025</t>
  </si>
  <si>
    <t>Orlando Pérez Gómez</t>
  </si>
  <si>
    <t>Prestar servicios profesionales para apoyar y dar soporte a Líneas de Datacenter relacionadas con la gestión de bases de datos y sistemas operativos (Windows y Linux), acompañar en las iniciativas de Inteligencia Artificial (IA) al interior de la JEP y brindar apoyo en el impulso de las actividades derivadas del PETI que se encuentran a cargo de la Dirección de Tecnologías de la Información.</t>
  </si>
  <si>
    <t>https://community.secop.gov.co/Public/Tendering/ContractNoticePhases/View?PPI=CO1.PPI.36872926&amp;isFromPublicArea=True&amp;isModal=False</t>
  </si>
  <si>
    <t>JEP-269-2025</t>
  </si>
  <si>
    <t>Derly Jimenez Urrego</t>
  </si>
  <si>
    <t>Prestar los servicios profesionales para apoyar y acompañar a la Dirección de Tecnologías de la Información en lo relacionado con la adquisición de elementos tecnológicos para la vigencia 2025, el seguimiento a la planeación estratégica de TI, la gestión del proceso de Gobierno de TI y la gestión, seguimiento y control al contrato de outsourcing de impresión.</t>
  </si>
  <si>
    <t>https://community.secop.gov.co/Public/Tendering/ContractNoticePhases/View?PPI=CO1.PPI.36879786&amp;isFromPublicArea=True&amp;isModal=False</t>
  </si>
  <si>
    <t>JEP-270-2025</t>
  </si>
  <si>
    <t>Carlos Alberto Alvira Oliveros</t>
  </si>
  <si>
    <t>Prestar servicios profesionales para apoyar a la Dirección de Tecnologías de la Información (DTI) en el seguimiento de los sistemas ViSTA y LEGALi, en la articulación del soporte, capacitación, seguimiento y evolución de las integraciones con los sistemas internos y externos de la JEP, en el impulso de las actividades derivadas del PETI, así como con el apoyo en la elaboración de los reportes de gestión periódicos de la DTI relacionados con los Sistemas de Información.</t>
  </si>
  <si>
    <t>https://community.secop.gov.co/Public/Tendering/ContractNoticePhases/View?PPI=CO1.PPI.36882428&amp;isFromPublicArea=True&amp;isModal=False</t>
  </si>
  <si>
    <t>JEP-271-2025</t>
  </si>
  <si>
    <t>Abelardo Rodriguez Giraldo</t>
  </si>
  <si>
    <t>Prestar los servicios profesionales para apoyar y acompañar a la Dirección de Tecnologías de la Información (DTI), realizando el seguimiento y   trazabilidad a los procesos del área de Soporte y Servicios de la DTI, Mesa de ayuda, ITIL, apoyando al control de los contratos vigentes y procesos contractuales, así como con el apoyo en las iniciativas derivadas del PETI y de Inteligencia Artificial (IA) dentro de la JEP.</t>
  </si>
  <si>
    <t>https://community.secop.gov.co/Public/Tendering/ContractNoticePhases/View?PPI=CO1.PPI.36885515&amp;isFromPublicArea=True&amp;isModal=False</t>
  </si>
  <si>
    <t>JEP-272-2025</t>
  </si>
  <si>
    <t>Angela Rocío Gomez Ruiz</t>
  </si>
  <si>
    <t>https://community.secop.gov.co/Public/Tendering/ContractNoticePhases/View?PPI=CO1.PPI.36813029&amp;isFromPublicArea=True&amp;isModal=False</t>
  </si>
  <si>
    <t>JEP-273-2025</t>
  </si>
  <si>
    <t>Mishell Karina Rojas Montealegre</t>
  </si>
  <si>
    <t>Prestar servicios profesionales para apoyar a la Oficina Asesora de Atención a Víctimas en el registro, análisis, verificación, alistamiento, elaboración y revisión de solicitudes, como parte de la fase administrativa de acreditación de víctimas y de la asistencia a las actuaciones y decisiones judiciales</t>
  </si>
  <si>
    <t>https://community.secop.gov.co/Public/Tendering/ContractNoticePhases/View?PPI=CO1.PPI.36813034&amp;isFromPublicArea=True&amp;isModal=False</t>
  </si>
  <si>
    <t>JEP-274-2025</t>
  </si>
  <si>
    <t>Juan Sebastian Villa Andrade</t>
  </si>
  <si>
    <t>https://community.secop.gov.co/Public/Tendering/ContractNoticePhases/View?PPI=CO1.PPI.36813046&amp;isFromPublicArea=True&amp;isModal=False</t>
  </si>
  <si>
    <t>JEP-275-2025</t>
  </si>
  <si>
    <t>Yuly Dayana Guauña Chantre</t>
  </si>
  <si>
    <t>https://community.secop.gov.co/Public/Tendering/ContractNoticePhases/View?PPI=CO1.PPI.36849946&amp;isFromPublicArea=True&amp;isModal=False</t>
  </si>
  <si>
    <t>JEP-276-2025</t>
  </si>
  <si>
    <t>Mario Andres Palacios Cabrera</t>
  </si>
  <si>
    <t>https://community.secop.gov.co/Public/Tendering/ContractNoticePhases/View?PPI=CO1.PPI.36850665&amp;isFromPublicArea=True&amp;isModal=False</t>
  </si>
  <si>
    <t>JEP-277-2025</t>
  </si>
  <si>
    <t>Claudia Vanessa Segura Sogamoso</t>
  </si>
  <si>
    <t>https://community.secop.gov.co/Public/Tendering/ContractNoticePhases/View?PPI=CO1.PPI.36850659&amp;isFromPublicArea=True&amp;isModal=False</t>
  </si>
  <si>
    <t>JEP-278-2025</t>
  </si>
  <si>
    <t>Diana Marcela Ortega de la Victoria</t>
  </si>
  <si>
    <t>https://community.secop.gov.co/Public/Tendering/ContractNoticePhases/View?PPI=CO1.PPI.36850655&amp;isFromPublicArea=True&amp;isModal=False</t>
  </si>
  <si>
    <t>JEP-279-2025</t>
  </si>
  <si>
    <t>Alvaro Benitez Rondon</t>
  </si>
  <si>
    <t>Prestar servicios profesionales para apoyar al Sistema Autónomo de Asesoría y Defensa a Comparecientes en la asesoría jurídica, atención integral y defensa técnica judicial a las personas que comparezcan ante las salas y secciones de la JEP, teniendo en cuenta los enfoques diferenciales.</t>
  </si>
  <si>
    <t>https://community.secop.gov.co/Public/Tendering/ContractNoticePhases/View?PPI=CO1.PPI.36864548&amp;isFromPublicArea=True&amp;isModal=False</t>
  </si>
  <si>
    <t>JEP-280-2025</t>
  </si>
  <si>
    <t>Alexander Arias Castrillon</t>
  </si>
  <si>
    <t>https://community.secop.gov.co/Public/Tendering/ContractNoticePhases/View?PPI=CO1.PPI.36864586&amp;isFromPublicArea=True&amp;isModal=False</t>
  </si>
  <si>
    <t>JEP-281-2025</t>
  </si>
  <si>
    <t>Yulieth Liliana Mesa Albarracin</t>
  </si>
  <si>
    <t>https://community.secop.gov.co/Public/Tendering/ContractNoticePhases/View?PPI=CO1.PPI.36864594&amp;isFromPublicArea=True&amp;isModal=False</t>
  </si>
  <si>
    <t>JEP-282-2025</t>
  </si>
  <si>
    <t>William Alberto Acosta Menendez</t>
  </si>
  <si>
    <t>https://community.secop.gov.co/Public/Tendering/ContractNoticePhases/View?PPI=CO1.PPI.36864591&amp;isFromPublicArea=True&amp;isModal=False</t>
  </si>
  <si>
    <t>JEP-283-2025</t>
  </si>
  <si>
    <t>Gustavo Hernandez Guzman</t>
  </si>
  <si>
    <t>https://community.secop.gov.co/Public/Tendering/ContractNoticePhases/View?PPI=CO1.PPI.36864590&amp;isFromPublicArea=True&amp;isModal=False</t>
  </si>
  <si>
    <t>JEP-284-2025</t>
  </si>
  <si>
    <t>Oscar Mauricio Molina Matamoros   </t>
  </si>
  <si>
    <t>https://community.secop.gov.co/Public/Tendering/ContractNoticePhases/View?PPI=CO1.PPI.36865227&amp;isFromPublicArea=True&amp;isModal=False</t>
  </si>
  <si>
    <t>JEP-285-2025</t>
  </si>
  <si>
    <t>Willian Leonardo Vargas Alfonso</t>
  </si>
  <si>
    <t>Prestar servicios de apoyo a la Oficina Asesora de Recursos Físicos e Infraestructura en el soporte técnico y de gestión para los espacios físicos con los que cuente la JEP para el cumplimiento de sus funciones</t>
  </si>
  <si>
    <t>https://community.secop.gov.co/Public/Tendering/ContractNoticePhases/View?PPI=CO1.PPI.36866169&amp;isFromPublicArea=True&amp;isModal=False</t>
  </si>
  <si>
    <t>JEP-286-2025</t>
  </si>
  <si>
    <t>Erika Lizeth Sepulveda Rojas</t>
  </si>
  <si>
    <t>Prestar servicios profesionales  para apoyar el desarrollo de acciones de orientación y acompañamiento psicosocial a víctimas en el marco de las investigaciones y casos que adelanta la JEP atendiendo los enfoques de género, étnico, diferencial, psicosocial y socio cultural para la Oficina Asesora del Sistema Autónomo de Asesoría y Defensa Representación Víctimas.</t>
  </si>
  <si>
    <t>https://community.secop.gov.co/Public/Tendering/ContractNoticePhases/View?PPI=CO1.PPI.36820332&amp;isFromPublicArea=True&amp;isModal=False</t>
  </si>
  <si>
    <t>JEP-287-2025</t>
  </si>
  <si>
    <t>Yezid David Sequeda Garrido</t>
  </si>
  <si>
    <t>Prestar servicios profesionales para la formulación y desarrollo de análisis de contexto y metodologías para la elaboración de los mismos y la presentación de informes que faciliten la implementación del sistema de coordinación para la representación común de las víctimas a cargo de la Oficina Asesora del Sistema Autónomo de Asesoría y Defensa Representación Víctimas.</t>
  </si>
  <si>
    <t>https://community.secop.gov.co/Public/Tendering/ContractNoticePhases/View?PPI=CO1.PPI.36821209&amp;isFromPublicArea=True&amp;isModal=False</t>
  </si>
  <si>
    <t>JEP-288-2025</t>
  </si>
  <si>
    <t>Lorena Ximena Bonilla Quimbayo</t>
  </si>
  <si>
    <t>Prestar servicios profesionales para apoyar a la Subdirección de Talento Humano en el desarrollo de las acciones y actividades enmarcadas en la implementación de la política de salud mental y cuidado emocional de la Jurisdicción Especial para la Paz.</t>
  </si>
  <si>
    <t>https://community.secop.gov.co/Public/Tendering/ContractNoticePhases/View?PPI=CO1.PPI.36818477&amp;isFromPublicArea=True&amp;isModal=False</t>
  </si>
  <si>
    <t>JEP-289-2025</t>
  </si>
  <si>
    <t>Juan Camilo Castañeda Arboleda</t>
  </si>
  <si>
    <t>Prestar servicios profesionales para apoyar y acompañar a la Subdirección de Comunicaciones en el cubrimiento periodístico y la difusión de las actividades que realice el Sistema Restaurativo de la JEP en territorio y en las demás acciones relacionadas con la estrategia de comunicación territorial de la entidad, siguiendo la política de comunicaciones de la Jurisdicción</t>
  </si>
  <si>
    <t>https://community.secop.gov.co/Public/Tendering/ContractNoticePhases/View?PPI=CO1.PPI.36845379&amp;isFromPublicArea=True&amp;isModal=False</t>
  </si>
  <si>
    <t>JEP-290-2025</t>
  </si>
  <si>
    <t>Libardo Cardona Martinez</t>
  </si>
  <si>
    <t>Prestar servicios profesionales para apoyar al grupo de relacionamiento y comunicaciones de la UIA en el cubrimiento y difusión periodística que facilite el relacionamiento, la visibilización y la comunicación con comunidades de víctimas, garantizando un enfoque étnico, diferencial y territorial.</t>
  </si>
  <si>
    <t>https://community.secop.gov.co/Public/Tendering/ContractNoticePhases/View?PPI=CO1.PPI.36838486&amp;isFromPublicArea=True&amp;isModal=False</t>
  </si>
  <si>
    <t>JEP-291-2025</t>
  </si>
  <si>
    <t>Evelyn Idalid Quijano Gomez</t>
  </si>
  <si>
    <t>Prestar servicios profesionales a la Dirección Administrativa y Financiera para el apoyo en la ejecución de los servicios logísticos requeridos por la JEP.</t>
  </si>
  <si>
    <t>https://community.secop.gov.co/Public/Tendering/ContractNoticePhases/View?PPI=CO1.PPI.36838410&amp;isFromPublicArea=True&amp;isModal=False</t>
  </si>
  <si>
    <t>JEP-292-2025</t>
  </si>
  <si>
    <t>Santiago Esteban Martínez Triana</t>
  </si>
  <si>
    <t>Prestar servicios profesionales para apoyar a la Oficina Asesora de Atención a Víctimas en el registro, análisis, verificación, alistamiento, elaboración y revisión de solicitudes, como parte de la fase administrativa de acreditación de víctimas y de la asistencia a las actuaciones y decisiones judiciales.</t>
  </si>
  <si>
    <t>https://community.secop.gov.co/Public/Tendering/ContractNoticePhases/View?PPI=CO1.PPI.36841182&amp;isFromPublicArea=True&amp;isModal=False</t>
  </si>
  <si>
    <t>JEP-293-2025</t>
  </si>
  <si>
    <t>Rory Jhoana Rivas Benites</t>
  </si>
  <si>
    <t>Prestar servicios profesionales para apoyar y acompañar  a la Oficina Asesora de Enfoques Diferenciales en las gestiones administrativas y operativas necesarias para el cumplimiento de las actividades y funciones territoriales a cargo de la dependencia.</t>
  </si>
  <si>
    <t>https://community.secop.gov.co/Public/Tendering/ContractNoticePhases/View?PPI=CO1.PPI.36851456&amp;isFromPublicArea=True&amp;isModal=False</t>
  </si>
  <si>
    <t>JEP-294-2025</t>
  </si>
  <si>
    <t>Carolina Saldarriaga Gómez</t>
  </si>
  <si>
    <t>https://community.secop.gov.co/Public/Tendering/ContractNoticePhases/View?PPI=CO1.PPI.36852249&amp;isFromPublicArea=True&amp;isModal=False</t>
  </si>
  <si>
    <t>JEP-295-2025</t>
  </si>
  <si>
    <t>Lina Katherine Montaño López</t>
  </si>
  <si>
    <t>https://community.secop.gov.co/Public/Tendering/ContractNoticePhases/View?PPI=CO1.PPI.36852814&amp;isFromPublicArea=True&amp;isModal=False</t>
  </si>
  <si>
    <t>JEP-296-2025</t>
  </si>
  <si>
    <t>Alberto Mendez Cruz</t>
  </si>
  <si>
    <t>https://community.secop.gov.co/Public/Tendering/ContractNoticePhases/View?PPI=CO1.PPI.36844816&amp;isFromPublicArea=True&amp;isModal=False</t>
  </si>
  <si>
    <t>JEP-297-2025</t>
  </si>
  <si>
    <t>Alexander Rios Perez</t>
  </si>
  <si>
    <t>https://community.secop.gov.co/Public/Tendering/ContractNoticePhases/View?PPI=CO1.PPI.36844833&amp;isFromPublicArea=True&amp;isModal=False</t>
  </si>
  <si>
    <t>JEP-298-2025</t>
  </si>
  <si>
    <t>Ingrid Dayana Rojas Erazo</t>
  </si>
  <si>
    <t>https://community.secop.gov.co/Public/Tendering/ContractNoticePhases/View?PPI=CO1.PPI.36871850&amp;isFromPublicArea=True&amp;isModal=False</t>
  </si>
  <si>
    <t>JEP-299-2025</t>
  </si>
  <si>
    <t>Paola Andrea D Vera Cuadros</t>
  </si>
  <si>
    <t>https://community.secop.gov.co/Public/Tendering/ContractNoticePhases/View?PPI=CO1.PPI.36871851&amp;isFromPublicArea=True&amp;isModal=False</t>
  </si>
  <si>
    <t>JEP-300-2025</t>
  </si>
  <si>
    <t>Elsa Viviana Atuesta Rojas</t>
  </si>
  <si>
    <t>https://community.secop.gov.co/Public/Tendering/ContractNoticePhases/View?PPI=CO1.PPI.36871852&amp;isFromPublicArea=True&amp;isModal=False</t>
  </si>
  <si>
    <t>JEP-301-2025</t>
  </si>
  <si>
    <t>Maria del Pilar Zuluaga Guerrero </t>
  </si>
  <si>
    <t>Prestar servicios profesionales para apoyar a la Oficina Asesora de Enfoques Diferenciales en el desarrollo de la perspectiva interseccional y restaurativo de persona mayor, mediante la implementación de estrategias y actividades en el marco de los objetivos de la JEP.</t>
  </si>
  <si>
    <t>https://community.secop.gov.co/Public/Tendering/ContractNoticePhases/View?PPI=CO1.PPI.36849221&amp;isFromPublicArea=True&amp;isModal=False</t>
  </si>
  <si>
    <t>JEP-302-2025</t>
  </si>
  <si>
    <t>Jheffryd Nicolas Moreno Gutierrez</t>
  </si>
  <si>
    <t>Prestar servicios profesionales para apoyar a la Oficina Asesora de Enfoques Diferenciales en el desarrollo de la estrategia para la implementación del enfoque diferencial de persona con discapacidad en articulación con el enfoque diferencial, desde la perspectiva interseccional y restaurativa, en el marco de los ejes de interés estratégicos de la JEP.</t>
  </si>
  <si>
    <t>https://community.secop.gov.co/Public/Tendering/ContractNoticePhases/View?PPI=CO1.PPI.36867959&amp;isFromPublicArea=True&amp;isModal=False</t>
  </si>
  <si>
    <t>JEP-304-2025</t>
  </si>
  <si>
    <t>Diana Marcela Cubillos Morales</t>
  </si>
  <si>
    <t>Prestar servicios profesionales para apoyar a la Subdirección de Talento Humano en la implementación, mantenimiento, mejora y cumplimiento de las actividades del Sistema de Gestión de Seguridad y Salud en el Trabajo (SG-SST).</t>
  </si>
  <si>
    <t>https://community.secop.gov.co/Public/Tendering/ContractNoticePhases/View?PPI=CO1.PPI.36857651&amp;isFromPublicArea=True&amp;isModal=False</t>
  </si>
  <si>
    <t>JEP-305-2025</t>
  </si>
  <si>
    <t>Daniella Lozano Maldonado</t>
  </si>
  <si>
    <t>Prestar servicios profesionales para apoyar a las presidencias de las secciones del tribunal para la paz en los procesos de mejoramiento de su gestión administrativa y excepcionalmente judicial.</t>
  </si>
  <si>
    <t>https://community.secop.gov.co/Public/Tendering/ContractNoticePhases/View?PPI=CO1.PPI.36871735&amp;isFromPublicArea=True&amp;isModal=False</t>
  </si>
  <si>
    <t>ACCIONES_REVISIONES_Y_RECURSOS_JUDICIALES</t>
  </si>
  <si>
    <t>JEP-306-2025</t>
  </si>
  <si>
    <t>Tatiana Paola Anaya Martelo</t>
  </si>
  <si>
    <t>Prestar servicios profesionales para apoyar a la Subsecretaría Ejecutiva en la supervisión de las herramientas de información y generar los reportes que se requieran</t>
  </si>
  <si>
    <t>https://community.secop.gov.co/Public/Tendering/ContractNoticePhases/View?PPI=CO1.PPI.36851787&amp;isFromPublicArea=True&amp;isModal=False</t>
  </si>
  <si>
    <t>JEP-307-2025</t>
  </si>
  <si>
    <t>Jenny Liliana Oliveros Leon</t>
  </si>
  <si>
    <t>Prestar servicios profesionales especializados para apoyar a la Secretaría Ejecutiva en  la atencion de las  necesidades que surjan para la instrucción de los macrocasos que se adelantan ante las Salas y Secciones.</t>
  </si>
  <si>
    <t>https://community.secop.gov.co/Public/Tendering/ContractNoticePhases/View?PPI=CO1.PPI.36861217&amp;isFromPublicArea=True&amp;isModal=False</t>
  </si>
  <si>
    <t>JEP-308-2025</t>
  </si>
  <si>
    <t>Lizeth Paola Hernandez Peñuela</t>
  </si>
  <si>
    <t>Prestar servicios profesionales para apoyar al grupo de relacionamiento y comunicaciones de la UIA en su ejecución para el posicionamiento, fortalecimiento y visibilización de grupos territoriales, garantizando un enfoque étnico, diferencial y territorial</t>
  </si>
  <si>
    <t>https://community.secop.gov.co/Public/Tendering/ContractNoticePhases/View?PPI=CO1.PPI.36864610&amp;isFromPublicArea=True&amp;isModal=False</t>
  </si>
  <si>
    <t>JEP-309-2025</t>
  </si>
  <si>
    <t>Oscar Andrés Abello Lozada</t>
  </si>
  <si>
    <t>https://community.secop.gov.co/Public/Tendering/ContractNoticePhases/View?PPI=CO1.PPI.36862694&amp;isFromPublicArea=True&amp;isModal=False</t>
  </si>
  <si>
    <t>JEP-310-2025</t>
  </si>
  <si>
    <t>Berbardo Gomez Vasquez</t>
  </si>
  <si>
    <t>Prestar servicios profesionales especializados para brindar acompañamiento jurídico a la Secretaría Ejecutiva de la JEP, en la orientación para la expedición de conceptos y demás documentos que le sean solicitados, así como en el seguimiento jurídico de los asuntos que se constituyan en temas prioritarios y de alto impacto para la JEP</t>
  </si>
  <si>
    <t>https://community.secop.gov.co/Public/Tendering/ContractNoticePhases/View?PPI=CO1.PPI.36859020&amp;isFromPublicArea=True&amp;isModal=False</t>
  </si>
  <si>
    <t>JEP-311-2025</t>
  </si>
  <si>
    <t>Margarita Maria Barreneche Ortiz</t>
  </si>
  <si>
    <t>Prestar servicios profesionales para apoyar a la Dirección de la UIA en la ejecución, seguimiento y fortalecimiento de las acciones de participacion social, relacionamiento y comunicación, garantizando un enfoque metodológico participativo y territorial.</t>
  </si>
  <si>
    <t>https://community.secop.gov.co/Public/Tendering/ContractNoticePhases/View?PPI=CO1.PPI.36879491&amp;isFromPublicArea=True&amp;isModal=False</t>
  </si>
  <si>
    <t>JEP-312-2025</t>
  </si>
  <si>
    <t>Rudy Sigifredo Renteria Gutierrez</t>
  </si>
  <si>
    <t>https://community.secop.gov.co/Public/Tendering/ContractNoticePhases/View?PPI=CO1.PPI.36880074&amp;isFromPublicArea=True&amp;isModal=False</t>
  </si>
  <si>
    <t>JEP-313-2025</t>
  </si>
  <si>
    <t>Edson Jhair Rico Carvajal</t>
  </si>
  <si>
    <t>Prestar servicios profesionales para apoyar a la Oficina Asesora de Atención a Víctimas en el análisis de las decisiones judiciales para la elaboración de lineamientos jurídicos ajustados a la normativa vigente y etapas procesales, que faciliten la orientación, asesoría y pedagogía en el desarrollo de la labor misional de garantizar la participación de las víctimas en los procesos judiciales y no judiciales en la JEP.</t>
  </si>
  <si>
    <t>https://community.secop.gov.co/Public/Tendering/ContractNoticePhases/View?PPI=CO1.PPI.36875262&amp;isFromPublicArea=True&amp;isModal=False</t>
  </si>
  <si>
    <t>JEP-314-2025</t>
  </si>
  <si>
    <t>Cesar Nicolas Peña Aragón</t>
  </si>
  <si>
    <t>Prestar servicios profesionales para brindar apoyo y acompañamiento a la Oficina Asesora de Monitoreo Integral, en la construcción, proyección, revisión y análisis de documentos referentes a la implementación de las acciones definidas para el monitoreo integral de los comparecientes en el marco de las acciones de implementación del Sistema Restaurativo, certificación TOAR y articulación interinstitucional.</t>
  </si>
  <si>
    <t>https://community.secop.gov.co/Public/Tendering/ContractNoticePhases/View?PPI=CO1.PPI.36878922&amp;isFromPublicArea=True&amp;isModal=False</t>
  </si>
  <si>
    <t>JEP-315-2025</t>
  </si>
  <si>
    <t xml:space="preserve">Minerva Maria Machado Perez </t>
  </si>
  <si>
    <t>Prestar servicios profesionales para la asesoría y representación judicial a víctimas en instancias judiciales y extrajudiciales en el marco de las investigaciones y casos que adelanta la JEP atendiendo los enfoques de género, étnico, diferencial, psicosocial y socio cultural desde la Oficina Asesora del Sistema Autónomo de Asesoría y Defensa Representación Víctimas</t>
  </si>
  <si>
    <t>https://community.secop.gov.co/Public/Tendering/ContractNoticePhases/View?PPI=CO1.PPI.36867465&amp;isFromPublicArea=True&amp;isModal=False</t>
  </si>
  <si>
    <t>JEP-316-2025</t>
  </si>
  <si>
    <t>Tania Camila Pinilla Bravo</t>
  </si>
  <si>
    <t>Prestar servicios profesionales para apoyar a la Oficina Asesora de Atención a Víctimas en la orientación, asesoría, acompañamiento e implementación de lineamientos técnicos, jurídicos y pedagógicos que permitan y faciliten la participación de las víctimas en las instancias judiciales y no judiciales en la JEP, desde los enfoques diferenciales y el enfoque restaurativo</t>
  </si>
  <si>
    <t>https://community.secop.gov.co/Public/Tendering/ContractNoticePhases/View?PPI=CO1.PPI.36884025&amp;isFromPublicArea=True&amp;isModal=False</t>
  </si>
  <si>
    <t>JEP-317-2025</t>
  </si>
  <si>
    <t>Camilo Andrés Caicedo Durán</t>
  </si>
  <si>
    <t>https://community.secop.gov.co/Public/Tendering/ContractNoticePhases/View?PPI=CO1.PPI.36891355&amp;isFromPublicArea=True&amp;isModal=False</t>
  </si>
  <si>
    <t>JEP-318-2025</t>
  </si>
  <si>
    <t xml:space="preserve">Juan David Villalba Cruz </t>
  </si>
  <si>
    <t>Prestar servicios profesionales para apoyar y acompañar  conceptual y técnicamente el componente de representación judicial a las víctimas a cargo de la Oficina Asesora del Sistema Autónomo de Asesoría y Defensa Representación Víctimas</t>
  </si>
  <si>
    <t>https://community.secop.gov.co/Public/Tendering/ContractNoticePhases/View?PPI=CO1.PPI.36888119&amp;isFromPublicArea=True&amp;isModal=False</t>
  </si>
  <si>
    <t>JEP-319-2025</t>
  </si>
  <si>
    <t>Olga Natalia Zambrano Barrera</t>
  </si>
  <si>
    <t>Prestar servicios profesionales para brindar apoyo en la gestión  y trámite de órdenes judiciales, respuesta a derechos de petición y consolidación técnica de información para reportes a cargo de la Oficina Asesora del Sistema Autónomo de Asesoría y Defensa Representación Víctimas.</t>
  </si>
  <si>
    <t>JEP-320-2025</t>
  </si>
  <si>
    <t>Leidy Carolina Ortiz Roncallo</t>
  </si>
  <si>
    <t>Prestar servicios profesionales para apoyar y asistir a la Secretaría Ejecutiva en la elaboración de respuestas y seguimiento a los requerimientos de contenido jurídico, y demás asuntos de su competencia, en el marco de las actividades de la JEP.</t>
  </si>
  <si>
    <t>https://community.secop.gov.co/Public/Tendering/ContractNoticePhases/View?PPI=CO1.PPI.36897799&amp;isFromPublicArea=True&amp;isModal=False</t>
  </si>
  <si>
    <t>JEP-321-2025</t>
  </si>
  <si>
    <t>Carlos Arturo Orjuela Góngora</t>
  </si>
  <si>
    <t>Prestar servicios profesionales para asistir y acompañar en temas Jurídicos en el proceso ordinario iniciado por Néstor Raúl Correa Henao contra la Jurisdicción Especial para la Paz, ante la jurisdicción de lo contencioso administrativo.</t>
  </si>
  <si>
    <t>https://community.secop.gov.co/Public/Tendering/ContractNoticePhases/View?PPI=CO1.PPI.37016137&amp;isFromPublicArea=True&amp;isModal=False</t>
  </si>
  <si>
    <t>JEP-322-2025</t>
  </si>
  <si>
    <t xml:space="preserve">Javier Alexander Rueda Rincón </t>
  </si>
  <si>
    <t>https://community.secop.gov.co/Public/Tendering/ContractNoticePhases/View?PPI=CO1.PPI.36891295&amp;isFromPublicArea=True&amp;isModal=False</t>
  </si>
  <si>
    <t>JEP-323-2025</t>
  </si>
  <si>
    <t xml:space="preserve">David Leonardo Gamboa Díaz </t>
  </si>
  <si>
    <t>https://community.secop.gov.co/Public/Tendering/ContractNoticePhases/View?PPI=CO1.PPI.36893558&amp;isFromPublicArea=True&amp;isModal=False</t>
  </si>
  <si>
    <t>JEP-324-2025</t>
  </si>
  <si>
    <t xml:space="preserve">Claudia Marcela Rivera Quiroga </t>
  </si>
  <si>
    <t>https://community.secop.gov.co/Public/Tendering/ContractNoticePhases/View?PPI=CO1.PPI.36894157&amp;isFromPublicArea=True&amp;isModal=False</t>
  </si>
  <si>
    <t>JEP-325-2025</t>
  </si>
  <si>
    <t>Karla Paola Florez Rey</t>
  </si>
  <si>
    <t>Prestar servicios profesionales para apoyar y acompañar la gestión de la Subdirección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evaluación a Planes Institucionales, riesgos, indicadores y demás reportes.</t>
  </si>
  <si>
    <t>https://community.secop.gov.co/Public/Tendering/ContractNoticePhases/View?PPI=CO1.PPI.36910621&amp;isFromPublicArea=True&amp;isModal=False</t>
  </si>
  <si>
    <t>JEP-327-2025</t>
  </si>
  <si>
    <t>Yulieth Angelica Rodriguez Forero</t>
  </si>
  <si>
    <t>Prestar servicios para apoyar a la Oficina Asesora de Monitoreo Integral en la gestión y análisis de información para la generación de datos necesarios en la implementación del sistema restaurativo, con el fin de garantizar la verificación judicial del cumplimiento de las sanciones propias y del régimen de condicionalidad</t>
  </si>
  <si>
    <t>https://community.secop.gov.co/Public/Tendering/ContractNoticePhases/View?PPI=CO1.PPI.36925340&amp;isFromPublicArea=True&amp;isModal=False</t>
  </si>
  <si>
    <t>JEP-328-2025</t>
  </si>
  <si>
    <t>Edwin Yobanny oliveros</t>
  </si>
  <si>
    <t>https://community.secop.gov.co/Public/Tendering/ContractNoticePhases/View?PPI=CO1.PPI.36926347&amp;isFromPublicArea=True&amp;isModal=False</t>
  </si>
  <si>
    <t>JEP-329-2025</t>
  </si>
  <si>
    <t>Carlos Anibal Echandia Chavista</t>
  </si>
  <si>
    <t>https://community.secop.gov.co/Public/Tendering/ContractNoticePhases/View?PPI=CO1.PPI.36933467&amp;isFromPublicArea=True&amp;isModal=False</t>
  </si>
  <si>
    <t>JEP-330-2025</t>
  </si>
  <si>
    <t>Paula Andrea Mejia Lozano</t>
  </si>
  <si>
    <t>Prestar servicios profesionales a la Subdirección de Talento Humano, para la atención, administración y funcionamiento de las Salas Infantiles de la JEP, así como el apoyo en las actividades relacionadas con la planeación y ejecución del Plan de Bienestar 2025 y de la estrategia del Talento Humano</t>
  </si>
  <si>
    <t>https://community.secop.gov.co/Public/Tendering/ContractNoticePhases/View?PPI=CO1.PPI.36913556&amp;isFromPublicArea=True&amp;isModal=False</t>
  </si>
  <si>
    <t>JEP-331-2025</t>
  </si>
  <si>
    <t>Mónica Juñieth Rodríguez Tinjaca</t>
  </si>
  <si>
    <t>Prestar servicios profesionales para apoyar a la Oficina Asesora de Atención a la Ciudadanía en la gestión de las peticiones, quejas reclamos, sugerencias, denuncias y felicitaciones,  a través del sistema de gestión documental de la entidad,  para la implementación del punto 5 del Acuerdo Final con enfoque sistémico</t>
  </si>
  <si>
    <t>https://community.secop.gov.co/Public/Tendering/ContractNoticePhases/View?PPI=CO1.PPI.36925008&amp;isFromPublicArea=True&amp;isModal=False</t>
  </si>
  <si>
    <t>JEP-332-2025</t>
  </si>
  <si>
    <t>Leslie Giselle Rivera López</t>
  </si>
  <si>
    <t>https://community.secop.gov.co/Public/Tendering/ContractNoticePhases/View?PPI=CO1.PPI.36918851&amp;isFromPublicArea=True&amp;isModal=False</t>
  </si>
  <si>
    <t>JEP-333-2025</t>
  </si>
  <si>
    <t>Raul Vidales Bohorquez</t>
  </si>
  <si>
    <t>https://community.secop.gov.co/Public/Tendering/ContractNoticePhases/View?PPI=CO1.PPI.36959857&amp;isFromPublicArea=True&amp;isModal=False</t>
  </si>
  <si>
    <t>JEP-334-2025</t>
  </si>
  <si>
    <t>Adriana Rocio Garcia Romero</t>
  </si>
  <si>
    <t>Prestar servicios profesionales en la Oficina Asesora de Gestión Documental para brindar soporte jurídico y técnico en materia de gestión documental</t>
  </si>
  <si>
    <t>https://community.secop.gov.co/Public/Tendering/ContractNoticePhases/View?PPI=CO1.PPI.36960279&amp;isFromPublicArea=True&amp;isModal=False</t>
  </si>
  <si>
    <t>JEP-335-2025</t>
  </si>
  <si>
    <t>William Ricardo Sosa Cruz</t>
  </si>
  <si>
    <t>Prestar servicios de apoyo en la Oficina Asesora de Gestión Documental para la organización de archivos de Gestión de la Jurisdicción Especial para la Paz</t>
  </si>
  <si>
    <t>https://community.secop.gov.co/Public/Tendering/ContractNoticePhases/View?PPI=CO1.PPI.36967005&amp;isFromPublicArea=True&amp;isModal=False</t>
  </si>
  <si>
    <t>JEP-336-2025</t>
  </si>
  <si>
    <t>Fabio Nelson Tovar Ramirez</t>
  </si>
  <si>
    <t>Prestar servicios profesionales en la Oficina Asesora de Gestióin Documental para la implementación de Intrumentos Archivísticos</t>
  </si>
  <si>
    <t>https://community.secop.gov.co/Public/Tendering/ContractNoticePhases/View?PPI=CO1.PPI.36976476&amp;isFromPublicArea=True&amp;isModal=False</t>
  </si>
  <si>
    <t>JEP-337-2025</t>
  </si>
  <si>
    <t>Diego Armando Roa Muñoz</t>
  </si>
  <si>
    <t>Prestar servicios profesionales para apoyar jurídicamente a la Subdirección de Talento Humano en lo relacionado con el Sistema de Seguridad y Salud en el Trabajo (SG-SST)</t>
  </si>
  <si>
    <t>https://community.secop.gov.co/Public/Tendering/ContractNoticePhases/View?PPI=CO1.PPI.36986345&amp;isFromPublicArea=True&amp;isModal=False</t>
  </si>
  <si>
    <t>JEP-338-2025</t>
  </si>
  <si>
    <t>Simon Arango Noreña</t>
  </si>
  <si>
    <t>Prestar servicios profesionales para apoyar  a la Subdirección de Talento Humano en las actividades de vinculación y desvinculación de servidores públicos, practicantes, pasantes y judicantes</t>
  </si>
  <si>
    <t>https://community.secop.gov.co/Public/Tendering/ContractNoticePhases/View?PPI=CO1.PPI.36957944&amp;isFromPublicArea=True&amp;isModal=False</t>
  </si>
  <si>
    <t>JEP-342-2025</t>
  </si>
  <si>
    <t>Carmen Elena Partenostro Perez</t>
  </si>
  <si>
    <t>https://community.secop.gov.co/Public/Tendering/ContractNoticePhases/View?PPI=CO1.PPI.36985465&amp;isFromPublicArea=True&amp;isModal=False</t>
  </si>
  <si>
    <t>JEP-343-2025</t>
  </si>
  <si>
    <t>Alix Dunieka Aguilar Tirado</t>
  </si>
  <si>
    <t>https://community.secop.gov.co/Public/Tendering/ContractNoticePhases/View?PPI=CO1.PPI.36986323&amp;isFromPublicArea=True&amp;isModal=False</t>
  </si>
  <si>
    <t>JEP-348-2025</t>
  </si>
  <si>
    <t>Diego Fernando Perez Torres</t>
  </si>
  <si>
    <t>Prestar servicios profesionales para apoyar y acompañar a la Subdirección de Comunicaciones en la elaboración, producción, postproducción, edición y difusión de contenidos audiovisuales de las Salas y Secciones conforme a la política de comunicaciones y la implementación del Sistema Restaurativo</t>
  </si>
  <si>
    <t>https://community.secop.gov.co/Public/Tendering/ContractNoticePhases/View?PPI=CO1.PPI.37006728&amp;isFromPublicArea=True&amp;isModal=False</t>
  </si>
  <si>
    <t>JEP-351-2025</t>
  </si>
  <si>
    <t>Adriana del Pilar Acosta Roa</t>
  </si>
  <si>
    <t>Prestar servicios profesionales especializados a la Oficina Asesora de Estructuración de Proyectos, para asesorar la formulación, implementación y seguimiento a proyectos restaurativos, apoyar la actualización de los bancos de iniciativas, trabajo y proyectos, e impulsar la articulación interinstitucional con entidades del orden nacional y territorial para el funcionamiento y desarrollo del Sistema Restaurativo</t>
  </si>
  <si>
    <t>https://community.secop.gov.co/Public/Tendering/ContractNoticePhases/View?PPI=CO1.PPI.36995745&amp;isFromPublicArea=True&amp;isModal=False</t>
  </si>
  <si>
    <t>JEP-352-2025</t>
  </si>
  <si>
    <t>Diana Alexandra Gonzalez Nieto</t>
  </si>
  <si>
    <t>Prestar servicios profesionales para apoyar a la Subsecretaría Ejecutiva y sus dependencias en el seguimiento y monitoreo a los instrumentos de planeación y a las herramientas de monitoreo del sistema de gestión de calidad</t>
  </si>
  <si>
    <t>https://community.secop.gov.co/Public/Tendering/ContractNoticePhases/View?PPI=CO1.PPI.36991910&amp;isFromPublicArea=True&amp;isModal=False</t>
  </si>
  <si>
    <t>JEP-353-2025</t>
  </si>
  <si>
    <t>Laura Maria Barbosa Rojas</t>
  </si>
  <si>
    <t>Prestar servicios profesionales  para apoyar el desarrollo de acciones de orientación y acompañamiento psicosocial a víctimas en el marco de las investigaciones y casos que adelanta la JEP atendiendo los enfoques de género, étnico, diferencial, psicosocial y socio cultural para la Oficina Asesora del Sistema Autónomo de Asesoría y Defensa Representación Víctimas</t>
  </si>
  <si>
    <t>https://community.secop.gov.co/Public/Tendering/ContractNoticePhases/View?PPI=CO1.PPI.37000350&amp;isFromPublicArea=True&amp;isModal=False</t>
  </si>
  <si>
    <t>JEP-354-2025</t>
  </si>
  <si>
    <t>Laura Alejandra Correa Gonzalez</t>
  </si>
  <si>
    <t>https://community.secop.gov.co/Public/Tendering/ContractNoticePhases/View?PPI=CO1.PPI.37012115&amp;isFromPublicArea=True&amp;isModal=False</t>
  </si>
  <si>
    <t>JEP-355-2025</t>
  </si>
  <si>
    <t>Lorena Pardo Sanchez</t>
  </si>
  <si>
    <t>Prestar servicios profesionales para la formulación y desarrollo de análisis de contexto y metodologías para la elaboración de los mismos y la presentación de informes que faciliten la implementación del sistema de coordinación para la representación común de las víctimas a cargo de la Oficina Asesora del Sistema Autónomo de Asesoría y Defensa Representación Víctimas</t>
  </si>
  <si>
    <t>https://community.secop.gov.co/Public/Tendering/ContractNoticePhases/View?PPI=CO1.PPI.37015239&amp;isFromPublicArea=True&amp;isModal=False</t>
  </si>
  <si>
    <t>JEP-356-2025</t>
  </si>
  <si>
    <t>Karen Daniela Bautista Bayona</t>
  </si>
  <si>
    <t>https://community.secop.gov.co/Public/Tendering/ContractNoticePhases/View?PPI=CO1.PPI.37001712&amp;isFromPublicArea=True&amp;isModal=False</t>
  </si>
  <si>
    <t>JEP-358-2025</t>
  </si>
  <si>
    <t>Ludy Yineth Russi Serrato</t>
  </si>
  <si>
    <t>https://community.secop.gov.co/Public/Tendering/ContractNoticePhases/View?PPI=CO1.PPI.37025986&amp;isFromPublicArea=True&amp;isModal=False</t>
  </si>
  <si>
    <t>JEP-359-2025</t>
  </si>
  <si>
    <t>Astrid Marina Cruz Jimenez</t>
  </si>
  <si>
    <t>Prestar servicios profesionales para apoyar a la Oficina Asesora de Atención a Víctimas, en la  implementación de lineamientos técnicos, jurídicos y pedagógicos a nivel territorial y seguimiento a las actividades regionales,  que faciliten el desarrollo de su labor misional de garantizar la participación de las víctimas en los procesos judiciales y no judiciales en la JEP desde los  enfoques diferenciales y restaurativos</t>
  </si>
  <si>
    <t>https://community.secop.gov.co/Public/Tendering/ContractNoticePhases/View?PPI=CO1.PPI.37047930&amp;isFromPublicArea=True&amp;isModal=False</t>
  </si>
  <si>
    <t>JEP-360-2025</t>
  </si>
  <si>
    <t>Carlos Raul Rojas Pedraza</t>
  </si>
  <si>
    <t>https://community.secop.gov.co/Public/Tendering/ContractNoticePhases/View?PPI=CO1.PPI.37050581&amp;isFromPublicArea=True&amp;isModal=False</t>
  </si>
  <si>
    <t>JEP-361-2025</t>
  </si>
  <si>
    <t>Laura Annick Mendez Garcia</t>
  </si>
  <si>
    <t>Prestar servicios profesionales para apoyar a la Oficina Asesora de Atención a Víctimas en la orientación, asesoria, acompañamiento e implementación de lineamientos técnicos, jurídicos y pedagógicos que permitan y faciliten la participación de las víctimas en las instancias judiciales y no judiciales en la JEP, desde los enfoques diferenciales y el enfoque restaurativo</t>
  </si>
  <si>
    <t>https://community.secop.gov.co/Public/Tendering/ContractNoticePhases/View?PPI=CO1.PPI.37051600&amp;isFromPublicArea=True&amp;isModal=False</t>
  </si>
  <si>
    <t>JEP-362-2025</t>
  </si>
  <si>
    <t>Ferney Parra Camacho</t>
  </si>
  <si>
    <t>https://community.secop.gov.co/Public/Tendering/ContractNoticePhases/View?PPI=CO1.PPI.37052701&amp;isFromPublicArea=True&amp;isModal=False</t>
  </si>
  <si>
    <t>JEP-363-2025</t>
  </si>
  <si>
    <t>Diego Alexis Ibarra Piedrahita</t>
  </si>
  <si>
    <t>https://community.secop.gov.co/Public/Tendering/ContractNoticePhases/View?PPI=CO1.PPI.37052703&amp;isFromPublicArea=True&amp;isModal=False</t>
  </si>
  <si>
    <t>JEP-365-2025</t>
  </si>
  <si>
    <t>Alejandro Marin Alarcon</t>
  </si>
  <si>
    <t>https://community.secop.gov.co/Public/Tendering/ContractNoticePhases/View?PPI=CO1.PPI.37026709&amp;isFromPublicArea=True&amp;isModal=False</t>
  </si>
  <si>
    <t>JEP-369-2025</t>
  </si>
  <si>
    <t>Omar Parada Gomez</t>
  </si>
  <si>
    <t>https://community.secop.gov.co/Public/Tendering/ContractNoticePhases/View?PPI=CO1.PPI.37076244&amp;isFromPublicArea=True&amp;isModal=False</t>
  </si>
  <si>
    <t>JEP-381-2025</t>
  </si>
  <si>
    <t>Sandra Lucia Suárez Lozano  </t>
  </si>
  <si>
    <t>Prestar servicios profesionales para apoyar a la Subdirección de Fortalecimiento Institucional en la implementación de la estrategia de apropiación de la caja de herramientas para la gestión de despachos</t>
  </si>
  <si>
    <t>https://community.secop.gov.co/Public/Tendering/ContractNoticePhases/View?PPI=CO1.PPI.37038585&amp;isFromPublicArea=True&amp;isModal=False</t>
  </si>
  <si>
    <t>JEP-383-2025</t>
  </si>
  <si>
    <t xml:space="preserve">Luz Ángela Ospina Jimenez </t>
  </si>
  <si>
    <t>Prestar servicios profesionales para apoyar a la Subdirección de Fortalecimiento Institucional en la gestión de despachos, así como en la actualización y dinamización del sistema de gestión de calidad de la entidad</t>
  </si>
  <si>
    <t>https://community.secop.gov.co/Public/Tendering/ContractNoticePhases/View?PPI=CO1.PPI.37057419&amp;isFromPublicArea=True&amp;isModal=False</t>
  </si>
  <si>
    <t>JEP-384-2025</t>
  </si>
  <si>
    <t xml:space="preserve">Mónica Márquez Ramírez </t>
  </si>
  <si>
    <t>Prestar servicios profesionales para apoyar a la Subdirección de Fortalecimiento Institucional en la implementación del Modelo de Gestión del Conocimiento, mediante la sistematización de aprendizajes institucionales y las acciones derivadas para su divulgación y apropiación</t>
  </si>
  <si>
    <t>https://community.secop.gov.co/Public/Tendering/ContractNoticePhases/View?PPI=CO1.PPI.37059550&amp;isFromPublicArea=True&amp;isModal=False</t>
  </si>
  <si>
    <t>JEP-385-2025</t>
  </si>
  <si>
    <t> María Andrea Rocha Solano</t>
  </si>
  <si>
    <t>Prestar servicios profesionales para apoyar a la Subdirección de Fortalecimiento Institucional en la implementación  y sistematización de aprendizajes de la estrategia pedagógica sobre justicia transicional y restaurativa</t>
  </si>
  <si>
    <t>https://community.secop.gov.co/Public/Tendering/ContractNoticePhases/View?PPI=CO1.PPI.37062610&amp;isFromPublicArea=True&amp;isModal=False</t>
  </si>
  <si>
    <t>JEP-389-2025</t>
  </si>
  <si>
    <t>Juan Sebastian Moreno Fajardo</t>
  </si>
  <si>
    <t>Prestar servicios profesionales para apoyar a la Subsecretaría Ejecutiva en el trámite a órdenes judiciales asignadas a la Secretaría Ejecutiva</t>
  </si>
  <si>
    <t>https://community.secop.gov.co/Public/Tendering/ContractNoticePhases/View?PPI=CO1.PPI.37055164&amp;isFromPublicArea=True&amp;isModal=False</t>
  </si>
  <si>
    <t>JEP-390-2025</t>
  </si>
  <si>
    <t>Wendys Deyanira Pallares Valencia</t>
  </si>
  <si>
    <t>Prestar servicios profesionales para apoyar la Subsecretaría Ejecutiva en el trámite de solicitudes de acreditación a víctimas, durante la fase administrativa</t>
  </si>
  <si>
    <t>https://community.secop.gov.co/Public/Tendering/ContractNoticePhases/View?PPI=CO1.PPI.37057016&amp;isFromPublicArea=True&amp;isModal=False</t>
  </si>
  <si>
    <t>JEP-392-2025</t>
  </si>
  <si>
    <t>Lilibeth Cortes Mora</t>
  </si>
  <si>
    <t>Prestar servicios profesionales especializados para apoyar y acompañar la Sala de Reconocimiento de Verdad, de Responsabilidad y de Determinación de Hechos y Conductas, en insumos para versiones voluntarias, determinación de patrones, elaboración de un plan de investigación criminal y el análisis y estructuración de información para la elaboración de un auto de determinación de hechos y conductas</t>
  </si>
  <si>
    <t>https://community.secop.gov.co/Public/Tendering/ContractNoticePhases/View?PPI=CO1.PPI.37043472&amp;isFromPublicArea=True&amp;isModal=False</t>
  </si>
  <si>
    <t>JEP-400-2025</t>
  </si>
  <si>
    <t>Laura Hernandez Gonzalez</t>
  </si>
  <si>
    <t>Prestar servicios profesionales para acompañar y apoyar a la Subdirección del Sistema de Justicia Restaurativa, en materia de Planes, Programas y Proyectos Restaurativos y demás medidas sancionatorias de carácter restaurativo y reparador, así como el seguimiento y apoyo a compromisos de las Oficinas Asesoras de Estructuración de Proyectos Restaurativos y de Monitoreo Integral</t>
  </si>
  <si>
    <t>https://community.secop.gov.co/Public/Tendering/ContractNoticePhases/View?PPI=CO1.PPI.37065087&amp;isFromPublicArea=True&amp;isModal=False</t>
  </si>
  <si>
    <t>Laura Peralta Diaz</t>
  </si>
  <si>
    <t>Brahiam Corrales Arroyave</t>
  </si>
  <si>
    <t>Luis Fernando Polanía Sastoque</t>
  </si>
  <si>
    <r>
      <rPr>
        <b/>
        <sz val="14"/>
        <rFont val="Palatino Linotype"/>
        <family val="1"/>
      </rPr>
      <t>Nota 4.</t>
    </r>
    <r>
      <rPr>
        <sz val="14"/>
        <rFont val="Palatino Linotype"/>
        <family val="1"/>
      </rPr>
      <t xml:space="preserve"> Los contratos sombreados con este color, corresponden a los asociados a Procesos de Prevención, Control y Evaluación permanente a la gestión desarrollada por los diferentes procesos y servidores públicos con el fin de contribuir al cumplimiento de las metas institucionales. Los procesos de prevención, control y evaluación son: (i) Evaluación y control y (ii) Gestión de asuntos disciplinarios.</t>
    </r>
  </si>
  <si>
    <t>JEP-200-2025</t>
  </si>
  <si>
    <t>Yeferson Andres Prieto Guaqueta</t>
  </si>
  <si>
    <t>https://community.secop.gov.co/Public/Tendering/ContractNoticePhases/View?PPI=CO1.PPI.36714693&amp;isFromPublicArea=True&amp;isModal=False</t>
  </si>
  <si>
    <t>JEP-233-2025</t>
  </si>
  <si>
    <t>Angela Patricia Giraldo Gómez</t>
  </si>
  <si>
    <t>Prestar servicios profesionales para apoyar y acompañar a la Oficina Asesora de Memoria Institucional y del Sistema Integral para la Paz en el análisis y asesoramiento jurídico relacionado con el cumplimiento de órdenes judiciales.</t>
  </si>
  <si>
    <t>https://community.secop.gov.co/Public/Tendering/ContractNoticePhases/View?PPI=CO1.PPI.36726301&amp;isFromPublicArea=True&amp;isModal=False</t>
  </si>
  <si>
    <t>JEP-326-2025</t>
  </si>
  <si>
    <t>Maia Carolina García Burgos</t>
  </si>
  <si>
    <t>Prestar servicios profesionales para apoyar y acompañar a la Oficina Asesora de Monitoreo Integral, en la construcción, revisión y análisis de documentos técnicos y jurídicos, así como en la articulación e implementación del sistema integral de monitoreo</t>
  </si>
  <si>
    <t>https://community.secop.gov.co/Public/Tendering/ContractNoticePhases/View?PPI=CO1.PPI.37101986&amp;isFromPublicArea=True&amp;isModal=False</t>
  </si>
  <si>
    <t>JEP-339-2025</t>
  </si>
  <si>
    <t>Maria Constanza Rojas Chaparro </t>
  </si>
  <si>
    <t>Prestar servicios profesionales para apoyar jurídicamente  a la Oficina Asesora de Enfoques Diferenciales en el cumplimiento y gestión de órdenes judiciales, incluyendo proceso de acreditación de víctimas a cargo de la dependencia</t>
  </si>
  <si>
    <t>BB- Oficina de Enfoques Diferenciales</t>
  </si>
  <si>
    <t>https://community.secop.gov.co/Public/Tendering/ContractNoticePhases/View?PPI=CO1.PPI.37083457&amp;isFromPublicArea=True&amp;isModal=False</t>
  </si>
  <si>
    <t>JEP-340-2025</t>
  </si>
  <si>
    <t>Danna Ginnett Silvia Gomez</t>
  </si>
  <si>
    <t>Prestar servicios profesionales para apoyar  a la Oficina Asesora de Enfoques Diferenciales con la incorporación e implementación de la estrategia para la transferencia de conocimiento en la implementación del enfoque diferencial de niños, niñas y adolescentes, con aplicación de la perspectiva de interseccionalidad con el enfoque de género y otros enfoques diferenciales</t>
  </si>
  <si>
    <t>https://community.secop.gov.co/Public/Tendering/ContractNoticePhases/View?PPI=CO1.PPI.37085300&amp;isFromPublicArea=True&amp;isModal=False</t>
  </si>
  <si>
    <t>JEP-341-2025</t>
  </si>
  <si>
    <t>Daniel Santiago Rodríguez Rendón</t>
  </si>
  <si>
    <t>Prestar servicios profesionales para apoyar a la Subdirección de Planeación en el análisis, procesamiento y disponibilidad de la información estadística e implementación de mejoras en el procedimiento estadístico</t>
  </si>
  <si>
    <t>https://community.secop.gov.co/Public/Tendering/ContractNoticePhases/View?PPI=CO1.PPI.36968615&amp;isFromPublicArea=True&amp;isModal=False</t>
  </si>
  <si>
    <t>JEP-344-2025</t>
  </si>
  <si>
    <t>Adriana Amaya Grimaldos</t>
  </si>
  <si>
    <t>Prestar servicios técnicos de diseño gráfico para la diagramación de piezas comunicativas y pedagógicas, impresas y/o digitales para apoyar la misionalidad de la Oficina Asesora de  Atención a Víctimas atendiendo los enfoques  diferenciales y restaurativo</t>
  </si>
  <si>
    <t xml:space="preserve">BB- Oficina de Atención a Victimas </t>
  </si>
  <si>
    <t>https://community.secop.gov.co/Public/Tendering/ContractNoticePhases/View?PPI=CO1.PPI.36986347&amp;isFromPublicArea=True&amp;isModal=False</t>
  </si>
  <si>
    <t>JEP-345-2025</t>
  </si>
  <si>
    <t>Carolina Mendez Bouzas</t>
  </si>
  <si>
    <t>Prestar servicios profesionales para apoyar a la Oficina Asesora de Atención a Víctimas en la  orientación, asesoría, elaboración de respuestas a PQRSDF y órdenes judiciales emitidas como parte de la misionalidad del proceso de Atención a Víctimas</t>
  </si>
  <si>
    <t>https://community.secop.gov.co/Public/Tendering/ContractNoticePhases/View?PPI=CO1.PPI.36986353&amp;isFromPublicArea=True&amp;isModal=False</t>
  </si>
  <si>
    <t>JEP-346-2025</t>
  </si>
  <si>
    <t>Ana Yiber Orduña Holguin</t>
  </si>
  <si>
    <t>https://community.secop.gov.co/Public/Tendering/ContractNoticePhases/View?PPI=CO1.PPI.36985499&amp;isFromPublicArea=True&amp;isModal=False</t>
  </si>
  <si>
    <t>JEP-347-2025</t>
  </si>
  <si>
    <t>Isabel Valdes Arias</t>
  </si>
  <si>
    <t>Prestar servicios profesionales para apoyar en la articulación de la producción, conceptualización y realización de contenidos audiovisuales relacionados con las decisiones de las Salas y Secciones del Tribunal para la Paz de la JEP, como parte del desarrollo de la política y estrategia de comunicaciones, la implementación del sistema restaurativo y la aplicación de sanciones por parte del tribunal</t>
  </si>
  <si>
    <t>https://community.secop.gov.co/Public/Tendering/ContractNoticePhases/View?PPI=CO1.PPI.37004018&amp;isFromPublicArea=True&amp;isModal=False</t>
  </si>
  <si>
    <t>JEP-349-2025</t>
  </si>
  <si>
    <t>Jorge Daniel Morelo Martinez</t>
  </si>
  <si>
    <t>Prestar servicios profesionales especializados para apoyar y acompañar a la Subdirección de Comunicaciones en la articulación de las actividades de diseño de las comunicaciones, arquitectura y jerarquía de la información en el portal web,  intranet y demás plataformas usadas por la JEP, en desarrollo de la política y estrategia de comunicaciones</t>
  </si>
  <si>
    <t>https://community.secop.gov.co/Public/Tendering/ContractNoticePhases/View?PPI=CO1.PPI.37008722&amp;isFromPublicArea=True&amp;isModal=False</t>
  </si>
  <si>
    <t>JEP-350-2025</t>
  </si>
  <si>
    <t>Silvia Natalia Corredor Rodriguez</t>
  </si>
  <si>
    <t>Prestar servicios profesionales para apoyar a la Subdirección de Comunicaciones en la elaboración de piezas comunicativas que integren el enfoque de género en el cubrimiento de las actuaciones judiciales de las salas, secciones, comisiones y Secretaría Ejecutiva, en desarrollo de la política y estrategia de comunicaciones y la implementación del Sistema Restaurativo</t>
  </si>
  <si>
    <t>https://community.secop.gov.co/Public/Tendering/ContractNoticePhases/View?PPI=CO1.PPI.37012627&amp;isFromPublicArea=True&amp;isModal=False</t>
  </si>
  <si>
    <t>JEP-357-2025</t>
  </si>
  <si>
    <t>Grupo Epyca SAS</t>
  </si>
  <si>
    <t>Prestar servicios profesionales de asesoría técnica y jurídica para apoyar a la Subdirección de Talento Humano en lo relacionado con el proceso de administración de personal de acuerdo con la estrategia de talento humano</t>
  </si>
  <si>
    <t>https://community.secop.gov.co/Public/Tendering/ContractNoticePhases/View?PPI=CO1.PPI.37150974&amp;isFromPublicArea=True&amp;isModal=False</t>
  </si>
  <si>
    <t>JEP-364-2025</t>
  </si>
  <si>
    <t>Germán Nelinho Martinez Hernandez</t>
  </si>
  <si>
    <t>https://community.secop.gov.co/Public/Tendering/ContractNoticePhases/View?PPI=CO1.PPI.37052704&amp;isFromPublicArea=True&amp;isModal=False</t>
  </si>
  <si>
    <t>JEP-366-2025</t>
  </si>
  <si>
    <t>Luis Vargas Plazas</t>
  </si>
  <si>
    <t>Prestar los servicios profesionales para apoyar a la Subdirección de Talento Humano en el desarrollo e implementación de la Política de Seguridad Vial  de la Jurisdicción Especial para la Paz –JEP- articulado con el Sistema de Gestión de la Seguridad y Salud en el Trabajo (SG-SST) en los diferentes órganos de la JEP</t>
  </si>
  <si>
    <t>https://community.secop.gov.co/Public/Tendering/ContractNoticePhases/View?PPI=CO1.PPI.37135139&amp;isFromPublicArea=True&amp;isModal=False</t>
  </si>
  <si>
    <t>JEP-367-2025</t>
  </si>
  <si>
    <t>Jiceth Lorena Perea Rivas</t>
  </si>
  <si>
    <t xml:space="preserve">BB- Oficina Asesora SAAD Defensa a Comparecientes </t>
  </si>
  <si>
    <t>https://community.secop.gov.co/Public/Tendering/ContractNoticePhases/View?PPI=CO1.PPI.37080914&amp;isFromPublicArea=True&amp;isModal=False</t>
  </si>
  <si>
    <t>JEP-368-2025</t>
  </si>
  <si>
    <t>Laura Juliana Chaparro Piedrahita</t>
  </si>
  <si>
    <t>https://community.secop.gov.co/Public/Tendering/ContractNoticePhases/View?PPI=CO1.PPI.37080963&amp;isFromPublicArea=True&amp;isModal=False</t>
  </si>
  <si>
    <t>JEP-370-2025</t>
  </si>
  <si>
    <t xml:space="preserve">Albert Diomar De Jesus Barros Zuñiga </t>
  </si>
  <si>
    <t>https://community.secop.gov.co/Public/Tendering/ContractNoticePhases/View?PPI=CO1.PPI.37079643&amp;isFromPublicArea=True&amp;isModal=False</t>
  </si>
  <si>
    <t>JEP-371-2025</t>
  </si>
  <si>
    <t>Oscar Felipe Bernal Beltran</t>
  </si>
  <si>
    <t>https://community.secop.gov.co/Public/Tendering/ContractNoticePhases/View?PPI=CO1.PPI.37079587&amp;isFromPublicArea=True&amp;isModal=False</t>
  </si>
  <si>
    <t>JEP-372-2025</t>
  </si>
  <si>
    <t>Diego Andres Bernal Cortes</t>
  </si>
  <si>
    <t>https://community.secop.gov.co/Public/Tendering/ContractNoticePhases/View?PPI=CO1.PPI.37087429&amp;isFromPublicArea=True&amp;isModal=False</t>
  </si>
  <si>
    <t>JEP-373-2025</t>
  </si>
  <si>
    <t>Carlos Julian Avila Marin</t>
  </si>
  <si>
    <t>https://community.secop.gov.co/Public/Tendering/ContractNoticePhases/View?PPI=CO1.PPI.37087432&amp;isFromPublicArea=True&amp;isModal=False</t>
  </si>
  <si>
    <t>JEP-374-2025</t>
  </si>
  <si>
    <t>Yina Paola Cabarcas Beltran</t>
  </si>
  <si>
    <t>https://community.secop.gov.co/Public/Tendering/ContractNoticePhases/View?PPI=CO1.PPI.37087457&amp;isFromPublicArea=True&amp;isModal=False</t>
  </si>
  <si>
    <t>JEP-375-2025</t>
  </si>
  <si>
    <t>Jeison Orlando Paba Reyes</t>
  </si>
  <si>
    <t>https://community.secop.gov.co/Public/Tendering/ContractNoticePhases/View?PPI=CO1.PPI.37087456&amp;isFromPublicArea=True&amp;isModal=False</t>
  </si>
  <si>
    <t>JEP-376-2025</t>
  </si>
  <si>
    <t>Sandra Liliana Arrieta Ramirez</t>
  </si>
  <si>
    <t>https://community.secop.gov.co/Public/Tendering/ContractNoticePhases/View?PPI=CO1.PPI.37087431&amp;isFromPublicArea=True&amp;isModal=False</t>
  </si>
  <si>
    <t>JEP-377-2025</t>
  </si>
  <si>
    <t>Henry Alberto Romero Correa</t>
  </si>
  <si>
    <t>https://community.secop.gov.co/Public/Tendering/ContractNoticePhases/View?PPI=CO1.PPI.37080971&amp;isFromPublicArea=True&amp;isModal=False</t>
  </si>
  <si>
    <t>JEP-378-2025</t>
  </si>
  <si>
    <t>Oscar David Getial Vargas</t>
  </si>
  <si>
    <t>https://community.secop.gov.co/Public/Tendering/ContractNoticePhases/View?PPI=CO1.PPI.37087476&amp;isFromPublicArea=True&amp;isModal=False</t>
  </si>
  <si>
    <t>JEP-379-2025</t>
  </si>
  <si>
    <t>Diana Eneidy Muñoz Martinez</t>
  </si>
  <si>
    <t>https://community.secop.gov.co/Public/Tendering/ContractNoticePhases/View?PPI=CO1.PPI.37087479&amp;isFromPublicArea=True&amp;isModal=False</t>
  </si>
  <si>
    <t>JEP-380-2025</t>
  </si>
  <si>
    <t>Eyver Samuel Escobar Mosquera</t>
  </si>
  <si>
    <t>https://community.secop.gov.co/Public/Tendering/ContractNoticePhases/View?PPI=CO1.PPI.37087477&amp;isFromPublicArea=True&amp;isModal=False</t>
  </si>
  <si>
    <t>JEP-382-2025</t>
  </si>
  <si>
    <t>Nataly García Ramírez</t>
  </si>
  <si>
    <t>Prestar servicios profesionales para apoyar a la Subdirección de Fortalecimiento Institucional en la formulación de herramientas de gestión de despachos para los traslados judiciales, así como para apoyar la sistematización de aprendizajes institucionales para la gestión</t>
  </si>
  <si>
    <t>https://community.secop.gov.co/Public/Tendering/ContractNoticePhases/View?PPI=CO1.PPI.37049831&amp;isFromPublicArea=True&amp;isModal=False</t>
  </si>
  <si>
    <t>JEP-386-2025</t>
  </si>
  <si>
    <t> Boris Duarte Caviedes</t>
  </si>
  <si>
    <t>Prestar servicios profesionales para apoyar a la Subdirección de Fortalecimiento Institucional en la implementación del Programa de Alianzas con universidades y en los procesos de pedagogía con equipos internos de la JEP y con público externo priorizado</t>
  </si>
  <si>
    <t>https://community.secop.gov.co/Public/Tendering/ContractNoticePhases/View?PPI=CO1.PPI.37194827&amp;isFromPublicArea=True&amp;isModal=False</t>
  </si>
  <si>
    <t>JEP-387-2025</t>
  </si>
  <si>
    <t>Liz Yenny Vanessa Londoño Piñeros</t>
  </si>
  <si>
    <t>Prestar servicios profesionales para apoyar a la Subdirección de Fortalecimiento Institucional en el desarrollo del Modelo de Gestión del Conocimiento a través de la sistematización de aprendizajes y de la apropiación de herramientas pedagógicas</t>
  </si>
  <si>
    <t>https://community.secop.gov.co/Public/Tendering/ContractNoticePhases/View?PPI=CO1.PPI.37068326&amp;isFromPublicArea=True&amp;isModal=False</t>
  </si>
  <si>
    <t>JEP-388-2025</t>
  </si>
  <si>
    <t>Barbara Maria Parra Perilla</t>
  </si>
  <si>
    <t>Prestar servicios profesionales para apoyar a la Subsecretaria Ejecutiva en la producción y seguimiento a la implementación de lineamientos y políticas de apoyo psicosocial a víctimas y comparecientes en la JEP</t>
  </si>
  <si>
    <t>https://community.secop.gov.co/Public/Tendering/ContractNoticePhases/View?PPI=CO1.PPI.37040003&amp;isFromPublicArea=True&amp;isModal=False</t>
  </si>
  <si>
    <t>JEP-391-2025</t>
  </si>
  <si>
    <t>Edna Del Pilar Rodriguez Caro</t>
  </si>
  <si>
    <t>https://community.secop.gov.co/Public/Tendering/ContractNoticePhases/View?PPI=CO1.PPI.37058454&amp;isFromPublicArea=True&amp;isModal=False</t>
  </si>
  <si>
    <t>JEP-393-2025</t>
  </si>
  <si>
    <t>Eryen Korath Ortiz Garces</t>
  </si>
  <si>
    <t>Prestar servicios profesionales para apoyar a la Oficina Asesora de Enfoques Diferenciales con la gestión jurídica, mediante el seguimiento de órdenes judiciales emitidas por las salas y secciones de la jurisdicción asignadas a la dependencia</t>
  </si>
  <si>
    <t>https://community.secop.gov.co/Public/Tendering/ContractNoticePhases/View?PPI=CO1.PPI.37059944&amp;isFromPublicArea=True&amp;isModal=False</t>
  </si>
  <si>
    <t>JEP-394-2025</t>
  </si>
  <si>
    <t>Maria Emilia Henao Neumann</t>
  </si>
  <si>
    <t>Prestar servicios profesionales para apoyar  a la Oficina Asesora de Enfoques Diferenciales en el desarrollo de la perspectiva de interseccionalidad restaurativa, mediante la implementación de estrategias y actividades en el marco de los objetivos de la JEP</t>
  </si>
  <si>
    <t>https://community.secop.gov.co/Public/Tendering/ContractNoticePhases/View?PPI=CO1.PPI.37058240&amp;isFromPublicArea=True&amp;isModal=False</t>
  </si>
  <si>
    <t>JEP-395-2025</t>
  </si>
  <si>
    <t>Eder Leandro González Tobar</t>
  </si>
  <si>
    <t>Prestar servicios profesionales para apoyar  a la Oficina Asesora de Enfoques Diferenciales en el desarrollo del enfoque étnico- racial con énfasis en pueblos Rrom, mediante la implementación de estrategias y actividades con perspectiva interseccional y enfoque restaurativo en el marco de los objetivos de la JEP</t>
  </si>
  <si>
    <t>https://community.secop.gov.co/Public/Tendering/ContractNoticePhases/View?PPI=CO1.PPI.37060538&amp;isFromPublicArea=True&amp;isModal=False</t>
  </si>
  <si>
    <t>JEP-396-2025</t>
  </si>
  <si>
    <t>Angie Natalia Colorado Chávez</t>
  </si>
  <si>
    <t>Prestar servicios profesionales para apoyar  a la Oficina Asesora de Enfoques Diferenciales en el desarrollo de la estrategia para la transferencia de conocimiento en la implementación del enfoque diferencial de niños, niñas y adolescentes, con aplicación de la perspectiva de interseccionalidad y enfoque restaurativo, en el marco de los ejes de interés estratégico de la JEP</t>
  </si>
  <si>
    <t>https://community.secop.gov.co/Public/Tendering/ContractNoticePhases/View?PPI=CO1.PPI.37061165&amp;isFromPublicArea=True&amp;isModal=False</t>
  </si>
  <si>
    <t>JEP-397-2025</t>
  </si>
  <si>
    <t>Edelcy del Carmen Sierra Rivas</t>
  </si>
  <si>
    <t>https://community.secop.gov.co/Public/Tendering/ContractNoticePhases/View?PPI=CO1.PPI.37075528&amp;isFromPublicArea=True&amp;isModal=False</t>
  </si>
  <si>
    <t>JEP-398-2025</t>
  </si>
  <si>
    <t>Ana Luz Rozo Devia</t>
  </si>
  <si>
    <t>https://community.secop.gov.co/Public/Tendering/ContractNoticePhases/View?PPI=CO1.PPI.37078468&amp;isFromPublicArea=True&amp;isModal=False</t>
  </si>
  <si>
    <t>JEP-399-2025</t>
  </si>
  <si>
    <t>Eder Mauricio Cumbe Amezquita</t>
  </si>
  <si>
    <t>https://community.secop.gov.co/Public/Tendering/ContractNoticePhases/View?PPI=CO1.PPI.37080744&amp;isFromPublicArea=True&amp;isModal=False</t>
  </si>
  <si>
    <t>JEP-401-2025</t>
  </si>
  <si>
    <t>Ana María Correa Jimenez</t>
  </si>
  <si>
    <t>Prestar servicios profesionales al grupo de protección a víctimas, testigos y demás intervinientes de la UIA, para apoyar las gestiones administrativas con ocasión del seguimiento a la implementación y ejecución de las medidas de protección complementarias</t>
  </si>
  <si>
    <t>I- Unidad de Investigación y Acusación - UIA</t>
  </si>
  <si>
    <t>https://community.secop.gov.co/Public/Tendering/ContractNoticePhases/View?PPI=CO1.PPI.37093693&amp;isFromPublicArea=True&amp;isModal=False</t>
  </si>
  <si>
    <t>JEP-402-2025</t>
  </si>
  <si>
    <t>Clara Inés Romero Vergara</t>
  </si>
  <si>
    <t>Prestar servicios profesionales para apoyar a la Oficina Asesora de Atención a la Ciudadanía en la orientación, trámite y gestión de los diferentes canales de atención, así como en la proyección de respuestas a PQRSDF y acciones para el desarrollo de actividades de participación ciudadana en territorio, para la implementación del punto 5 del Acuerdo Final con enfoque sistémico</t>
  </si>
  <si>
    <t>BB- Oficina de Atención a la Ciudadanía</t>
  </si>
  <si>
    <t>https://community.secop.gov.co/Public/Tendering/ContractNoticePhases/View?PPI=CO1.PPI.37103906&amp;isFromPublicArea=True&amp;isModal=False</t>
  </si>
  <si>
    <t>JEP-403-2025</t>
  </si>
  <si>
    <t>Lina María Rubiano Rubiano</t>
  </si>
  <si>
    <t>https://community.secop.gov.co/Public/Tendering/ContractNoticePhases/View?PPI=CO1.PPI.37150038&amp;isFromPublicArea=True&amp;isModal=False</t>
  </si>
  <si>
    <t>JEP-404-2025</t>
  </si>
  <si>
    <t>Paola Andrea Arteaga Rodríguez   </t>
  </si>
  <si>
    <t>Prestar servicios profesionales para apoyar y acompañar a la Oficina Asesora de Memoria Institucional y del Sistema Integral para la Paz en la elaboración, desarrollo y ejecución de metodologías y acciones técnicas, dirigidas a la formulación e implementación de planes, programas y proyectos orientados a la documentación de procesos restaurativos y de memorialización</t>
  </si>
  <si>
    <t>https://community.secop.gov.co/Public/Tendering/ContractNoticePhases/View?PPI=CO1.PPI.37074891&amp;isFromPublicArea=True&amp;isModal=False</t>
  </si>
  <si>
    <t>JEP-405-2025</t>
  </si>
  <si>
    <t>Violeta Florez Botero</t>
  </si>
  <si>
    <t>https://community.secop.gov.co/Public/Tendering/ContractNoticePhases/View?PPI=CO1.PPI.37078485&amp;isFromPublicArea=True&amp;isModal=False</t>
  </si>
  <si>
    <t>JEP-406-2025</t>
  </si>
  <si>
    <t>Kelly Johana Palacios Sanchez</t>
  </si>
  <si>
    <t>https://community.secop.gov.co/Public/Tendering/ContractNoticePhases/View?PPI=CO1.PPI.37078492&amp;isFromPublicArea=True&amp;isModal=False</t>
  </si>
  <si>
    <t>JEP-407-2025</t>
  </si>
  <si>
    <t>Lina Marcela Ballesteros Meneses</t>
  </si>
  <si>
    <t>Prestar servicios profesionales para apoyar y acompañar al Sistema Autónomo de Asesoría y Defensa a Comparecientes en el seguimiento y control de las actividades desarrolladas por el equipo jurídico, así como en la proyección y revisión de las actividades desarrolladas a través del Operador logístico de la entidad</t>
  </si>
  <si>
    <t>https://community.secop.gov.co/Public/Tendering/ContractNoticePhases/View?PPI=CO1.PPI.37120528&amp;isFromPublicArea=True&amp;isModal=False</t>
  </si>
  <si>
    <t>JEP-408-2025</t>
  </si>
  <si>
    <t>Haspper Huertas Castiblanco</t>
  </si>
  <si>
    <t>Prestar servicios para acompañar la gestión administrativa y técnica al Sistema Autónomo de Asesoría y Defensa a Comparecientes en asuntos relacionados con el registro de abogados /as</t>
  </si>
  <si>
    <t>https://community.secop.gov.co/Public/Tendering/ContractNoticePhases/View?PPI=CO1.PPI.37120926&amp;isFromPublicArea=True&amp;isModal=False</t>
  </si>
  <si>
    <t>JEP-409-2025</t>
  </si>
  <si>
    <t>Ana Linda Solano Lopez</t>
  </si>
  <si>
    <t>Prestar servicios profesionales para apoyar a la Subdirección de Planeación en el desarrollo de actividades de acompañamiento a la gestión judicial efectiva y la programación judicial, en articulación con la Subdirección de Fortalecimiento Institucional</t>
  </si>
  <si>
    <t>https://community.secop.gov.co/Public/Tendering/ContractNoticePhases/View?PPI=CO1.PPI.37101163&amp;isFromPublicArea=True&amp;isModal=False</t>
  </si>
  <si>
    <t>JEP-410-2025</t>
  </si>
  <si>
    <t>Diana Margarita Vivas Munar</t>
  </si>
  <si>
    <t>Prestar servicios profesionales para apoyar a la Subdirección de Planeación en el acompañamiento técnico en la implementación y actualización de definiciones estratégicas y recomendaciones del Plan Estratégico Cuatrienal 2023-2026 y en el acompañamiento jurídico en el marco de las dimensiones y centro del Modelo de gestión</t>
  </si>
  <si>
    <t>https://community.secop.gov.co/Public/Tendering/ContractNoticePhases/View?PPI=CO1.PPI.37106444&amp;isFromPublicArea=True&amp;isModal=False</t>
  </si>
  <si>
    <t>JEP-411-2025</t>
  </si>
  <si>
    <t>Bertha Durango Benitez</t>
  </si>
  <si>
    <t>Prestar servicios profesionales para apoyar a la Subdirección de Comunicaciones en la elaboración de piezas comunicativas y periodísticas con enfoques diferenciales, así como de las actividades judiciales relacionadas con las salas y secciones y la Secretaría Ejecutiva, en desarrollo de la política y estrategia de comunicaciones, la implementación del sistema restaurativo y la aplicación de sanciones por parte del tribunal</t>
  </si>
  <si>
    <t>https://community.secop.gov.co/Public/Tendering/ContractNoticePhases/View?PPI=CO1.PPI.37115004&amp;isFromPublicArea=True&amp;isModal=False</t>
  </si>
  <si>
    <t>JEP-412-2025</t>
  </si>
  <si>
    <t>Wendy Lizeth Casallas Moreno</t>
  </si>
  <si>
    <t>Prestar servicios profesionales para apoyar la producción y planeación estratégica de todos los recursos logísticos, técnicos y humanos de la Subdirección de Comunicaciones y con la elaboración de las piezas comunicativas de las diversas audiencias de las Salas y Secciones de la Secretaría Ejecutiva, en cumplimiento de la política y estrategia de comunicaciones</t>
  </si>
  <si>
    <t>https://community.secop.gov.co/Public/Tendering/ContractNoticePhases/View?PPI=CO1.PPI.37117380&amp;isFromPublicArea=True&amp;isModal=False</t>
  </si>
  <si>
    <t>JEP-413-2025</t>
  </si>
  <si>
    <t>Santiago Carrillo Pulido</t>
  </si>
  <si>
    <t>Prestar servicios profesionales para apoyar a la Oficina Asesora de Monitoreo Integral en la gestión, acopio, validación, pruebas, revisión de las funcionalidades, procesamiento y análisis de la información necesaria para el cumplimiento de las sanciones propias y el régimen de condicionalidad, en el marco de las acciones de implementación del sistema restaurativo</t>
  </si>
  <si>
    <t>https://community.secop.gov.co/Public/Tendering/ContractNoticePhases/View?PPI=CO1.PPI.37211866&amp;isFromPublicArea=True&amp;isModal=False</t>
  </si>
  <si>
    <t>JEP-414-2025</t>
  </si>
  <si>
    <t>Yulhana Beatriz Lindarte Polentino</t>
  </si>
  <si>
    <t>https://community.secop.gov.co/Public/Tendering/ContractNoticePhases/View?PPI=CO1.PPI.37240386&amp;isFromPublicArea=True&amp;isModal=False</t>
  </si>
  <si>
    <t>JEP-415-2025</t>
  </si>
  <si>
    <t>Adriana Patricia Sanchez Otero</t>
  </si>
  <si>
    <t>Prestar servicios profesionales en medicina para la prevención y atención del daño oculto con enfoque neuro-bio-emocional en el marco de la implementación de la política de salud mental y cuidado emocional de la JEP</t>
  </si>
  <si>
    <t>https://community.secop.gov.co/Public/Tendering/ContractNoticePhases/View?PPI=CO1.PPI.37134390&amp;isFromPublicArea=True&amp;isModal=False</t>
  </si>
  <si>
    <t>JEP-416-2025</t>
  </si>
  <si>
    <t>Prestar servicios profesionales para apoyar al GRAI en la gestión y organización de documentos de contexto en términos históricos, geoespaciales, económicos, sociales y culturales para convertirlos en datos estructurados siguiendo los lineamientos que imparta la Magistratura y la jefatura del GRAI</t>
  </si>
  <si>
    <t>H- Grupo de Análisis de la Información - GRAI</t>
  </si>
  <si>
    <t>https://community.secop.gov.co/Public/Tendering/ContractNoticePhases/View?PPI=CO1.PPI.37114067&amp;isFromPublicArea=True&amp;isModal=False</t>
  </si>
  <si>
    <t>JEP-417-2025</t>
  </si>
  <si>
    <t>Erika Lucia Rangel Palencia</t>
  </si>
  <si>
    <t>Prestar servicios profesionales en la Oficina Asesora de Gestión Documental para la implementación de la preservación digital del patrimonio documental de la JEP</t>
  </si>
  <si>
    <t>https://community.secop.gov.co/Public/Tendering/ContractNoticePhases/View?PPI=CO1.PPI.37160657&amp;isFromPublicArea=True&amp;isModal=False</t>
  </si>
  <si>
    <t>JEP-418-2025</t>
  </si>
  <si>
    <t>Luis Hernando Bonilla Moreno</t>
  </si>
  <si>
    <t>Prestar servicios profesionales en la Oficina Asesora de Gestión Documental para la implementación de programas específicos y proyectos de gestión de información en los órganos de la Jurisdicción Especial para la Paz</t>
  </si>
  <si>
    <t>https://community.secop.gov.co/Public/Tendering/ContractNoticePhases/View?PPI=CO1.PPI.37177963&amp;isFromPublicArea=True&amp;isModal=False</t>
  </si>
  <si>
    <t>JEP-419-2025</t>
  </si>
  <si>
    <t>Sayra Guinette Aldana Hernandez</t>
  </si>
  <si>
    <t>Prestar servicios profesionales especializados para apoyar y acompañar en la orientación estratégica y la articulación de la Secretaria Técnica del Comité de Seguimiento y Monitoreo a la implementación de las recomendaciones de la CEV</t>
  </si>
  <si>
    <t>https://community.secop.gov.co/Public/Tendering/ContractNoticePhases/View?PPI=CO1.PPI.37115422&amp;isFromPublicArea=True&amp;isModal=False</t>
  </si>
  <si>
    <t>JEP-420-2025</t>
  </si>
  <si>
    <t>Maria Paula Libreros Sarmiento</t>
  </si>
  <si>
    <t>Prestar servicios profesionales para apoyar a la JEP en las actividades relacionadsa con la gestión administrativa, de planeación y logística del macrocaso 08 subcaso Montes de María y municipios cercanos, de la Sala de Reconocimiento de Verdad, de Responsabilidad y de Determinación de Hechos y Conductas</t>
  </si>
  <si>
    <t>https://community.secop.gov.co/Public/Tendering/ContractNoticePhases/View?PPI=CO1.PPI.37136976&amp;isFromPublicArea=True&amp;isModal=False</t>
  </si>
  <si>
    <t>JEP-421-2025</t>
  </si>
  <si>
    <t>Ana Maria Guerrero Niño</t>
  </si>
  <si>
    <t>Prestar servicios profesionales a la Subdirección de Talento Humano en la ejecución de las actividades del taller de daño oculto como parte de la implementación de política de salud mental y cuidado emocional en la vigencia 2025</t>
  </si>
  <si>
    <t>https://community.secop.gov.co/Public/Tendering/ContractNoticePhases/View?PPI=CO1.PPI.37136119&amp;isFromPublicArea=True&amp;isModal=False</t>
  </si>
  <si>
    <t>JEP-422-2025</t>
  </si>
  <si>
    <t>Wilfredy Victoria Rodriguez</t>
  </si>
  <si>
    <t>https://community.secop.gov.co/Public/Tendering/ContractNoticePhases/View?PPI=CO1.PPI.37138705&amp;isFromPublicArea=True&amp;isModal=False</t>
  </si>
  <si>
    <t>JEP-423-2025</t>
  </si>
  <si>
    <t>Paula Andrea Vellojin Ojeda</t>
  </si>
  <si>
    <t>Prestación de servicios profesionales para apoyar al grupo de apoyo legal y administrativo  en la proyección, elaboración y revisión de los actos administrativos que firma el Director de la UIA</t>
  </si>
  <si>
    <t>https://community.secop.gov.co/Public/Tendering/ContractNoticePhases/View?PPI=CO1.PPI.37167969&amp;isFromPublicArea=True&amp;isModal=False</t>
  </si>
  <si>
    <t>JEP-424-2025</t>
  </si>
  <si>
    <t>Martha Nathalie Cadena Amaya</t>
  </si>
  <si>
    <t>Prestar servicios profesionales especializados para acompañar y apoyar la gestión y desarrollo del sistema de seguimiento y monitoreo a las recomendaciones del informe final de la CEV, de acuerdo con las directrices impartidas por la Secretaría Técnica del Comité</t>
  </si>
  <si>
    <t>https://community.secop.gov.co/Public/Tendering/ContractNoticePhases/View?PPI=CO1.PPI.37149973&amp;isFromPublicArea=True&amp;isModal=False</t>
  </si>
  <si>
    <t>JEP-425-2025</t>
  </si>
  <si>
    <t>Maria Paula Martinez Mendieta</t>
  </si>
  <si>
    <t>Prestar servicios profesionales especializados para acompañar a la Subsecretaría Ejecutiva en sus asuntos misionales y apoyar la articulación con sus oficinas asesoras y demás áreas misionales, salas de justicia y tribunal para la paz de la JEP y otras entidades públicas</t>
  </si>
  <si>
    <t>https://community.secop.gov.co/Public/Tendering/ContractNoticePhases/View?PPI=CO1.PPI.37182882&amp;isFromPublicArea=True&amp;isModal=False</t>
  </si>
  <si>
    <t>JEP-426-2025</t>
  </si>
  <si>
    <t>Alfonso Andrade Peña</t>
  </si>
  <si>
    <t>Prestar servicios profesionales para apoyar y acompañar a la Dirección de Tecnologías de la Información en la implementación, administración, sensibilización y mejora continua del sistema de gestión de seguridad y privacidad de la información, soluciones tecnológicas, en los proyectos derivados del PETI, en la gestión y seguimiento de remediación de vulnerabilidades de los sistemas de información e infraestructura, y en las iniciativas de modelos de Inteligencia Artificial (IA) al interior de la entidad</t>
  </si>
  <si>
    <t>https://community.secop.gov.co/Public/Tendering/ContractNoticePhases/View?PPI=CO1.PPI.37154024&amp;isFromPublicArea=True&amp;isModal=False</t>
  </si>
  <si>
    <t>JEP-427-2025</t>
  </si>
  <si>
    <t>Javier Fajardo Rueda</t>
  </si>
  <si>
    <t>Prestar servicios profesionales para apoyar a la Dirección de Tecnologías de la Información en la gestión, capacitación, seguimiento y supervisión de LEGALi y ViSTA, en la ejecución de actividades relacionadas con los temas de infraestructura, así como con el apoyo en las iniciativas derivadas del PETI y de Inteligencia Artificial (IA) dentro de la JEP</t>
  </si>
  <si>
    <t>https://community.secop.gov.co/Public/Tendering/ContractNoticePhases/View?PPI=CO1.PPI.37158068&amp;isFromPublicArea=True&amp;isModal=False</t>
  </si>
  <si>
    <t>JEP-428-2025</t>
  </si>
  <si>
    <t>Rafael Ignacio Thomas Bohorquez</t>
  </si>
  <si>
    <t>Prestar servicios profesionales para apoyar a la Dirección de Tecnologías de la Información en el levantamiento, identificación y especificación de nuevos requerimientos, así como en el acompañamiento y seguimiento del ciclo de desarrollo de estos requerimientos en los sistemas LEGALi, ViSTA y demás iniciativas derivadas del PETI y de Inteligencia Artificial (IA) dentro de la JEP</t>
  </si>
  <si>
    <t>https://community.secop.gov.co/Public/Tendering/ContractNoticePhases/View?PPI=CO1.PPI.37159284&amp;isFromPublicArea=True&amp;isModal=False</t>
  </si>
  <si>
    <t>JEP-429-2025</t>
  </si>
  <si>
    <t>Juan Pablo Bolaños Tamayo</t>
  </si>
  <si>
    <t>Prestar servicios profesionales para apoyar a la Dirección de Tecnologías de la Información en los procesos de analítica, así como en el soporte e implementación de ajustes en los sistemas TANURIWA, votaciones, invitaciones y sorteos, sistema de abogados, portal de amnistías de Iure y demás soluciones internas de la Entidad</t>
  </si>
  <si>
    <t>https://community.secop.gov.co/Public/Tendering/ContractNoticePhases/View?PPI=CO1.PPI.37160677&amp;isFromPublicArea=True&amp;isModal=False</t>
  </si>
  <si>
    <t>JEP-430-2025</t>
  </si>
  <si>
    <t>Helga Natalia Bermudez Perez</t>
  </si>
  <si>
    <t>Prestar servicios profesionales para apoyar a la Oficina Asesora de Atención a Víctimas en la elaboración, orientacion e implementación  de lineamientos técnicos y pedagógicos, que faciliten la asesoría y pedagogía en el desarrollo de la labor misional de garantizar la participación de las víctimas en instancias  judiciales y no judiciales ante la JEP desde los enfoques diferenciales y restaurativo</t>
  </si>
  <si>
    <t>https://community.secop.gov.co/Public/Tendering/ContractNoticePhases/View?PPI=CO1.PPI.37152671&amp;isFromPublicArea=True&amp;isModal=False</t>
  </si>
  <si>
    <t>JEP-431-2025</t>
  </si>
  <si>
    <t>Daniel Camilo Ramirez Martinez</t>
  </si>
  <si>
    <t>Prestar servicios profesionales para apoyar a la Dirección de Tecnologías de la Información en la administración, configuración y soporte de aplicaciones sobre servidores Linux y Windows, servidores de archivos (SMB Y NFS), infraestructura tecnológica alojada en nube pública y servicios de ambiente colaborativo de Microsoft, pruebas de recuperación ante desastres - DRP y apoyo en el impulso de las actividades derivadas del PETI</t>
  </si>
  <si>
    <t>https://community.secop.gov.co/Public/Tendering/ContractNoticePhases/View?PPI=CO1.PPI.37169533&amp;isFromPublicArea=True&amp;isModal=False</t>
  </si>
  <si>
    <t>JEP-433-2025</t>
  </si>
  <si>
    <t>Carlos Andres Amaya Troncoso</t>
  </si>
  <si>
    <t>https://community.secop.gov.co/Public/Tendering/ContractNoticePhases/View?PPI=CO1.PPI.37242108&amp;isFromPublicArea=True&amp;isModal=False</t>
  </si>
  <si>
    <t>JEP-437-2025</t>
  </si>
  <si>
    <t>Andres Ernesto Nieto Rico</t>
  </si>
  <si>
    <t>Prestar servicios para apoyar a la Oficina Asesora de Monitoreo Integral en la gestión de apoyo administrativo y gestión documental de las actividades relativas al cumplimiento de las sanciones propias y el régimen de condicionalidad, en el marco de las acciones de implementación del sistema restaurativo</t>
  </si>
  <si>
    <t>https://community.secop.gov.co/Public/Tendering/ContractNoticePhases/View?PPI=CO1.PPI.37745307&amp;isFromPublicArea=True&amp;isModal=False</t>
  </si>
  <si>
    <t>JEP-438-2025</t>
  </si>
  <si>
    <t>Heidy Johana Fonseca Perez</t>
  </si>
  <si>
    <t>https://community.secop.gov.co/Public/Tendering/ContractNoticePhases/View?PPI=CO1.PPI.37209599&amp;isFromPublicArea=True&amp;isModal=False</t>
  </si>
  <si>
    <t>JEP-439-2025</t>
  </si>
  <si>
    <t>Eybar Edmundo Insuasty Alvarado</t>
  </si>
  <si>
    <t>https://community.secop.gov.co/Public/Tendering/ContractNoticePhases/View?PPI=CO1.PPI.37210003&amp;isFromPublicArea=True&amp;isModal=False</t>
  </si>
  <si>
    <t>JEP-440-2025</t>
  </si>
  <si>
    <t>Eliana Carolina Amador Ladino</t>
  </si>
  <si>
    <t>https://community.secop.gov.co/Public/Tendering/ContractNoticePhases/View?PPI=CO1.PPI.37239446&amp;isFromPublicArea=True&amp;isModal=False</t>
  </si>
  <si>
    <t>JEP-441-2025</t>
  </si>
  <si>
    <t>Sandra Milena Manco Pardo</t>
  </si>
  <si>
    <t>https://community.secop.gov.co/Public/Tendering/ContractNoticePhases/View?PPI=CO1.PPI.37243379&amp;isFromPublicArea=True&amp;isModal=False</t>
  </si>
  <si>
    <t>JEP-442-2025</t>
  </si>
  <si>
    <t>Yoana Ibarra Sabi</t>
  </si>
  <si>
    <t>https://community.secop.gov.co/Public/Tendering/ContractNoticePhases/View?PPI=CO1.PPI.37243382&amp;isFromPublicArea=True&amp;isModal=False</t>
  </si>
  <si>
    <t>JEP-444-2025</t>
  </si>
  <si>
    <t>Leonardo Ariza</t>
  </si>
  <si>
    <t>https://community.secop.gov.co/Public/Tendering/ContractNoticePhases/View?PPI=CO1.PPI.37253309&amp;isFromPublicArea=True&amp;isModal=False</t>
  </si>
  <si>
    <t>JEP-445-2025</t>
  </si>
  <si>
    <t>Sandra Yolima Bastidas Madroñero</t>
  </si>
  <si>
    <t>https://community.secop.gov.co/Public/Tendering/ContractNoticePhases/View?PPI=CO1.PPI.37198975&amp;isFromPublicArea=True&amp;isModal=False</t>
  </si>
  <si>
    <t>JEP-446-2025</t>
  </si>
  <si>
    <t>Laura Garzón Santafe</t>
  </si>
  <si>
    <t>https://community.secop.gov.co/Public/Tendering/ContractNoticePhases/View?PPI=CO1.PPI.37201381&amp;isFromPublicArea=True&amp;isModal=False</t>
  </si>
  <si>
    <t>JEP-447-2025</t>
  </si>
  <si>
    <t>Eddna Dueñas Monsalve</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</si>
  <si>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realización de evaluaciones y seguimientos</t>
  </si>
  <si>
    <t>https://community.secop.gov.co/Public/Tendering/ContractNoticePhases/View?PPI=CO1.PPI.37199329&amp;isFromPublicArea=True&amp;isModal=False</t>
  </si>
  <si>
    <t>JEP-448-2025</t>
  </si>
  <si>
    <t>Catalina Martelo Martelo</t>
  </si>
  <si>
    <t>Prestar servicios profesionales para apoyar el diseño e implementación de las estrategias de la Subdirección de Comunicaciones para la promoción, difusión, articulación y comprensión del Sistema Restaurativo y los proyectos que lo componen y acompañar la estrategia sonora comunicativa</t>
  </si>
  <si>
    <t>https://community.secop.gov.co/Public/Tendering/ContractNoticePhases/View?PPI=CO1.PPI.37262514&amp;isFromPublicArea=True&amp;isModal=False</t>
  </si>
  <si>
    <t>JEP-449-2025</t>
  </si>
  <si>
    <t>Claudia Tatiana Suarez Velasquez</t>
  </si>
  <si>
    <t>Prestar servicios profesionales para apoyar a la Subdirección de Comunicaciones en el diseño y desarrollo de los portales transmedias de la JEP, así como la producción de piezas gráficas y contenidos digitales que contribuyan a su promoción, difusión y comprensión, integrando la política y estrategia de comunicaciones y la implementación del Sistema Restaurativo</t>
  </si>
  <si>
    <t>https://community.secop.gov.co/Public/Tendering/ContractNoticePhases/View?PPI=CO1.PPI.37263912&amp;isFromPublicArea=True&amp;isModal=False</t>
  </si>
  <si>
    <t>JEP-450-2025</t>
  </si>
  <si>
    <t>Mateo Sanabria Monsalve</t>
  </si>
  <si>
    <t>Prestar servicios profesionales para apoyar y acompañar a la Subdirección de Comunicaciones en la conceptualización, elaboración, edición y difusión de contenidos audiovisuales encaminados a visibilizar el alcance transformador de la Justicia Transicional Restaurativa, su posicionamiento territorial en desarrollo de la política y estrategia de comunicaciones</t>
  </si>
  <si>
    <t>https://community.secop.gov.co/Public/Tendering/ContractNoticePhases/View?PPI=CO1.PPI.37263983&amp;isFromPublicArea=True&amp;isModal=False</t>
  </si>
  <si>
    <t>JEP-451-2025</t>
  </si>
  <si>
    <t>Juan David Cortes Lizarazo</t>
  </si>
  <si>
    <t>Prestar servicios profesionales para apoyar y acompañar a la Subdirección de Comunicaciones en la relación de las estrategias para las diferentes plataformas digitales de la JEP, así como la producción y difusión de contenidos, según los lineamientos de la política y estrategia de comunicación y la implementación del Sistema Restaurativo</t>
  </si>
  <si>
    <t>https://community.secop.gov.co/Public/Tendering/ContractNoticePhases/View?PPI=CO1.PPI.37265242&amp;isFromPublicArea=True&amp;isModal=False</t>
  </si>
  <si>
    <t>JEP-452-2025</t>
  </si>
  <si>
    <t>Isabel Natalia Betancourt Herran</t>
  </si>
  <si>
    <t>Prestar servicios profesionales para apoyar y acompañar a la Subdirección de Comunicaciones en el diseño y producción de animaciones para redes sociales y la página web relacionadas con los servicios de promoción en temáticas de la JEP, en desarrollo de la política y estrategia de comunicaciones y la implementación del Sistema Restaurativo</t>
  </si>
  <si>
    <t>https://community.secop.gov.co/Public/Tendering/ContractNoticePhases/View?PPI=CO1.PPI.37280721&amp;isFromPublicArea=True&amp;isModal=False</t>
  </si>
  <si>
    <t>JEP-453-2025</t>
  </si>
  <si>
    <t>Alejandra Velez Giraldo</t>
  </si>
  <si>
    <t>Prestar servicios profesionales para apoyar y acompañar a la Subdirección de Comunicaciones en el diseño y producción de ilustraciones web e impresas relacionadas con los servicios de promoción en temáticas de la JEP, en desarrollo de la política y estrategia de comunicaciones en concordancia con el plan de posicionamiento y divulgación</t>
  </si>
  <si>
    <t>https://community.secop.gov.co/Public/Tendering/ContractNoticePhases/View?PPI=CO1.PPI.37282214&amp;isFromPublicArea=True&amp;isModal=False</t>
  </si>
  <si>
    <t>JEP-454-2025</t>
  </si>
  <si>
    <t>Oscar Daniel Clavijo Tavera</t>
  </si>
  <si>
    <t>Prestar servicios profesionales para apoyar a la Subdirección de Fortalecimiento Institucional en el desarrollo del Modelo de Gestión del Conocimiento a través de la implementación de los lineamientos de pedagogía para fortalecer la comprensión de la justicia transicional y restaurativa en grupos de interés de la entidad y en equipos internos de la JEP</t>
  </si>
  <si>
    <t>https://community.secop.gov.co/Public/Tendering/ContractNoticePhases/View?PPI=CO1.PPI.37259485&amp;isFromPublicArea=True&amp;isModal=False</t>
  </si>
  <si>
    <t>JEP-455-2025</t>
  </si>
  <si>
    <t>Edgar Ricardo Serrano Navarro</t>
  </si>
  <si>
    <t>Prestar servicios profesionales para apoyar y acompañar a la Oficina Asesora de Monitoreo Integral en el análisis, diseño, conceptualización del marco de gestión de información necesaria para las acciones de implementación del sistema restaurativo, con el fin de garantizar la verificación judicial del cumplimiento a las sanciones propias y el régimen de condicionalidad</t>
  </si>
  <si>
    <t>https://community.secop.gov.co/Public/Tendering/ContractNoticePhases/View?PPI=CO1.PPI.37198980&amp;isFromPublicArea=True&amp;isModal=False</t>
  </si>
  <si>
    <t>JEP-456-2025</t>
  </si>
  <si>
    <t>Sandra Yulieth Rojas Pineda</t>
  </si>
  <si>
    <t>Prestar servicios profesionales para brindar apoyo y acompañamiento a la Oficina Asesora de Monitoreo Integral, en la construcción, proyección, revisión y análisis de documentos referentes a la implementación de las acciones definidas para el monitoreo integral de los comparecientes en el marco de las acciones de implementación del Sistema Restaurativo, certificación TOAR y articulación interinstitucional</t>
  </si>
  <si>
    <t>https://community.secop.gov.co/Public/Tendering/ContractNoticePhases/View?PPI=CO1.PPI.37222076&amp;isFromPublicArea=True&amp;isModal=False</t>
  </si>
  <si>
    <t>JEP-457-2025</t>
  </si>
  <si>
    <t>Bertha Jeannette Niño Martinez</t>
  </si>
  <si>
    <t>Prestar servicios profesionales para la articulación de las herramientas del proceso de prevención y atención del daño oculto y sufrimiento emocional profundo en el marco de las acciones de la política de salud mental y cuidado emocional de la JEP</t>
  </si>
  <si>
    <t>https://community.secop.gov.co/Public/Tendering/ContractNoticePhases/View?PPI=CO1.PPI.37210595&amp;isFromPublicArea=True&amp;isModal=False</t>
  </si>
  <si>
    <t>JEP-458-2025</t>
  </si>
  <si>
    <t>Carlos Andres Triana Buitrago</t>
  </si>
  <si>
    <t>Prestar servicios profesionales para apoyar jurídicamente los procesos contractuales en todas sus etapas a la Subdirección de Talento Humano, así como en los temas de administración de personal, como parte de la gestión del talento humano</t>
  </si>
  <si>
    <t>https://community.secop.gov.co/Public/Tendering/ContractNoticePhases/View?PPI=CO1.PPI.37212067&amp;isFromPublicArea=True&amp;isModal=False</t>
  </si>
  <si>
    <t>JEP-459-2025</t>
  </si>
  <si>
    <t>Paula Andrea Giraldo Restrepo</t>
  </si>
  <si>
    <t>Prestar servicios profesionales especializados para apoyar las labores de investigación y análisis requeridas en la elaboración de los informes de seguimiento y monitoreo a las recomendaciones del informe final de la CEV, de acuerdo con las directrices impartidas por la Secretaría Técnica del Comité</t>
  </si>
  <si>
    <t>https://community.secop.gov.co/Public/Tendering/ContractNoticePhases/View?PPI=CO1.PPI.37200811&amp;isFromPublicArea=True&amp;isModal=False</t>
  </si>
  <si>
    <t>JEP-460-2025</t>
  </si>
  <si>
    <t>Alejandro Ramirez Jaimes</t>
  </si>
  <si>
    <t>https://community.secop.gov.co/Public/Tendering/ContractNoticePhases/View?PPI=CO1.PPI.37214476&amp;isFromPublicArea=True&amp;isModal=False</t>
  </si>
  <si>
    <t>JEP-461-2025</t>
  </si>
  <si>
    <t>Jean Pierre Meziat Castro</t>
  </si>
  <si>
    <t>Prestar servicios profesionales para apoyar el diseño, y ejecución de las actividades de formación de la Oficina Asesora del Sistema Autónomo de Asesoría y Defensa Representación Víctimas para generar procesos de aprendizaje acerca de los principales temas jurídicos y psicosociales que cualifican la representación y que son competencia de JEP</t>
  </si>
  <si>
    <t>https://community.secop.gov.co/Public/Tendering/ContractNoticePhases/View?PPI=CO1.PPI.37217286&amp;isFromPublicArea=True&amp;isModal=False</t>
  </si>
  <si>
    <t>JEP-462-2025</t>
  </si>
  <si>
    <t>Juan Camilo Sierra Bernal</t>
  </si>
  <si>
    <t>Prestar servicios profesionales para apoyar a la Oficina Asesora de Monitoreo Integral en la recepción, procesamiento, trámite, validación, análisis técnico de la información para generar respuestas a órdenes judiciales y a requerimientos tanto internos como externos, en el marco de las acciones de implementación del sistema restaurativo, de la verificación judicial del cumplimiento de las sanciones propias y del régimen de condicionalidad</t>
  </si>
  <si>
    <t>https://community.secop.gov.co/Public/Tendering/ContractNoticePhases/View?PPI=CO1.PPI.37244402&amp;isFromPublicArea=True&amp;isModal=False</t>
  </si>
  <si>
    <t>JEP-463-2025</t>
  </si>
  <si>
    <t>Katherine Andrea Guzmán Cajamarca</t>
  </si>
  <si>
    <t>https://community.secop.gov.co/Public/Tendering/ContractNoticePhases/View?PPI=CO1.PPI.37242110&amp;isFromPublicArea=True&amp;isModal=False</t>
  </si>
  <si>
    <t>JEP-464-2025</t>
  </si>
  <si>
    <t>Maria del Socorro León Manjarrez</t>
  </si>
  <si>
    <t>https://community.secop.gov.co/Public/Tendering/ContractNoticePhases/View?PPI=CO1.PPI.37242112&amp;isFromPublicArea=True&amp;isModal=False</t>
  </si>
  <si>
    <t>JEP-465-2025</t>
  </si>
  <si>
    <t>Jose Roman Rozo Niño </t>
  </si>
  <si>
    <t>https://community.secop.gov.co/Public/Tendering/ContractNoticePhases/View?PPI=CO1.PPI.37244470&amp;isFromPublicArea=True&amp;isModal=False</t>
  </si>
  <si>
    <t>JEP-466-2025</t>
  </si>
  <si>
    <t>Javier Mauricio  Quiñonez Vargas  </t>
  </si>
  <si>
    <t>Prestar servicios profesionales de asesoría en aspectos jurídicos referidos a los asuntos de planeación, funcionamiento y políticas públicas, y en general a los temas relacionados con las dependencias adscritas a la Secretaría Ejecutiva, para el adecuado desarrollo de la gestión judicial de la JEP</t>
  </si>
  <si>
    <t>https://community.secop.gov.co/Public/Tendering/ContractNoticePhases/View?PPI=CO1.PPI.37223847&amp;isFromPublicArea=True&amp;isModal=False</t>
  </si>
  <si>
    <t>JEP-467-2025</t>
  </si>
  <si>
    <t>David Esteban Arteaga Rojas</t>
  </si>
  <si>
    <t>Prestar servicios profesionales para acompañar a la Subdirección de Fortalecimiento Institucional en el desarrollo del Modelo de Gestión del Conocimiento a través de la implementación de los componentes del Programa Justamente: aprendiendo sobre justicia y restauración</t>
  </si>
  <si>
    <t>https://community.secop.gov.co/Public/Tendering/ContractNoticePhases/View?PPI=CO1.PPI.37243188&amp;isFromPublicArea=True&amp;isModal=False</t>
  </si>
  <si>
    <t>JEP-468-2025</t>
  </si>
  <si>
    <t>Laura Ximena Rojas Polania</t>
  </si>
  <si>
    <t>Prestar servicios profesionales para apoyar a la Subdirección de Fortalecimiento institucional en la implementación  del Modelo de Gestión del Conocimiento en el desarrollo de la estrategia de pedagogía y sistematización de buenas prácticas y lecciones aprendidas de la entidad</t>
  </si>
  <si>
    <t>https://community.secop.gov.co/Public/Tendering/ContractNoticePhases/View?PPI=CO1.PPI.37245242&amp;isFromPublicArea=True&amp;isModal=False</t>
  </si>
  <si>
    <t>JEP-469-2025</t>
  </si>
  <si>
    <t>Giselle Natalia Hernández Vargas</t>
  </si>
  <si>
    <t>Prestar servicios profesionales para apoyar a la Subdirección de Fortalecimiento Institucional en el desarrollo del Modelo de Gestión del Conocimiento a través del diseño de piezas gráficas para fortalecer los proyectos y las herramientas pedagógicas que implementa el área</t>
  </si>
  <si>
    <t>https://community.secop.gov.co/Public/Tendering/ContractNoticePhases/View?PPI=CO1.PPI.37255282&amp;isFromPublicArea=True&amp;isModal=False</t>
  </si>
  <si>
    <t>JEP-470-2025</t>
  </si>
  <si>
    <t>Tatiana Rojas Roa</t>
  </si>
  <si>
    <t>Prestar servicios profesionales para apoyar a la Subdirección de Fortalecimiento Institucional en la implementación del Modelo de Gestión de Conocimiento a través del Programa de Alianzas con Universidades y todos sus proyectos pedagógicos</t>
  </si>
  <si>
    <t>https://community.secop.gov.co/Public/Tendering/ContractNoticePhases/View?PPI=CO1.PPI.37258609&amp;isFromPublicArea=True&amp;isModal=False</t>
  </si>
  <si>
    <t>JEP-471-2025</t>
  </si>
  <si>
    <t>Edna Margarita Vargas Romero</t>
  </si>
  <si>
    <t>Prestar servicios profesionales para apoyar a la Subdirección de Fortalecimiento Institucional en el desarrollo de las acciones para fortalecer la pedagogía de la JEP con grupos de interés</t>
  </si>
  <si>
    <t>https://community.secop.gov.co/Public/Tendering/ContractNoticePhases/View?PPI=CO1.PPI.37259443&amp;isFromPublicArea=True&amp;isModal=False</t>
  </si>
  <si>
    <t>JEP-472-2025</t>
  </si>
  <si>
    <t xml:space="preserve">Katherine López Rojas </t>
  </si>
  <si>
    <t>Prestar servicios profesionales para apoyar a la Subdirección de Fortalecimiento Institucional en la implementación del Modelo de Gestión del Conocimiento a través de la recolección y análisis de las buenas prácticas y lecciones aprendidas de los equipos internos de la JEP</t>
  </si>
  <si>
    <t>https://community.secop.gov.co/Public/Tendering/ContractNoticePhases/View?PPI=CO1.PPI.37261658&amp;isFromPublicArea=True&amp;isModal=False</t>
  </si>
  <si>
    <t>JEP-473-2025</t>
  </si>
  <si>
    <t>Adriana Marcela Parra Galán</t>
  </si>
  <si>
    <t>Prestar servicios profesionales para apoyar a la Subdirección de Fortalecimiento Institucional en el desarrollo de las actividades requeridas para la circulación y apropiación del conocimiento de la JEP</t>
  </si>
  <si>
    <t>https://community.secop.gov.co/Public/Tendering/ContractNoticePhases/View?PPI=CO1.PPI.37262599&amp;isFromPublicArea=True&amp;isModal=False</t>
  </si>
  <si>
    <t>JEP-474-2025</t>
  </si>
  <si>
    <t>Carlos Yeizon Barbosa Ortíz</t>
  </si>
  <si>
    <t>Prestar servicios profesionales para apoyar a la Oficina Asesora de Monitoreo Integral en el diseño, ejecución y evaluación de procesos de formación dirigidos a actores internos y externos de la JEP, aliados estratégicos y sujetos de derechos, en el marco de las acciones de implementación del sistema restaurativo</t>
  </si>
  <si>
    <t>https://community.secop.gov.co/Public/Tendering/ContractNoticePhases/View?PPI=CO1.PPI.37268302&amp;isFromPublicArea=True&amp;isModal=False</t>
  </si>
  <si>
    <t>JEP-475-2025</t>
  </si>
  <si>
    <t>Deissy Viviana Bermudez Cuervo</t>
  </si>
  <si>
    <t>Prestar servicios profesionales para apoyar a la Oficina Asesora de Monitoreo Integral en los procesos de estructuración, procesamiento, pruebas técnicas, cargue de información, construcción y documentación de flujos de proceso, y documentación de los sistemas de información que son de competencia de la oficina, en el marco de la implementación del sistema restaurativo</t>
  </si>
  <si>
    <t>https://community.secop.gov.co/Public/Tendering/ContractNoticePhases/View?PPI=CO1.PPI.37336244&amp;isFromPublicArea=True&amp;isModal=False</t>
  </si>
  <si>
    <t>JEP-476-2025</t>
  </si>
  <si>
    <t>David Alejandro Rincón Pinilla</t>
  </si>
  <si>
    <t>https://community.secop.gov.co/Public/Tendering/ContractNoticePhases/View?PPI=CO1.PPI.37510046&amp;isFromPublicArea=True&amp;isModal=False</t>
  </si>
  <si>
    <t>JEP-477-2025</t>
  </si>
  <si>
    <t>Gustavo Humberto Gómez Gallego</t>
  </si>
  <si>
    <t>https://community.secop.gov.co/Public/Tendering/ContractNoticePhases/View?PPI=CO1.PPI.37337883&amp;isFromPublicArea=True&amp;isModal=False</t>
  </si>
  <si>
    <t>JEP-478-2025</t>
  </si>
  <si>
    <t>María Camila Rodríguez Alvarez</t>
  </si>
  <si>
    <t>https://community.secop.gov.co/Public/Tendering/ContractNoticePhases/View?PPI=CO1.PPI.37336266&amp;isFromPublicArea=True&amp;isModal=False</t>
  </si>
  <si>
    <t>JEP-479-2025</t>
  </si>
  <si>
    <t>Sergio Augusto Ocazionez Merchan</t>
  </si>
  <si>
    <t>https://community.secop.gov.co/Public/Tendering/ContractNoticePhases/View?PPI=CO1.PPI.37248448&amp;isFromPublicArea=True&amp;isModal=False</t>
  </si>
  <si>
    <t>JEP-480-2025</t>
  </si>
  <si>
    <t>Johan Sebastian Gonzalez Cortes</t>
  </si>
  <si>
    <t>https://community.secop.gov.co/Public/Tendering/ContractNoticePhases/View?PPI=CO1.PPI.37496732&amp;isFromPublicArea=True&amp;isModal=False</t>
  </si>
  <si>
    <t>JEP-481-2025</t>
  </si>
  <si>
    <t>Daniela Acevedo Ramirez</t>
  </si>
  <si>
    <t>Prestar servicios profesionales para apoyar a la Oficina Asesora de Atención a Víctimas en la implementación de los lineamientos técnicos para el acompañamiento psicosocial a las víctimas, atendiendo los enfoques diferenciales, territorial y restaurativo</t>
  </si>
  <si>
    <t>https://community.secop.gov.co/Public/Tendering/ContractNoticePhases/View?PPI=CO1.PPI.37223875&amp;isFromPublicArea=True&amp;isModal=False</t>
  </si>
  <si>
    <t>JEP-482-2025</t>
  </si>
  <si>
    <t>Andrés Felipe Martínez Parra</t>
  </si>
  <si>
    <t>Prestar servicios profesionales para apoyar a la Oficina Asesora de Atención a Víctimas en la elaboración, orientacion e implementación  de lineamientos técnicos y pedagógicos, que faciliten la asesoría y pedagogía en el desarrollo de la labor misional de garantizar la participación de las víctimas en el exterior, en instancias  judiciales y no judiciales ante la JEP desde los enfoques diferenciales y restaurativo</t>
  </si>
  <si>
    <t>https://community.secop.gov.co/Public/Tendering/ContractNoticePhases/View?PPI=CO1.PPI.37225545&amp;isFromPublicArea=True&amp;isModal=False</t>
  </si>
  <si>
    <t>JEP-483-2025</t>
  </si>
  <si>
    <t>Lina Patricia Henao Perez</t>
  </si>
  <si>
    <t>https://community.secop.gov.co/Public/Tendering/ContractNoticePhases/View?PPI=CO1.PPI.37229874&amp;isFromPublicArea=True&amp;isModal=False</t>
  </si>
  <si>
    <t>JEP-484-2025</t>
  </si>
  <si>
    <t>Javier Jesús Salina García</t>
  </si>
  <si>
    <t>https://community.secop.gov.co/Public/Tendering/ContractNoticePhases/View?PPI=CO1.PPI.37233006&amp;isFromPublicArea=True&amp;isModal=False</t>
  </si>
  <si>
    <t>JEP-485-2025</t>
  </si>
  <si>
    <t>Daniela Alexandra Narváez Jiménez</t>
  </si>
  <si>
    <t>Prestar servicios profesionales para brindar apoyo en la gestión  y trámite de órdenes judiciales, respuesta a derechos de petición y consolidación técnica de información para reportes a cargo de la Oficina Asesora del Sistema Autónomo de Asesoría y Defensa Representación Víctimas</t>
  </si>
  <si>
    <t>https://community.secop.gov.co/Public/Tendering/ContractNoticePhases/View?PPI=CO1.PPI.37287106&amp;isFromPublicArea=True&amp;isModal=False</t>
  </si>
  <si>
    <t>JEP-487-2025</t>
  </si>
  <si>
    <t>Cindy Paola Espejo Diaz</t>
  </si>
  <si>
    <t>Prestar servicios profesionales para apoyar en la Oficina Asesora de Gestión Documental en la implementación de la política y procesos de Gestión Documental</t>
  </si>
  <si>
    <t>https://community.secop.gov.co/Public/Tendering/ContractNoticePhases/View?PPI=CO1.PPI.37264097&amp;isFromPublicArea=True&amp;isModal=False</t>
  </si>
  <si>
    <t>JEP-488-2025</t>
  </si>
  <si>
    <t>William Andrés Mesa Cárdenas</t>
  </si>
  <si>
    <t>Prestar servicios profesionales para apoyar la Oficina Asesora de Memoria Institucional y del Sistema Integral para la Paz, en lo relacionado con la proyección y elaboración de propuestas de conformación, conservación y preservación, acceso y difusión de la memoria institucional, así como el proceso de memorialización y reparación simbólica</t>
  </si>
  <si>
    <t>https://community.secop.gov.co/Public/Tendering/ContractNoticePhases/View?PPI=CO1.PPI.37285988&amp;isFromPublicArea=True&amp;isModal=False</t>
  </si>
  <si>
    <t>JEP-489-2025</t>
  </si>
  <si>
    <t>Maria Clara Uribe Escobar</t>
  </si>
  <si>
    <t>Prestar servicios profesionales de asesoría y apoyo especializado a la Oficina Asesora de Memoria Institucional y al Sistema Integral para la Paz en la estructuración y desarrollo estratégico de proyectos de memoria histórica y reparación simbólica</t>
  </si>
  <si>
    <t>https://community.secop.gov.co/Public/Tendering/ContractNoticePhases/View?PPI=CO1.PPI.37263999&amp;isFromPublicArea=True&amp;isModal=False</t>
  </si>
  <si>
    <t>JEP-490-2025</t>
  </si>
  <si>
    <t>Andrés Eduardo Pedraza Tabares  </t>
  </si>
  <si>
    <t>Prestar servicios profesionales para apoyar y acompañar a la Oficina Asesora de Memoria Institucional y del Sistema Integral para la Paz en la gestión administrativa, operativa y de comunicación en los proyectos misionales a cargo de la Oficina</t>
  </si>
  <si>
    <t>https://community.secop.gov.co/Public/Tendering/ContractNoticePhases/View?PPI=CO1.PPI.37280724&amp;isFromPublicArea=True&amp;isModal=False</t>
  </si>
  <si>
    <t>JEP-491-2025</t>
  </si>
  <si>
    <t>Iván Darío Sosa Sarmiento</t>
  </si>
  <si>
    <t>Prestar servicios profesionales para apoyar y acompañar a la Oficina Asesora de Memoria Institucional y al Sistema Integral para la Paz en la estructuración estratégica de proyectos de memoria y reparación simbólica, con enfoque en las poblaciones afectadas y en aspectos psicosociales</t>
  </si>
  <si>
    <t>https://community.secop.gov.co/Public/Tendering/ContractNoticePhases/View?PPI=CO1.PPI.37351138&amp;isFromPublicArea=True&amp;isModal=False</t>
  </si>
  <si>
    <t>JEP-492-2025</t>
  </si>
  <si>
    <t>Jully Alejandra Velandia Valcarcel</t>
  </si>
  <si>
    <t>Prestar servicios profesionales para apoyar a la Oficina Asesora de Monitoreo Integral en el monitoreo, verificación y consolidación de los soportes del Plan Operativo de Acción Anual y del Modelo de Gestión y Política Institucional de Gestión Documental, en el marco de las acciones de implementación del sistema restaurativo, y de la verificación judicial del cumplimiento de las sanciones propias y del régimen de condicionalidad</t>
  </si>
  <si>
    <t>https://community.secop.gov.co/Public/Tendering/ContractNoticePhases/View?PPI=CO1.PPI.37282032&amp;isFromPublicArea=True&amp;isModal=False</t>
  </si>
  <si>
    <t>JEP-493-2025</t>
  </si>
  <si>
    <t>Diana Catalina Sanabria Rodriguez</t>
  </si>
  <si>
    <t>https://community.secop.gov.co/Public/Tendering/ContractNoticePhases/View?PPI=CO1.PPI.37284678&amp;isFromPublicArea=True&amp;isModal=False</t>
  </si>
  <si>
    <t>JEP-494-2025</t>
  </si>
  <si>
    <t>Jesus Leonardo Pacheco Garcia</t>
  </si>
  <si>
    <t>https://community.secop.gov.co/Public/Tendering/ContractNoticePhases/View?PPI=CO1.PPI.37285303&amp;isFromPublicArea=True&amp;isModal=False</t>
  </si>
  <si>
    <t>JEP-496-2025</t>
  </si>
  <si>
    <t>Ingrid del Pilar Saavedra Rodríguez</t>
  </si>
  <si>
    <t>https://community.secop.gov.co/Public/Tendering/ContractNoticePhases/View?PPI=CO1.PPI.37287102&amp;isFromPublicArea=True&amp;isModal=False</t>
  </si>
  <si>
    <t>JEP-497-2025</t>
  </si>
  <si>
    <t>Jose Antonio Gómez Ureña</t>
  </si>
  <si>
    <t>https://community.secop.gov.co/Public/Tendering/ContractNoticePhases/View?PPI=CO1.PPI.37287103&amp;isFromPublicArea=True&amp;isModal=False</t>
  </si>
  <si>
    <t>JEP-499-2025</t>
  </si>
  <si>
    <t>Angela Maria Maldonado Escobar</t>
  </si>
  <si>
    <t>Prestar servicios profesionales a la Oficina Asesora de Estructuración de Proyectos para el diseño e implementación de estrategias que fortalezcan la gestión organizacional de la oficina, promoviendo el desarrollo, la articulación interinstitucional y el funcionamiento continuo del Sistema de Justicia Restaurativa a nivel nacional y territorial</t>
  </si>
  <si>
    <t>https://community.secop.gov.co/Public/Tendering/ContractNoticePhases/View?PPI=CO1.PPI.37289050&amp;isFromPublicArea=True&amp;isModal=False</t>
  </si>
  <si>
    <t>JEP-500-2025</t>
  </si>
  <si>
    <t>Erika Nathalia Guerrero Corrales</t>
  </si>
  <si>
    <t>https://community.secop.gov.co/Public/Tendering/ContractNoticePhases/View?PPI=CO1.PPI.37322907&amp;isFromPublicArea=True&amp;isModal=False</t>
  </si>
  <si>
    <t>JEP-501-2025</t>
  </si>
  <si>
    <t>Jorge Enrique Gil Cepeda</t>
  </si>
  <si>
    <t>https://community.secop.gov.co/Public/Tendering/ContractNoticePhases/View?PPI=CO1.PPI.37324318&amp;isFromPublicArea=True&amp;isModal=False</t>
  </si>
  <si>
    <t>JEP-502-2025</t>
  </si>
  <si>
    <t>Nelly Patricia Bernal Novoa</t>
  </si>
  <si>
    <t>Prestar servicios profesionales para apoyar a la Oficina Asesora de Enfoques Diferenciales en el desarrollo del enfoque de personas con discapacidad, mediante la implementación de estrategias y actividades en el marco de los objetivos de la JEP</t>
  </si>
  <si>
    <t>https://community.secop.gov.co/Public/Tendering/ContractNoticePhases/View?PPI=CO1.PPI.37396894&amp;isFromPublicArea=True&amp;isModal=False</t>
  </si>
  <si>
    <t>JEP-503-2025</t>
  </si>
  <si>
    <t>Nicole Acuña Cepeda </t>
  </si>
  <si>
    <t>Prestar servicios profesionales para apoyar  a la Oficina Asesora de Enfoques Diferenciales en el fortalecimiento de la estrategia de comunicaciones en territorios, medios y escenarios de difusión con aplicación de la perspectiva de Interseccionalidad</t>
  </si>
  <si>
    <t>https://community.secop.gov.co/Public/Tendering/ContractNoticePhases/View?PPI=CO1.PPI.37404966&amp;isFromPublicArea=True&amp;isModal=False</t>
  </si>
  <si>
    <t>JEP-504-2025</t>
  </si>
  <si>
    <t>Maria Fernanda Perez Trujillo</t>
  </si>
  <si>
    <t>Prestar servicios profesionales para apoyar a la Subdirección de Fortalecimiento Institucional en la implementación del Modelo de Gestión del Conocimiento a través de acciones para la sistematización de aprendizajes institucionales, traducción de contenidos para las herramientas pedagógicas de la JEP y del plan de capacitación</t>
  </si>
  <si>
    <t>https://community.secop.gov.co/Public/Tendering/ContractNoticePhases/View?PPI=CO1.PPI.37406891&amp;isFromPublicArea=True&amp;isModal=False</t>
  </si>
  <si>
    <t>JEP-505-2025</t>
  </si>
  <si>
    <t>Luisa Katherine Pulido Niño</t>
  </si>
  <si>
    <t>Prestar servicios profesionales para apoyar a la Subdirección de Fortalecimiento Institucional en la implementación del Modelo de Gestión del Conocimiento a través de la sistematización de aprendizajes institucionales, intercambios de aprendizajes y construcción de contenidos pedagógicos sobre lecciones aprendidas y buenas prácticas</t>
  </si>
  <si>
    <t>https://community.secop.gov.co/Public/Tendering/ContractNoticePhases/View?PPI=CO1.PPI.37409170&amp;isFromPublicArea=True&amp;isModal=False</t>
  </si>
  <si>
    <t>JEP-506-2025</t>
  </si>
  <si>
    <t>Inti Natalia Castro Zamora </t>
  </si>
  <si>
    <t>Prestar servicios profesionales para apoyar a la Oficina Asesora de Enfoques Diferenciales con la incorporación e implementación de enfoques diferenciales con población campesina, desde una perspectiva interseccional y de género</t>
  </si>
  <si>
    <t>https://community.secop.gov.co/Public/Tendering/ContractNoticePhases/View?PPI=CO1.PPI.37406841&amp;isFromPublicArea=True&amp;isModal=False</t>
  </si>
  <si>
    <t>JEP-507-2025</t>
  </si>
  <si>
    <t>Silvia Monroy Alvarez</t>
  </si>
  <si>
    <t>Prestar servicios profesionales para apoyar a la Subdirección de Fortalecimiento Institucional en la sistematización y formulación de herramientas, orientadas a la efectividad y eficiencia, en la gestión de despachos de la magistratura de la Jurisdicción Especial para la Paz</t>
  </si>
  <si>
    <t>https://community.secop.gov.co/Public/Tendering/ContractNoticePhases/View?PPI=CO1.PPI.37409834&amp;isFromPublicArea=True&amp;isModal=False</t>
  </si>
  <si>
    <t>JEP-508-2025</t>
  </si>
  <si>
    <t xml:space="preserve">Javier  Alberto Saldaña Diaz </t>
  </si>
  <si>
    <t>Prestar servicios profesionales como Arquitecto Web para apoyar y acompañar a la Dirección de Tecnologías de la Información (DTI) en el seguimiento, implementación y mejora de la infraestructura tecnológica, experiencia de usuario, accesibilidad y cumplimiento de los lineamientos y normatividad vigente establecidos por MINTIC, así como en la gestión de aplicaciones web</t>
  </si>
  <si>
    <t>https://community.secop.gov.co/Public/Tendering/ContractNoticePhases/View?PPI=CO1.PPI.37346021&amp;isFromPublicArea=True&amp;isModal=False</t>
  </si>
  <si>
    <t>JEP-509-2025</t>
  </si>
  <si>
    <t>Judith Andrea Hernandez Prieto</t>
  </si>
  <si>
    <t>Prestar los servicios para apoyar y acompañar a la Dirección de Tecnologías de la Información en actividades asociadas al apoyo a la supervisión de contratos y la implementación, administración y soporte de soluciones basadas en Microsoft y sus nuevas tecnologías</t>
  </si>
  <si>
    <t>https://community.secop.gov.co/Public/Tendering/ContractNoticePhases/View?PPI=CO1.PPI.37356488&amp;isFromPublicArea=True&amp;isModal=False</t>
  </si>
  <si>
    <t>JEP-510-2025</t>
  </si>
  <si>
    <t xml:space="preserve">David Felipe Gonzalez Diaz </t>
  </si>
  <si>
    <t>Prestar servicios profesionales para apoyar y acompañar a la Dirección de TI en actividades de soporte de nivel 2 en frentes de trabajo relacionados con administración de bases de datos, soporte a usuario  final automatización de tareas, soluciones de conectividad, de videoconferencia, preparación de audiencias y apoyo a la supervisión de contratos que involucren estas temáticas</t>
  </si>
  <si>
    <t>https://community.secop.gov.co/Public/Tendering/ContractNoticePhases/View?PPI=CO1.PPI.37358293&amp;isFromPublicArea=True&amp;isModal=False</t>
  </si>
  <si>
    <t>JEP-511-2025</t>
  </si>
  <si>
    <t>Juan Orlando Pantoja Cuero</t>
  </si>
  <si>
    <t>Prestar los servicios profesionales a la Unidad de Investigación y Acusación en el análisis y aplicación del enfoque diferencial y territorial con las víctimas pertenecientes a las comunidades NARP, a fin de facilitar la capacidad investigativa de la UIA</t>
  </si>
  <si>
    <t>https://community.secop.gov.co/Public/Tendering/ContractNoticePhases/View?PPI=CO1.PPI.37296906&amp;isFromPublicArea=True&amp;isModal=False</t>
  </si>
  <si>
    <t>JEP-512-2025</t>
  </si>
  <si>
    <t>Anyi Juliana Avila Garcia</t>
  </si>
  <si>
    <t>Prestar servicios profesionales para apoyar a la Subdirección de Talento Humano en el desarrollo de las actividades de salud mental y cuidado emocional de la jurisdicción</t>
  </si>
  <si>
    <t>https://community.secop.gov.co/Public/Tendering/ContractNoticePhases/View?PPI=CO1.PPI.37277554&amp;isFromPublicArea=True&amp;isModal=False</t>
  </si>
  <si>
    <t>JEP-513-2025</t>
  </si>
  <si>
    <t>Andres Fernando Suarez</t>
  </si>
  <si>
    <t>Prestar servicios profesionales especializados para apoyar y acompañar a las salas y secciones de la JEP, en el análisis, orientación, articulación y estructuración de información con el fin de dar seguimiento a las órdenes judiciales</t>
  </si>
  <si>
    <t>https://community.secop.gov.co/Public/Tendering/ContractNoticePhases/View?PPI=CO1.PPI.37322442&amp;isFromPublicArea=True&amp;isModal=False</t>
  </si>
  <si>
    <t>JEP-514-2025</t>
  </si>
  <si>
    <t>Maria Alejandra Galvez Piraquive</t>
  </si>
  <si>
    <t>Prestar servicios profesionales para apoyar a las salas y secciones de la JEP, en la estructuración de información para el trámite y desarrollo de los macrocasos, así como el trámite de los asuntos, actividades y gestiones judiciales necesarios dentro del despacho</t>
  </si>
  <si>
    <t>https://community.secop.gov.co/Public/Tendering/ContractNoticePhases/View?PPI=CO1.PPI.37336075&amp;isFromPublicArea=True&amp;isModal=False</t>
  </si>
  <si>
    <t>JEP-515-2025</t>
  </si>
  <si>
    <t>Eliana Patricia Rubio Espinosa</t>
  </si>
  <si>
    <t>https://community.secop.gov.co/Public/Tendering/ContractNoticePhases/View?PPI=CO1.PPI.37336886&amp;isFromPublicArea=True&amp;isModal=False</t>
  </si>
  <si>
    <t>JEP-516-2025</t>
  </si>
  <si>
    <t>Alvaro Andrés Vargas Fuentes</t>
  </si>
  <si>
    <t>https://community.secop.gov.co/Public/Tendering/ContractNoticePhases/View?PPI=CO1.PPI.37336891&amp;isFromPublicArea=True&amp;isModal=False</t>
  </si>
  <si>
    <t>JEP-517-2025</t>
  </si>
  <si>
    <t>Andres Guillermo Lopez Ramirez</t>
  </si>
  <si>
    <t>https://community.secop.gov.co/Public/Tendering/ContractNoticePhases/View?PPI=CO1.PPI.37381307&amp;isFromPublicArea=True&amp;isModal=False</t>
  </si>
  <si>
    <t>JEP-518-2025</t>
  </si>
  <si>
    <t>Rosse Mary Rincon Perea</t>
  </si>
  <si>
    <t>Prestar servicios de apoyo a la Subdirección de Talento Humano para la implementación y seguimiento de las actividades de la Política de Seguridad Vial, en articulación con  Sistema de Gestión de la Seguridad y Salud en el Trabajo (SG-SST) en los diferentes órganos de la JEP</t>
  </si>
  <si>
    <t>https://community.secop.gov.co/Public/Tendering/ContractNoticePhases/View?PPI=CO1.PPI.37336036&amp;isFromPublicArea=True&amp;isModal=False</t>
  </si>
  <si>
    <t>JEP-519-2025</t>
  </si>
  <si>
    <t>Lady Johana Martinez Cerreño</t>
  </si>
  <si>
    <t>Prestar servicios profesionales para apoyar y acompañar a la Subdirección Financiera en el trámite, verificación y revisión de solicitudes de comisiones de servicio y autorizaciones de desplazamiento, atención a respuestas e informes necesarios, seguimiento de ejecución y saldos de recursos disponibles, como parte de la asistencia a las actuaciones y decisiones judiciales</t>
  </si>
  <si>
    <t>https://community.secop.gov.co/Public/Tendering/ContractNoticePhases/View?PPI=CO1.PPI.37348646&amp;isFromPublicArea=True&amp;isModal=False</t>
  </si>
  <si>
    <t>JEP-520-2025</t>
  </si>
  <si>
    <t>Laura Sofia Barrera Vargas</t>
  </si>
  <si>
    <t>Prestar servicios profesionales para apoyar la gestión administrativa y contractual que se adelante al interior del Comité de Seguimiento y Monitoreo a las recomendaciones de la Comisión para el Esclarecimiento de la Verdad</t>
  </si>
  <si>
    <t>https://community.secop.gov.co/Public/Tendering/ContractNoticePhases/View?PPI=CO1.PPI.37358245&amp;isFromPublicArea=True&amp;isModal=False</t>
  </si>
  <si>
    <t>JEP-521-2025</t>
  </si>
  <si>
    <t>Diego Camilo Carranza Jimenez</t>
  </si>
  <si>
    <t>Prestar servicios profesionales para apoyar a la Subdirección de Comunicaciones en la producción de contenidos internos y externos  para la promoción y divulgación en temáticas de la Jurisdicción y de los trámites de sanciones propias y Sistema Restaurativo, en desarrollo de la política y estrategia de comunicaciones</t>
  </si>
  <si>
    <t>https://community.secop.gov.co/Public/Tendering/ContractNoticePhases/View?PPI=CO1.PPI.37429998&amp;isFromPublicArea=True&amp;isModal=False</t>
  </si>
  <si>
    <t>JEP-522-2025</t>
  </si>
  <si>
    <t>Oriana Giacometto Dallos</t>
  </si>
  <si>
    <t>Prestar servicios profesionales para apoyar y acompañar a la Subdirección de Comunicaciones en la producción y realización audiovisual, para la promoción y divulgación en temáticas de la Jurisdicción y de las Sanciones Restaurativas y ordinarias, en desarrollo de la política y estrategia de comunicaciones</t>
  </si>
  <si>
    <t>https://community.secop.gov.co/Public/Tendering/ContractNoticePhases/View?PPI=CO1.PPI.37435743&amp;isFromPublicArea=True&amp;isModal=False</t>
  </si>
  <si>
    <t>JEP-523-2025</t>
  </si>
  <si>
    <t>Sebastian Marcelo Diaz Vallejo</t>
  </si>
  <si>
    <t>Prestar servicios  profesionales para apoyar a la Subdirección de Comunicaciones en la gestión de comunicaciones recibidas en Conti y en la organización, catalogación, almacenamiento  y seguimiento de la información  acorde a las tablas de retención documental, a la política y estrategia de comunicaciones</t>
  </si>
  <si>
    <t>https://community.secop.gov.co/Public/Tendering/ContractNoticePhases/View?PPI=CO1.PPI.37437827&amp;isFromPublicArea=True&amp;isModal=False</t>
  </si>
  <si>
    <t>JEP-525-2025</t>
  </si>
  <si>
    <t>Tatiana Palmeth Diaz</t>
  </si>
  <si>
    <t>Prestar  servicios profesionales para apoyar a la Subdirección de Comunicaciones en el cubrimiento periodístico y la difusión de las actividades que realice la JEP en  territorio y en las demás acciones relacionadas con la estrategia de comunicación territorial de la entidad, siguiendo la política de comunicaciones y la implementación del Sistema Restaurativo</t>
  </si>
  <si>
    <t>https://community.secop.gov.co/Public/Tendering/ContractNoticePhases/View?PPI=CO1.PPI.37468879&amp;isFromPublicArea=True&amp;isModal=False</t>
  </si>
  <si>
    <t>JEP-526-2025</t>
  </si>
  <si>
    <t>Rennier Luis Asprilla Utria</t>
  </si>
  <si>
    <t>https://community.secop.gov.co/Public/Tendering/ContractNoticePhases/View?PPI=CO1.PPI.37474782&amp;isFromPublicArea=True&amp;isModal=False</t>
  </si>
  <si>
    <t>JEP-527-2025</t>
  </si>
  <si>
    <t>Maria Angelica Meja Granados</t>
  </si>
  <si>
    <t>Prestar servicios profesionales para apoyar y acompañar a la Subdirección de Comunicaciones en la elaboración, producción, postproducción, edición y difusión de contenidos audiovisuales, gráficos y montaje fotográfico, conforme a la política y estrategia de comunicaciones y la implementación del Sistema Restaurativo</t>
  </si>
  <si>
    <t>https://community.secop.gov.co/Public/Tendering/ContractNoticePhases/View?PPI=CO1.PPI.37405708&amp;isFromPublicArea=True&amp;isModal=False</t>
  </si>
  <si>
    <t>JEP-528-2025</t>
  </si>
  <si>
    <t>Charly Alexander Quintero Perdigón</t>
  </si>
  <si>
    <t>https://community.secop.gov.co/Public/Tendering/ContractNoticePhases/View?PPI=CO1.PPI.37366868&amp;isFromPublicArea=True&amp;isModal=False</t>
  </si>
  <si>
    <t>JEP-529-2025</t>
  </si>
  <si>
    <t xml:space="preserve">Ayda Lorena Gafaro Acevedo </t>
  </si>
  <si>
    <t>https://community.secop.gov.co/Public/Tendering/ContractNoticePhases/View?PPI=CO1.PPI.37369102&amp;isFromPublicArea=True&amp;isModal=False</t>
  </si>
  <si>
    <t>JEP-530-2025</t>
  </si>
  <si>
    <t>Alexander Enrique Hernández Maturana  </t>
  </si>
  <si>
    <t>Prestar servicios profesionales para apoyar a la Oficina Asesora de Monitoreo Integral en la construcción, implementación, seguimiento, puesta en producción, gestión y estabilización de todas las herramientas tecnológicas y de bases de datos, referentes al monitoreo integral de los comparecientes y de las víctimas, en el marco de las acciones de implementación del Sistema Restaurativo</t>
  </si>
  <si>
    <t>https://community.secop.gov.co/Public/Tendering/ContractNoticePhases/View?PPI=CO1.PPI.37379122&amp;isFromPublicArea=True&amp;isModal=False</t>
  </si>
  <si>
    <t>JEP-531-2025</t>
  </si>
  <si>
    <t>Luisa Fernanda Ardila Quiñonez</t>
  </si>
  <si>
    <t>https://community.secop.gov.co/Public/Tendering/ContractNoticePhases/View?PPI=CO1.PPI.37390315&amp;isFromPublicArea=True&amp;isModal=False</t>
  </si>
  <si>
    <t>JEP-532-2025</t>
  </si>
  <si>
    <t>Derlyn Yolina Rentería Arias</t>
  </si>
  <si>
    <t>https://community.secop.gov.co/Public/Tendering/ContractNoticePhases/View?PPI=CO1.PPI.37395498&amp;isFromPublicArea=True&amp;isModal=False</t>
  </si>
  <si>
    <t>JEP-533-2025</t>
  </si>
  <si>
    <t>Zoraida Katherine Cely Antolinez</t>
  </si>
  <si>
    <t>Prestar servicios profesionales para acompañar jurídicamente y hacer seguimiento a la asistencia misional y operativa brindada por la Oficina Asesora de Gestión Territorial a la actividad judicial, en el marco de la justicia restaurativa, los lineamientos para la aplicación del enfoque territorial y los enfoques diferenciales</t>
  </si>
  <si>
    <t>https://community.secop.gov.co/Public/Tendering/ContractNoticePhases/View?PPI=CO1.PPI.37422236&amp;isFromPublicArea=True&amp;isModal=False</t>
  </si>
  <si>
    <t>JEP-534-2025</t>
  </si>
  <si>
    <t>Vivian Fernanda Cuello Santana</t>
  </si>
  <si>
    <t>https://community.secop.gov.co/Public/Tendering/ContractNoticePhases/View?PPI=CO1.PPI.37423677&amp;isFromPublicArea=True&amp;isModal=False</t>
  </si>
  <si>
    <t>JEP-535-2025</t>
  </si>
  <si>
    <t>Nestor Vega Molano</t>
  </si>
  <si>
    <t>Prestar servicios profesionales para apoyar la gestión judicial de la sección de ausencia de reconocimiento verdad y responsabilidad</t>
  </si>
  <si>
    <t>https://community.secop.gov.co/Public/Tendering/ContractNoticePhases/View?PPI=CO1.PPI.37534797&amp;isFromPublicArea=True&amp;isModal=False</t>
  </si>
  <si>
    <t>JEP-536-2025</t>
  </si>
  <si>
    <t>Rafael Antonio Bello Rodriguez</t>
  </si>
  <si>
    <t>Prestar servicios profesionales para apoyar y acompañar a las salas y secciones de la JEP, en el análisis y estructuración de información para el trámite y preparación de los macrocasos, juicios adversariales y actividades necesarias para el desarrollo de los mismos, así como el trámite de los asuntos, actividades y gestiones judiciales necesarios dentro del despacho</t>
  </si>
  <si>
    <t>https://community.secop.gov.co/Public/Tendering/ContractNoticePhases/View?PPI=CO1.PPI.37408698&amp;isFromPublicArea=True&amp;isModal=False</t>
  </si>
  <si>
    <t>JEP-537-2025</t>
  </si>
  <si>
    <t>Diana Ximena Martinez Mera</t>
  </si>
  <si>
    <t>Prestar servicios profesionales para apoyar a la Sección de ausencia de reconocimiento de la JEP, en las actividades requeridas para el trámite de los asuntos, actividades y gestiones judiciales y administrativas necesarios dentro del despacho</t>
  </si>
  <si>
    <t>https://community.secop.gov.co/Public/Tendering/ContractNoticePhases/View?PPI=CO1.PPI.37535549&amp;isFromPublicArea=True&amp;isModal=False</t>
  </si>
  <si>
    <t>JEP-538-2025</t>
  </si>
  <si>
    <t>Rosmary Nayibe Corredor Suarez</t>
  </si>
  <si>
    <t>https://community.secop.gov.co/Public/Tendering/ContractNoticePhases/View?PPI=CO1.PPI.37420247&amp;isFromPublicArea=True&amp;isModal=False</t>
  </si>
  <si>
    <t>JEP-539-2025</t>
  </si>
  <si>
    <t>John Alexander Guanga Segura</t>
  </si>
  <si>
    <t>https://community.secop.gov.co/Public/Tendering/ContractNoticePhases/View?PPI=CO1.PPI.37423324&amp;isFromPublicArea=True&amp;isModal=False</t>
  </si>
  <si>
    <t>JEP-540-2025</t>
  </si>
  <si>
    <t>Jeisson David Velasco Pimentel</t>
  </si>
  <si>
    <t>Prestar servicios profesionales a la Subdirección de Talento Humano para apoyar juridica y administrativamente a la dependencia en los asuntos de su competencia</t>
  </si>
  <si>
    <t>https://community.secop.gov.co/Public/Tendering/ContractNoticePhases/View?PPI=CO1.PPI.37450188&amp;isFromPublicArea=True&amp;isModal=False</t>
  </si>
  <si>
    <t>JEP-541-2025</t>
  </si>
  <si>
    <t>Sebastian Ricardo Rivas Moreno</t>
  </si>
  <si>
    <t>https://community.secop.gov.co/Public/Tendering/ContractNoticePhases/View?PPI=CO1.PPI.37433069&amp;isFromPublicArea=True&amp;isModal=False</t>
  </si>
  <si>
    <t>JEP-542-2025</t>
  </si>
  <si>
    <t>Pedro Federico Valdes</t>
  </si>
  <si>
    <t>https://community.secop.gov.co/Public/Tendering/ContractNoticePhases/View?PPI=CO1.PPI.37437551&amp;isFromPublicArea=True&amp;isModal=False</t>
  </si>
  <si>
    <t>JEP-544-2025</t>
  </si>
  <si>
    <t>Angelica María Cortes Calderón</t>
  </si>
  <si>
    <t>Prestar servicios profesionales para apoyar y acompañar la gestión técnica y operativa de las herramientas de registro de la información de abogados/as, ONG´s y víctimas y la generación de los reportes estadísticos requeridos por la Oficina Asesora del Sistema Autónomo de Asesoría y Defensa Representación Víctimas</t>
  </si>
  <si>
    <t>https://community.secop.gov.co/Public/Tendering/ContractNoticePhases/View?PPI=CO1.PPI.37441119&amp;isFromPublicArea=True&amp;isModal=False</t>
  </si>
  <si>
    <t>JEP-545-2025</t>
  </si>
  <si>
    <t>Mónica Leda Álvarez Aguirre</t>
  </si>
  <si>
    <t>Prestar servicios profesionales para apoyar a la Oficina Asesora de Memoria Institucional y al Sistema Integral para la Paz en la ejecución de actividades dentro de los proyectos de memoria histórica y reparación simbólica</t>
  </si>
  <si>
    <t>https://community.secop.gov.co/Public/Tendering/ContractNoticePhases/View?PPI=CO1.PPI.37455780&amp;isFromPublicArea=True&amp;isModal=False</t>
  </si>
  <si>
    <t>JEP-546-2025</t>
  </si>
  <si>
    <t>Lina María Vásquez Torres</t>
  </si>
  <si>
    <t>Prestar servicios profesionales para apoyar a la Subdirección de Fortalecimiento Institucional en el desarrollo de los componentes de pedagogía del  Programa Justamente: aprendiendo sobre justicia y restauración</t>
  </si>
  <si>
    <t>https://community.secop.gov.co/Public/Tendering/ContractNoticePhases/View?PPI=CO1.PPI.37465508&amp;isFromPublicArea=True&amp;isModal=False</t>
  </si>
  <si>
    <t>JEP-547-2025</t>
  </si>
  <si>
    <t>Angela Maria Sanchez Rojas</t>
  </si>
  <si>
    <t>Prestar servicios profesionales para apoyar a la Subdirección de Fortalecimiento Institucional en el desarrollo de los componentes de pedagogía del Programa Justamente: aprendiendo sobre justicia y restauración, así como su transferencia de conocimiento interna</t>
  </si>
  <si>
    <t>https://community.secop.gov.co/Public/Tendering/ContractNoticePhases/View?PPI=CO1.PPI.37471806&amp;isFromPublicArea=True&amp;isModal=False</t>
  </si>
  <si>
    <t>JEP-548-2025</t>
  </si>
  <si>
    <t>Maria Carolina Peña Rodriguez</t>
  </si>
  <si>
    <t>Prestar servicios profesionales para apoyar a la Subsecretaría Ejecutiva en la elaboración de respuestas a pqrsdf asignados a la Secretaría Ejecutiva</t>
  </si>
  <si>
    <t>https://community.secop.gov.co/Public/Tendering/ContractNoticePhases/View?PPI=CO1.PPI.37482875&amp;isFromPublicArea=True&amp;isModal=False</t>
  </si>
  <si>
    <t>JEP-549-2025</t>
  </si>
  <si>
    <t>Maria Valentina Montañez Velandia</t>
  </si>
  <si>
    <t>https://community.secop.gov.co/Public/Tendering/ContractNoticePhases/View?PPI=CO1.PPI.37486307&amp;isFromPublicArea=True&amp;isModal=False</t>
  </si>
  <si>
    <t>JEP-550-2025</t>
  </si>
  <si>
    <t>FUNDACIÓN PANAMERICANA PARA EL DESARROLLO FUPAD COLOMBIA</t>
  </si>
  <si>
    <t>Aunar esfuerzos técnicos, administrativos, logísticos, financieros y de cooperación para el fortalecimiento del Sistema Autónomo de Asesoría y Defensa (SAAD), que garantice el derecho de defensa y debido proceso de los comparecientes y/o firmantes del AFP exintegrantes de las FARC-EP, la  asesoría jurídica, defensa técnica integral y el acompañamiento psicosocial en los procesos ante la JEP, integrando enfoques diferenciales, territoriales y de género, en el marco del sistema restaurativo promovido por la Jurisdicción.</t>
  </si>
  <si>
    <t>https://community.secop.gov.co/Public/Tendering/ContractNoticePhases/View?PPI=CO1.PPI.37506144&amp;isFromPublicArea=True&amp;isModal=False</t>
  </si>
  <si>
    <t>JEP-551-2025</t>
  </si>
  <si>
    <t>Cristhian Eduardo Matusan Acuña</t>
  </si>
  <si>
    <t>Prestar servicios profesionales para apoyar y acompañar a la sección de no reconocimiento de la JEP en el análisis y estructuración de información para la elaboración de documentos jurídicos</t>
  </si>
  <si>
    <t>https://community.secop.gov.co/Public/Tendering/ContractNoticePhases/View?PPI=CO1.PPI.37513742&amp;isFromPublicArea=True&amp;isModal=False</t>
  </si>
  <si>
    <t>JEP-552-2025</t>
  </si>
  <si>
    <t>Marco Antonio Pérez Jiménez</t>
  </si>
  <si>
    <t>Prestar servicios profesionales para apoyar a la Oficina Asesora de Enfoques Diferenciales en el desarrollo de la perspectiva de interseccionalidad restaurativa, mediante la implementación de estrategias y actividades en el marco de los objetivos de la JEP</t>
  </si>
  <si>
    <t>https://community.secop.gov.co/Public/Tendering/ContractNoticePhases/View?PPI=CO1.PPI.37545056&amp;isFromPublicArea=True&amp;isModal=False</t>
  </si>
  <si>
    <t>JEP-553-2025</t>
  </si>
  <si>
    <t>Sandra Milena Quintero Jiménez</t>
  </si>
  <si>
    <t>Prestar servicios profesionales para acompañar a la Secretaría Ejecutiva en la orientación, estructuración, formulación, estudio, análisis, articulación e impulso de iniciativas públicas y privadas que sean útiles para el desarrollo del sistema restaurativo</t>
  </si>
  <si>
    <t>https://community.secop.gov.co/Public/Tendering/ContractNoticePhases/View?PPI=CO1.PPI.37494413&amp;isFromPublicArea=True&amp;isModal=False</t>
  </si>
  <si>
    <t>JEP-554-2025</t>
  </si>
  <si>
    <t>Edwin Jose Corena Puentes</t>
  </si>
  <si>
    <t>https://community.secop.gov.co/Public/Tendering/ContractNoticePhases/View?PPI=CO1.PPI.37493693&amp;isFromPublicArea=True&amp;isModal=False</t>
  </si>
  <si>
    <t>JEP-556-2025</t>
  </si>
  <si>
    <t>Consuelo Eugenia Velez Tobon</t>
  </si>
  <si>
    <t>Prestar servicios profesionales para apoyar y acompañar la gestión de la Subdireccion de Control Interno (SCI) en la evaluación de la gestión institucional para el fortalecimiento del Sistema de Control Interno de la JEP, en cumplimiento de las obligaciones y responsabilidades que le corresponden, de conformidad con la normativa vigente, principalmente apoyando en la evaluación a Planes Institucionales, riesgos, indicadores y demas reportes</t>
  </si>
  <si>
    <t>https://community.secop.gov.co/Public/Tendering/ContractNoticePhases/View?PPI=CO1.PPI.37505405&amp;isFromPublicArea=True&amp;isModal=False</t>
  </si>
  <si>
    <t>JEP-557-2025</t>
  </si>
  <si>
    <t>Juan Pablo Correa Paez</t>
  </si>
  <si>
    <t>Prestar servicios profesionales para apoyar y acompañar a la Subdirección de Comunicaciones en la producción de contenidos de comunicación interna y externa, en el relacionamiento con públicos de interés para la promoción y divulgación en temáticas de la Jurisdicción, su agenda académica y cultural  en desarrollo de la política y estrategia de comunicaciones</t>
  </si>
  <si>
    <t>https://community.secop.gov.co/Public/Tendering/ContractNoticePhases/View?PPI=CO1.PPI.37554006&amp;isFromPublicArea=True&amp;isModal=False</t>
  </si>
  <si>
    <t>JEP-558-2025</t>
  </si>
  <si>
    <t>Eliana Marcela Londoño Vera</t>
  </si>
  <si>
    <t>https://community.secop.gov.co/Public/Tendering/ContractNoticePhases/View?PPI=CO1.PPI.37543206&amp;isFromPublicArea=True&amp;isModal=False</t>
  </si>
  <si>
    <t>JEP-559-2025</t>
  </si>
  <si>
    <t>Daniel Moreno Daza</t>
  </si>
  <si>
    <t>https://community.secop.gov.co/Public/Tendering/ContractNoticePhases/View?PPI=CO1.PPI.37545529&amp;isFromPublicArea=True&amp;isModal=False</t>
  </si>
  <si>
    <t>JEP-560-2025</t>
  </si>
  <si>
    <t>Rodrigo Mogollon Caballero</t>
  </si>
  <si>
    <t>Prestar servicios profesionales para apoyar a la Subdirección de Fortalecimiento Institucional en la implementación del Modelo de Gestión del Conocimiento a través de la sistematización de aprendizajes institucionales y acciones de pedagogía para aportar a la compresión de la justicia transicional y restaurativa en el país</t>
  </si>
  <si>
    <t>https://community.secop.gov.co/Public/Tendering/ContractNoticePhases/View?PPI=CO1.PPI.37555517&amp;isFromPublicArea=True&amp;isModal=False</t>
  </si>
  <si>
    <t>JEP-561-2025</t>
  </si>
  <si>
    <t>Carolina Alarcón Hueso</t>
  </si>
  <si>
    <t>https://community.secop.gov.co/Public/Tendering/ContractNoticePhases/View?PPI=CO1.PPI.37549843&amp;isFromPublicArea=True&amp;isModal=False</t>
  </si>
  <si>
    <t>JEP-562-2025</t>
  </si>
  <si>
    <t>Laura Fernanda Barajas Ramírez</t>
  </si>
  <si>
    <t>https://community.secop.gov.co/Public/Tendering/ContractNoticePhases/View?PPI=CO1.PPI.37551692&amp;isFromPublicArea=True&amp;isModal=False</t>
  </si>
  <si>
    <t>JEP-563-2025</t>
  </si>
  <si>
    <t>Maria Jose Montoya Reyes</t>
  </si>
  <si>
    <t>Prestar servicios profesionales para apoyar a la Oficina Asesora de Monitoreo Integral, en la recepción, análisis y trámite de la información necesaria para dar respuesta a órdenes judiciales y a requerimientos internos y externos, en el marco de las acciones de implementación del sistema restaurativo</t>
  </si>
  <si>
    <t>https://community.secop.gov.co/Public/Tendering/ContractNoticePhases/View?PPI=CO1.PPI.37587474&amp;isFromPublicArea=True&amp;isModal=False</t>
  </si>
  <si>
    <t>JEP-564-2025</t>
  </si>
  <si>
    <t>Maria Susana Namen Cruz</t>
  </si>
  <si>
    <t>https://community.secop.gov.co/Public/Tendering/ContractNoticePhases/View?PPI=CO1.PPI.37592294&amp;isFromPublicArea=True&amp;isModal=False</t>
  </si>
  <si>
    <t>JEP-565-2025</t>
  </si>
  <si>
    <t>Magda Rocio Martínez Montoya  </t>
  </si>
  <si>
    <t>https://community.secop.gov.co/Public/Tendering/ContractNoticePhases/View?PPI=CO1.PPI.37575839&amp;isFromPublicArea=True&amp;isModal=False</t>
  </si>
  <si>
    <t>JEP-566-2025</t>
  </si>
  <si>
    <t>Hellen Esneiden Gutierrez Peralta</t>
  </si>
  <si>
    <t>https://community.secop.gov.co/Public/Tendering/ContractNoticePhases/View?PPI=CO1.PPI.37578247&amp;isFromPublicArea=True&amp;isModal=False</t>
  </si>
  <si>
    <t>JEP-567-2025</t>
  </si>
  <si>
    <t>Laura Estefania Albarracín Cerquera</t>
  </si>
  <si>
    <t>https://community.secop.gov.co/Public/Tendering/ContractNoticePhases/View?PPI=CO1.PPI.37593031&amp;isFromPublicArea=True&amp;isModal=False</t>
  </si>
  <si>
    <t>JEP-568-2025</t>
  </si>
  <si>
    <t>Veronica Moreno Moreno</t>
  </si>
  <si>
    <t>https://community.secop.gov.co/Public/Tendering/ContractNoticePhases/View?PPI=CO1.PPI.37611077&amp;isFromPublicArea=True&amp;isModal=False</t>
  </si>
  <si>
    <t>JEP-569-2025</t>
  </si>
  <si>
    <t>Luis Eduardo Valbuena Prada</t>
  </si>
  <si>
    <t>https://community.secop.gov.co/Public/Tendering/ContractNoticePhases/View?PPI=CO1.PPI.37622677&amp;isFromPublicArea=True&amp;isModal=False</t>
  </si>
  <si>
    <t>JEP-570-2025</t>
  </si>
  <si>
    <t>Juan Pablo Piñeros Montaña</t>
  </si>
  <si>
    <t>Prestación de servicios profesionales para apoyar a la Oficina Asesora de Monitoreo Integral, en la elaboración de material gráfico y visual para comunicación, divulgación y sensibilización sobre los procesos y actividades del sistema restaurativo y los mecanismos de monitoreo integral del cumplimiento a las sanciones propias y el régimen de condicionalidad</t>
  </si>
  <si>
    <t>https://community.secop.gov.co/Public/Tendering/ContractNoticePhases/View?PPI=CO1.PPI.37625359&amp;isFromPublicArea=True&amp;isModal=False</t>
  </si>
  <si>
    <t>JEP-571-2025</t>
  </si>
  <si>
    <t>Claudia Marcela Rodríguez Castro</t>
  </si>
  <si>
    <t>Prestar servicios profesionales para apoyar a la Oficina Asesora de Monitoreo Integral en la gestión administrativa, documental y de seguimiento de las actividades referentes a los convenios y contratos asociados al monitoreo integral al cumplimiento de las sanciones propias y el régimen de condicionalidad</t>
  </si>
  <si>
    <t>https://community.secop.gov.co/Public/Tendering/ContractNoticePhases/View?PPI=CO1.PPI.37658832&amp;isFromPublicArea=True&amp;isModal=False</t>
  </si>
  <si>
    <t>JEP-572-2025</t>
  </si>
  <si>
    <t>Maria de los Angeles Reyes Mesa</t>
  </si>
  <si>
    <t>Prestar servicios profesionales para apoyar a la Subdirección de Comunicaciones en el cubrimiento periodístico, la elaboración de mensajes y piezas comunicativas respecto a las decisiones de las salas y secciones, con un enfoque diferencial étnico - racial con énfasis en pueblos indígenas, pueblos negros, afrocolombianos, raizales, palenqueros (NARP) y pueblo Rrom, en el desarrollo de la política y estrategia de comunicaciones y la implementación del sistema restaurativo</t>
  </si>
  <si>
    <t>https://community.secop.gov.co/Public/Tendering/ContractNoticePhases/View?PPI=CO1.PPI.37611963&amp;isFromPublicArea=True&amp;isModal=False</t>
  </si>
  <si>
    <t>JEP-573-2025</t>
  </si>
  <si>
    <t>https://community.secop.gov.co/Public/Tendering/ContractNoticePhases/View?PPI=CO1.PPI.37628483&amp;isFromPublicArea=True&amp;isModal=False</t>
  </si>
  <si>
    <t>JEP-575-2025</t>
  </si>
  <si>
    <t>Jineth Zujey Gomez Calvo</t>
  </si>
  <si>
    <t>Prestar servicios profesionales especializados para apoyar y acompañar jurídicamente a la Oficina Asesora de Gestión Territorial en proyectos, procesos y procedimientos relacionados con la respuesta y asistencia misional a necesidades de la actividad judicial de la JEP y de la implementación del sistema restaurativo, teniendo en cuenta los lineamientos para la aplicación del enfoque territorial</t>
  </si>
  <si>
    <t>https://community.secop.gov.co/Public/Tendering/ContractNoticePhases/View?PPI=CO1.PPI.37604704&amp;isFromPublicArea=True&amp;isModal=False</t>
  </si>
  <si>
    <t>JEP-576-2025</t>
  </si>
  <si>
    <t>Diego Alejandro Rodriguez Saenz</t>
  </si>
  <si>
    <t>https://community.secop.gov.co/Public/Tendering/ContractNoticePhases/View?PPI=CO1.PPI.37605520&amp;isFromPublicArea=True&amp;isModal=False</t>
  </si>
  <si>
    <t>JEP-577-2025</t>
  </si>
  <si>
    <t>Luis Daniel Diaz Olmos</t>
  </si>
  <si>
    <t>Prestar servicios profesionales para apoyar a la Oficina Asesora de Monitoreo Integral en la gestión administrativa, financiera y de seguimiento a convenios designados a la oficina, en el marco de las acciones de implementación del sistema restaurativo</t>
  </si>
  <si>
    <t>https://community.secop.gov.co/Public/Tendering/ContractNoticePhases/View?PPI=CO1.PPI.37623662&amp;isFromPublicArea=True&amp;isModal=False</t>
  </si>
  <si>
    <t>JEP-579-2025</t>
  </si>
  <si>
    <t>Andrea Betancur Perez</t>
  </si>
  <si>
    <t>Prestar servicios profesionales para apoyar y acompañar la codificación, análisis y  sistematización de información, así como la elaboración de documentos con relación para las salas y secciones de la JEP</t>
  </si>
  <si>
    <t>https://community.secop.gov.co/Public/Tendering/ContractNoticePhases/View?PPI=CO1.PPI.37651377&amp;isFromPublicArea=True&amp;isModal=False</t>
  </si>
  <si>
    <t>JEP-580-2025</t>
  </si>
  <si>
    <t>Prestar servicios profesionales especializados para apoyar a la Secretaría Ejecutiva en  la atencion de las  necesidades que surjan para la instrucción de los macrocasos que se adelantan ante las salas y secciones</t>
  </si>
  <si>
    <t>https://community.secop.gov.co/Public/Tendering/ContractNoticePhases/View?PPI=CO1.PPI.37615616&amp;isFromPublicArea=True&amp;isModal=False</t>
  </si>
  <si>
    <t>JEP-581-2025</t>
  </si>
  <si>
    <t>Diana Marisol Peñalosa Mesa</t>
  </si>
  <si>
    <t>https://community.secop.gov.co/Public/Tendering/ContractNoticePhases/View?PPI=CO1.PPI.37632341&amp;isFromPublicArea=True&amp;isModal=False</t>
  </si>
  <si>
    <t>JEP-582-2025</t>
  </si>
  <si>
    <t xml:space="preserve">Kelly Lorena Murillo Mena </t>
  </si>
  <si>
    <t>https://community.secop.gov.co/Public/Tendering/ContractNoticePhases/View?PPI=CO1.PPI.37652697&amp;isFromPublicArea=True&amp;isModal=False</t>
  </si>
  <si>
    <t>JEP-583-2025</t>
  </si>
  <si>
    <t>Jessica Hernandez Londoño</t>
  </si>
  <si>
    <t>https://community.secop.gov.co/Public/Tendering/ContractNoticePhases/View?PPI=CO1.PPI.37653233&amp;isFromPublicArea=True&amp;isModal=False</t>
  </si>
  <si>
    <t>JEP-584-2025</t>
  </si>
  <si>
    <t>Diego Fernando Ordoñez Trullo</t>
  </si>
  <si>
    <t>https://community.secop.gov.co/Public/Tendering/ContractNoticePhases/View?PPI=CO1.PPI.37652775&amp;isFromPublicArea=True&amp;isModal=False</t>
  </si>
  <si>
    <t>JEP-585-2025</t>
  </si>
  <si>
    <t xml:space="preserve">Lizbeth Amparo Garcia Garcia </t>
  </si>
  <si>
    <t>https://community.secop.gov.co/Public/Tendering/ContractNoticePhases/View?PPI=CO1.PPI.37653725&amp;isFromPublicArea=True&amp;isModal=False</t>
  </si>
  <si>
    <t>JEP-586-2025</t>
  </si>
  <si>
    <t>Daniela Sanchez Correa</t>
  </si>
  <si>
    <t>https://community.secop.gov.co/Public/Tendering/ContractNoticePhases/View?PPI=CO1.PPI.37624915&amp;isFromPublicArea=True&amp;isModal=False</t>
  </si>
  <si>
    <t>JEP-587-2025</t>
  </si>
  <si>
    <t>Daren Marcelo Salazar Alonso</t>
  </si>
  <si>
    <t>https://community.secop.gov.co/Public/Tendering/ContractNoticePhases/View?PPI=CO1.PPI.37677595&amp;isFromPublicArea=True&amp;isModal=False</t>
  </si>
  <si>
    <t>JEP-588-2025</t>
  </si>
  <si>
    <t>Manuela Barrera Bautista</t>
  </si>
  <si>
    <t>Prestar servicios para apoyar la transcripción de diligencias en el marco de los casos priorizados por la Sala de Reconocimiento de Verdad, de Responsabilidad y de Determinación de los Hechos y Conductas</t>
  </si>
  <si>
    <t>https://community.secop.gov.co/Public/Tendering/ContractNoticePhases/View?PPI=CO1.PPI.37675736&amp;isFromPublicArea=True&amp;isModal=False</t>
  </si>
  <si>
    <t>JEP-589-2025</t>
  </si>
  <si>
    <t>Mariana Sussmann Herran</t>
  </si>
  <si>
    <t>https://community.secop.gov.co/Public/Tendering/ContractNoticePhases/View?PPI=CO1.PPI.37684017&amp;isFromPublicArea=True&amp;isModal=False</t>
  </si>
  <si>
    <t>JEP-594-2025</t>
  </si>
  <si>
    <t>Jennifer Adriana Pinzon Cortes</t>
  </si>
  <si>
    <t>Prestar servicios profesionales para apoyar a la Oficina Asesora de Monitoreo Integral en la formualción, conceptualización técnica, gestión de calidad y ejecución de las acciones definidas para el cumplimiento de las sanciones propias y el régimen de condicionalidad, en el marco de las acciones de implementación del sistema restaurativo</t>
  </si>
  <si>
    <t>https://community.secop.gov.co/Public/Tendering/ContractNoticePhases/View?PPI=CO1.PPI.37692753&amp;isFromPublicArea=True&amp;isModal=False</t>
  </si>
  <si>
    <t>JEP-595-2025</t>
  </si>
  <si>
    <t>David Alonso Ladino Medina</t>
  </si>
  <si>
    <t>Prestar servicios profesionales para apoyar a la Oficina Asesora de Monitoreo Integral en todos los procesos de estructuración, procesamiento, diligenciamiento y análisis de información en las bases de datos con el fin de garantizar la implementación del sistema restaurativo y garantizar la verificación judicial del cumplimiento de las sanciones propias y del régimen de condicionalidad</t>
  </si>
  <si>
    <t>https://community.secop.gov.co/Public/Tendering/ContractNoticePhases/View?PPI=CO1.PPI.37695155&amp;isFromPublicArea=True&amp;isModal=False</t>
  </si>
  <si>
    <t>JEP-596-2025</t>
  </si>
  <si>
    <t>Diego Alejandro Chaparro Martinez</t>
  </si>
  <si>
    <t>Prestar servicios profesionales para poyar y acompañar al Grupo de Análisis de la Información (GRAI) en la organización de bases de datos, análisis estadístico y elaboración de informes</t>
  </si>
  <si>
    <t>https://community.secop.gov.co/Public/Tendering/ContractNoticePhases/View?PPI=CO1.PPI.37727569&amp;isFromPublicArea=True&amp;isModal=False</t>
  </si>
  <si>
    <t>JEP-597-2025</t>
  </si>
  <si>
    <t>Ivan Gabriel Corredor Castillo</t>
  </si>
  <si>
    <t>https://community.secop.gov.co/Public/Tendering/ContractNoticePhases/View?PPI=CO1.PPI.37731416&amp;isFromPublicArea=True&amp;isModal=False</t>
  </si>
  <si>
    <t>JEP-598-2025</t>
  </si>
  <si>
    <t>Paula Andrea Amado Amado</t>
  </si>
  <si>
    <t>https://community.secop.gov.co/Public/Tendering/ContractNoticePhases/View?PPI=CO1.PPI.37731772&amp;isFromPublicArea=True&amp;isModal=False</t>
  </si>
  <si>
    <t>JEP-599-2025</t>
  </si>
  <si>
    <t>Dayana Melissa Martínez Urrego</t>
  </si>
  <si>
    <t>Prestar servicios profesionales para apoyar y acompañar a la Secretaría Ejecutiva en la asistencia de herramientas técnicas para la parametrización de conjuntos y bases de datos, estructuración, modelado y publicación de tableros de control al igual que la elaboración y revisión de documentos relacionados con estos temas</t>
  </si>
  <si>
    <t>https://community.secop.gov.co/Public/Tendering/ContractNoticePhases/View?PPI=CO1.PPI.37683700&amp;isFromPublicArea=True&amp;isModal=False</t>
  </si>
  <si>
    <t>JEP-602-2025</t>
  </si>
  <si>
    <t>Logistica y gestion de negocios SAS</t>
  </si>
  <si>
    <t>Adquisición de tiquetes aéreos nacionales e internacionales para el desplazamiento de los servidores públicos y contratistas de la JEP.</t>
  </si>
  <si>
    <t>https://community.secop.gov.co/Public/Tendering/ContractNoticePhases/View?PPI=CO1.PPI.36993002&amp;isFromPublicArea=True&amp;isModal=False</t>
  </si>
  <si>
    <t>JEP-603-2025</t>
  </si>
  <si>
    <t> Franklin Gabriel Machado Tejeiro </t>
  </si>
  <si>
    <t>Prestar servicios profesionales para apoyar a la Subdirección de Talento Humano en el desarrollo de las actividades, capacitaciones y programas del Sistema de Gestión de la Seguridad y Salud en el trabajo (SG-SST)</t>
  </si>
  <si>
    <t>https://community.secop.gov.co/Public/Tendering/ContractNoticePhases/View?PPI=CO1.PPI.37763350&amp;isFromPublicArea=True&amp;isModal=False</t>
  </si>
  <si>
    <t>JEP-606-2025</t>
  </si>
  <si>
    <t>Angel Jose Maria Gomez Neira</t>
  </si>
  <si>
    <t>https://community.secop.gov.co/Public/Tendering/ContractNoticePhases/View?PPI=CO1.PPI.37760920&amp;isFromPublicArea=True&amp;isModal=False</t>
  </si>
  <si>
    <t>JEP-608-2025</t>
  </si>
  <si>
    <t>Prestar servicios profesionales a la Dirección Administrativa y Financiera para el apoyo en la ejecución de los servicios logísticos requeridos por la JEP</t>
  </si>
  <si>
    <t>https://community.secop.gov.co/Public/Tendering/ContractNoticePhases/View?PPI=CO1.PPI.37767537&amp;isFromPublicArea=True&amp;isModal=False</t>
  </si>
  <si>
    <t>JEP-612-2025</t>
  </si>
  <si>
    <t>Luis Guillermo Acero Gallego</t>
  </si>
  <si>
    <t>Prestar servicios profesionales de asesoría  y representación judicial en temas propios del derecho de seguros para la Jurisdicción Especial para la Paz</t>
  </si>
  <si>
    <t>https://community.secop.gov.co/Public/Tendering/ContractNoticePhases/View?PPI=CO1.PPI.37790144&amp;isFromPublicArea=True&amp;isModal=False</t>
  </si>
  <si>
    <t>OC-142271-2025</t>
  </si>
  <si>
    <t>CONTROLES EMPRESARIALES S A S</t>
  </si>
  <si>
    <t>Adquir licenciamiento Microsoft, para cubrir las necesidades de la JEP.</t>
  </si>
  <si>
    <t>https://www.colombiacompra.gov.co/tienda-virtual-del-estado-colombiano/ordenes-compra/142271</t>
  </si>
  <si>
    <t>OC-141873-2025</t>
  </si>
  <si>
    <t>Prestar el servicio integral de aseo y cafetería incluido suministro de insumos, elementos, materiales y equipos requeridos para las instalaciones de la Jurisdicción Especial para la Paz.</t>
  </si>
  <si>
    <t xml:space="preserve">DD- Oficina Asesora de Recursos Físicos e Infraestructura </t>
  </si>
  <si>
    <t>https://operaciones.colombiacompra.gov.co/tienda-virtual-del-estado-colombiano/ordenes-compra/141873</t>
  </si>
  <si>
    <t>JEP-432-2025</t>
  </si>
  <si>
    <t>Edward Heiler Giraldo Carvajal</t>
  </si>
  <si>
    <t>Prestar servicios profesionales especializados para apoyar y acompañar a la Oficina Asesora de Monitoreo Integral en la planeación, definición, ejecución y seguimiento de actividades de desarrollo e instrumentalización de datos, de información y de las herramientas tecnológicas necesarias para la implementación del sistema restaurativo, con el fin de garantizar la verificación judicial del cumplimiento de las sanciones propias y del régimen de condicionalidad</t>
  </si>
  <si>
    <t>https://community.secop.gov.co/Public/Tendering/ContractNoticePhases/View?PPI=CO1.PPI.37242191&amp;isFromPublicArea=True&amp;isModal=False</t>
  </si>
  <si>
    <t>JEP-434-2025</t>
  </si>
  <si>
    <t>Daniel Mateo Lizcano Rodríguez</t>
  </si>
  <si>
    <t>https://community.secop.gov.co/Public/Tendering/ContractNoticePhases/View?PPI=CO1.PPI.37242109&amp;isFromPublicArea=True&amp;isModal=False</t>
  </si>
  <si>
    <t>JEP-435-2025</t>
  </si>
  <si>
    <t>Aquiles David Genes Ramos</t>
  </si>
  <si>
    <t>Prestar servicios profesionales para apoyar la Oficina Asesora de Monitoreo Integral en la gestión, análisis y producción de información destinada a la generación de datos geoestadísticos en el marco de las acciones de implementación del sistema restaurativo, con el fin de garantizar la verificación judicial del cumplimiento a las sanciones propias y el régimen de condicionalidad</t>
  </si>
  <si>
    <t>https://community.secop.gov.co/Public/Tendering/ContractNoticePhases/View?PPI=CO1.PPI.37244490&amp;isFromPublicArea=True&amp;isModal=False</t>
  </si>
  <si>
    <t>JEP-436-2025</t>
  </si>
  <si>
    <t>Gabriel Darío Villa Acevedo</t>
  </si>
  <si>
    <t>Prestar servicios profesionales para apoyar y acompañar a la Oficina Asesora de Monitoreo Integral en la arquitectura, elaboración, implementación, seguimiento, puesta en producción, gestión y estabilización de todas las herramientas tecnológicas y de bases de datos, en todas las aplicaciones referentes al monitoreo integral, en el marco de las acciones de implementación del sistema restaurativo</t>
  </si>
  <si>
    <t>https://community.secop.gov.co/Public/Tendering/ContractNoticePhases/View?PPI=CO1.PPI.37359998&amp;isFromPublicArea=True&amp;isModal=False</t>
  </si>
  <si>
    <t>JEP-486-2025</t>
  </si>
  <si>
    <t>Daniel Alfredo Correa Rodíguez</t>
  </si>
  <si>
    <t>Prestar servicios para apoyar y acompañar a la Oficina Asesora de Monitoreo Integral en la definición, articulación, gestión y desarrollo de las actividades que se requieran en la construcción e implementación de las herramientas tecnológicas y las bases de datos necesarias para la implementación del sistema restaurativo en el marco de la verificación judicial del cumplimiento a las sanciones propias y el régimen de condicionalidad</t>
  </si>
  <si>
    <t>https://community.secop.gov.co/Public/Tendering/ContractNoticePhases/View?PPI=CO1.PPI.37365175&amp;isFromPublicArea=True&amp;isModal=False</t>
  </si>
  <si>
    <t>JEP-495-2025</t>
  </si>
  <si>
    <t>Andres Eduardo Patarroyo Parra</t>
  </si>
  <si>
    <t>Prestar Servicios Profesionales para apoyar a la Jurisdicción Especial para la Paz en el impulso al sistema de justicia restaurativa para los departamentos de Santander y Norte de Santander en la gestión, formulación, seguimiento e implementación de los proyectos restaurativos, iniciativas TOAR y/o acciones, conforme a la política, estrategia y gestión de comunicaciones de la JEP</t>
  </si>
  <si>
    <t>https://community.secop.gov.co/Public/Tendering/ContractNoticePhases/View?PPI=CO1.PPI.37259860&amp;isFromPublicArea=True&amp;isModal=False</t>
  </si>
  <si>
    <t>JEP-524-2025</t>
  </si>
  <si>
    <t>Vladimir Alexander Gomez Otalora</t>
  </si>
  <si>
    <t>Prestar servicios profesionales para apoyar y acompañar a la Subdirección de Comunicaciones en la operación y soporte técnico del sistema de gestión de medios de la Entidad, en relación con la producción audiovisual de las diligencias y audiencias de la JEP</t>
  </si>
  <si>
    <t>https://community.secop.gov.co/Public/Tendering/ContractNoticePhases/View?PPI=CO1.PPI.37463976&amp;isFromPublicArea=True&amp;isModal=False</t>
  </si>
  <si>
    <t>JEP-543-2025</t>
  </si>
  <si>
    <t>Diego Mauricio Alba Patiño</t>
  </si>
  <si>
    <t>Prestar los servicios profesionales para apoyar y acompañar a la Unidad de Investigación y Acusación en la gestión del grupo de relacionamiento y comunicaciones en el desarrollo, diseño y producción de piezas gráficas internas y externas, garantizando los enfoques de género, étnico y diferencial</t>
  </si>
  <si>
    <t>https://community.secop.gov.co/Public/Tendering/ContractNoticePhases/View?PPI=CO1.PPI.37440205&amp;isFromPublicArea=True&amp;isModal=False</t>
  </si>
  <si>
    <t>JEP-555-2025</t>
  </si>
  <si>
    <t>Gialina Estefania Caranton Patarroyo</t>
  </si>
  <si>
    <t>Prestar servicios profesionales para apoyar técnicamente al Grupo de Análisis, Contexto y Estadística, en la construcción de insumos de contexto e investigación para la elaboración de los informes de análisis que apoyen los casos y líneas de investigación y acusación judicial a cargo de la UIA</t>
  </si>
  <si>
    <t>https://community.secop.gov.co/Public/Tendering/ContractNoticePhases/View?PPI=CO1.PPI.37506792&amp;isFromPublicArea=True&amp;isModal=False</t>
  </si>
  <si>
    <t>JEP-574-2025</t>
  </si>
  <si>
    <t>Natali Moreno Cruz </t>
  </si>
  <si>
    <t>https://community.secop.gov.co/Public/Tendering/ContractNoticePhases/View?PPI=CO1.PPI.37628613&amp;isFromPublicArea=True&amp;isModal=False</t>
  </si>
  <si>
    <t>JEP-578-2025</t>
  </si>
  <si>
    <t>Paulo Cesar Guatame Castro</t>
  </si>
  <si>
    <t>https://community.secop.gov.co/Public/Tendering/ContractNoticePhases/View?PPI=CO1.PPI.37625765&amp;isFromPublicArea=True&amp;isModal=False</t>
  </si>
  <si>
    <t>JEP-590-2025</t>
  </si>
  <si>
    <t>Jenny Mallerly Marquez Supelano</t>
  </si>
  <si>
    <t>Prestar servicios profesionales para apoyar a la Oficina Asesora de Monitoreo Integral en la gestión, procesamiento y análisis de información jurídica y de las bases de datos asociadas al monitoreo integral en el marco de las acciones de implementación del sistema restaurativo, con el fin de garantizar la verificación judicial del cumplimiento a las sanciones propias y el régimen de condicionalidad</t>
  </si>
  <si>
    <t>https://community.secop.gov.co/Public/Tendering/ContractNoticePhases/View?PPI=CO1.PPI.37669396&amp;isFromPublicArea=True&amp;isModal=False</t>
  </si>
  <si>
    <t>JEP-591-2025</t>
  </si>
  <si>
    <t>Laura Catalina Ferro Corredor </t>
  </si>
  <si>
    <t>https://community.secop.gov.co/Public/Tendering/ContractNoticePhases/View?PPI=CO1.PPI.37712948&amp;isFromPublicArea=True&amp;isModal=False</t>
  </si>
  <si>
    <t>JEP-592-2025</t>
  </si>
  <si>
    <t>Mario Felipe  Ospina Buitrago </t>
  </si>
  <si>
    <t>Prestar servicios profesionales para apoyar en la recolección y sistematización de información que alimente la preparación de las versiones voluntarias de las Salas y Secciones de la JEP</t>
  </si>
  <si>
    <t>https://community.secop.gov.co/Public/Tendering/ContractNoticePhases/View?PPI=CO1.PPI.37712960&amp;isFromPublicArea=True&amp;isModal=False</t>
  </si>
  <si>
    <t>JEP-593-2025</t>
  </si>
  <si>
    <t>Ibeth Varela Buitrago</t>
  </si>
  <si>
    <t>https://community.secop.gov.co/Public/Tendering/ContractNoticePhases/View?PPI=CO1.PPI.37885435&amp;isFromPublicArea=True&amp;isModal=False</t>
  </si>
  <si>
    <t>JEP-600-2025</t>
  </si>
  <si>
    <t>ITS Soluciones Estrategicas SAS</t>
  </si>
  <si>
    <t>Adquirir bolsa de horas para nuevos desarrollos del sistema PLANi</t>
  </si>
  <si>
    <t>https://community.secop.gov.co/Public/Tendering/ContractNoticePhases/View?PPI=CO1.PPI.37747041&amp;isFromPublicArea=True&amp;isModal=False</t>
  </si>
  <si>
    <t>JEP-601-2025</t>
  </si>
  <si>
    <t>Victor Jhonny Acosta Chica</t>
  </si>
  <si>
    <t>https://community.secop.gov.co/Public/Tendering/ContractNoticePhases/View?PPI=CO1.PPI.37885718&amp;isFromPublicArea=True&amp;isModal=False</t>
  </si>
  <si>
    <t>JEP-604-2025</t>
  </si>
  <si>
    <t>Cristian Camilo Salcedo Ramos </t>
  </si>
  <si>
    <t>Prestar servicios de apoyo administrativo para acompañar a la Subdirección de Talento Humano en el trámite de las situaciones administrativas a cargo de la dependencia, como parte de la gestión del talento humano</t>
  </si>
  <si>
    <t>https://community.secop.gov.co/Public/Tendering/ContractNoticePhases/View?PPI=CO1.PPI.37797351&amp;isFromPublicArea=True&amp;isModal=False</t>
  </si>
  <si>
    <t>JEP-605-2025</t>
  </si>
  <si>
    <t>Juan Camilo Cely Torres </t>
  </si>
  <si>
    <t>https://community.secop.gov.co/Public/Tendering/ContractNoticePhases/View?PPI=CO1.PPI.37740823&amp;isFromPublicArea=True&amp;isModal=False</t>
  </si>
  <si>
    <t>JEP-607-2025</t>
  </si>
  <si>
    <t>Jose Fabio Daza Ortega</t>
  </si>
  <si>
    <t>Prestar servicios profesionales especializados para apoyar y acompañar a la Oficina Asesora de Gestión Territorial en La Guajira, brindando asistencia misional y operativa para atender los requerimientos de la actividad judicial de la JEP en territorio, en el marco de la justicia restaurativa, los lineamientos para la aplicación del enfoque territorial y los enfoques diferenciales</t>
  </si>
  <si>
    <t>https://community.secop.gov.co/Public/Tendering/ContractNoticePhases/View?PPI=CO1.PPI.37790566&amp;isFromPublicArea=True&amp;isModal=False</t>
  </si>
  <si>
    <t>JEP-609-2025</t>
  </si>
  <si>
    <t>Maria Paula Gomez Cardenas</t>
  </si>
  <si>
    <t>Prestar servicios para apoyar la transcripción de diligencias judiciales de la Jurisdicción Especial para la Paz y a la gestión de la Secretaría General Judicial</t>
  </si>
  <si>
    <t>https://community.secop.gov.co/Public/Tendering/ContractNoticePhases/View?PPI=CO1.PPI.37799110&amp;isFromPublicArea=True&amp;isModal=False</t>
  </si>
  <si>
    <t>JEP-610-2025</t>
  </si>
  <si>
    <t>Marco Antonio Castillo Velasco</t>
  </si>
  <si>
    <t>Prestar servicios profesionales especializados para asesorar, apoyar y acompañar a la Oficina Asesora de Estructuración de Proyectos, en la construcción, definición e implementación de los protocolos de seguridad de los Proyectos restaurativos en el marco de las sanciones propias y las medidas de contribución a la reparación y la articulación estratégica del Sistema de Justicia Restaurativa con el sector defensa, y entidades afines en la protección y prevención</t>
  </si>
  <si>
    <t>https://community.secop.gov.co/Public/Tendering/ContractNoticePhases/View?PPI=CO1.PPI.37790768&amp;isFromPublicArea=True&amp;isModal=False</t>
  </si>
  <si>
    <t>JEP-611-2025</t>
  </si>
  <si>
    <t>Monica Patricia Vejarano Velandia</t>
  </si>
  <si>
    <t>Prestación de servicios profesionales para apoyar al grupo de enfoque de género y enfoque diferencial de la Unidad de Investigación y Acusación en el fortalecimiento del proceso de macrovictimización, a fin de facilitar la capacidad investigativa</t>
  </si>
  <si>
    <t>https://community.secop.gov.co/Public/Tendering/ContractNoticePhases/View?PPI=CO1.PPI.37905916&amp;isFromPublicArea=True&amp;isModal=False</t>
  </si>
  <si>
    <t>JEP-613-2025</t>
  </si>
  <si>
    <t>https://community.secop.gov.co/Public/Tendering/ContractNoticePhases/View?PPI=CO1.PPI.37857455&amp;isFromPublicArea=True&amp;isModal=False</t>
  </si>
  <si>
    <t>JEP-614-2025</t>
  </si>
  <si>
    <t>Juan José Córdoba Palacios </t>
  </si>
  <si>
    <t>https://community.secop.gov.co/Public/Tendering/ContractNoticePhases/View?PPI=CO1.PPI.37795919&amp;isFromPublicArea=True&amp;isModal=False</t>
  </si>
  <si>
    <t>JEP-615-2025</t>
  </si>
  <si>
    <t>Maria Fernanda Daza Ovalle</t>
  </si>
  <si>
    <t>Prestar servicios profesionales para apoyar y acompañar a la Secretaría Ejecutiva en la respuesta y monitoreo de solicitudes de índole jurídico, así como en otros asuntos de su competencia dentro de las actividades de la JEP</t>
  </si>
  <si>
    <t>https://community.secop.gov.co/Public/Tendering/ContractNoticePhases/View?PPI=CO1.PPI.37837803&amp;isFromPublicArea=True&amp;isModal=False</t>
  </si>
  <si>
    <t>JEP-616-2025</t>
  </si>
  <si>
    <t>Jaime Andrés Molina Cano</t>
  </si>
  <si>
    <t>Prestar servicios profesionales para apoyar a la Oficina Asesora de Monitoreo Integral en todos los procesos de estructuración, procesamiento, pruebas técnicas y cargue de información en las herramientas tecnológicas con el fin de garantizar la verificación judicial del cumplimiento de las sanciones propias y del régimen de condicionalidad</t>
  </si>
  <si>
    <t>https://community.secop.gov.co/Public/Tendering/ContractNoticePhases/View?PPI=CO1.PPI.38006015&amp;isFromPublicArea=True&amp;isModal=False</t>
  </si>
  <si>
    <t>JEP-617-2025</t>
  </si>
  <si>
    <t>Astrid Paola Gonzalez Rodriguez</t>
  </si>
  <si>
    <t>Prestar servicios profesionales especializados para apoyar y acompañar jurídicamente a la Oficina Asesora de Gestión Territorial en la gestión administrativa y contractual referida a proyectos, procesos y procedimientos a cargo de la dependencia, así como en el seguimiento y monitoreo de los acuerdos suscritos por la Secretaría Ejecutiva con entidades territoriales, atendiendo los lineamientos para la aplicación del enfoque territorial y la justicia restaurativa, teniendo en cuenta los enfoques diferenciales</t>
  </si>
  <si>
    <t>https://community.secop.gov.co/Public/Tendering/ContractNoticePhases/View?PPI=CO1.PPI.37839015&amp;isFromPublicArea=True&amp;isModal=False</t>
  </si>
  <si>
    <t>JEP-618-2025</t>
  </si>
  <si>
    <t>https://community.secop.gov.co/Public/Tendering/ContractNoticePhases/View?PPI=CO1.PPI.37839927&amp;isFromPublicArea=True&amp;isModal=False</t>
  </si>
  <si>
    <t>JEP-619-2025</t>
  </si>
  <si>
    <t>HEINSOHN HUMAN GLOBAL SOLUTIONS S.A.S. - HGS S.A.S.</t>
  </si>
  <si>
    <t>Prestar el servicio técnico - funcional, para el soporte extendido de los módulos del sistema de información y gestión del empleo público (SIGEP) instalados en la JEP</t>
  </si>
  <si>
    <t>https://community.secop.gov.co/Public/Tendering/ContractNoticePhases/View?PPI=CO1.PPI.37853060&amp;isFromPublicArea=True&amp;isModal=False</t>
  </si>
  <si>
    <t>JEP-620-2025</t>
  </si>
  <si>
    <t>Cristian David Escandon Botero</t>
  </si>
  <si>
    <t>https://community.secop.gov.co/Public/Tendering/ContractNoticePhases/View?PPI=CO1.PPI.37885719&amp;isFromPublicArea=True&amp;isModal=False</t>
  </si>
  <si>
    <t>JEP-621-2025</t>
  </si>
  <si>
    <t>Jenny Lizette Orjuela Orjuela </t>
  </si>
  <si>
    <t>https://community.secop.gov.co/Public/Tendering/ContractNoticePhases/View?PPI=CO1.PPI.37885721&amp;isFromPublicArea=True&amp;isModal=False</t>
  </si>
  <si>
    <t>JEP-622-2025</t>
  </si>
  <si>
    <t>Daniela Arciniegas Garcia</t>
  </si>
  <si>
    <t>Prestar servicios profesionales para apoyar a las salas y secciones de la JEP, en las actividades requeridas para el trámite de los asuntos, actividades y gestiones judiciales y administrativas necesarios dentro del despacho</t>
  </si>
  <si>
    <t>https://community.secop.gov.co/Public/Tendering/ContractNoticePhases/View?PPI=CO1.PPI.37886267&amp;isFromPublicArea=True&amp;isModal=False</t>
  </si>
  <si>
    <t>JEP-623-2025</t>
  </si>
  <si>
    <t>https://community.secop.gov.co/Public/Tendering/ContractNoticePhases/View?PPI=CO1.PPI.37907664&amp;isFromPublicArea=True&amp;isModal=False</t>
  </si>
  <si>
    <t>JEP-624-2025</t>
  </si>
  <si>
    <t>https://community.secop.gov.co/Public/Tendering/ContractNoticePhases/View?PPI=CO1.PPI.37913183&amp;isFromPublicArea=True&amp;isModal=False</t>
  </si>
  <si>
    <t>JEP-625-2025</t>
  </si>
  <si>
    <t>Sergio Andres Duran Morales</t>
  </si>
  <si>
    <t>Prestar servicios profesionales para apoyar y acompañar a las salas y secciones de la JEP, en el análisis y estructuración de información con el fin de dar seguimiento a las órdenes judiciales</t>
  </si>
  <si>
    <t>https://community.secop.gov.co/Public/Tendering/ContractNoticePhases/View?PPI=CO1.PPI.37914054&amp;isFromPublicArea=True&amp;isModal=False</t>
  </si>
  <si>
    <t>JEP-626-2025</t>
  </si>
  <si>
    <t>Andrea Catalina Medina Garzon </t>
  </si>
  <si>
    <t>https://community.secop.gov.co/Public/Tendering/ContractNoticePhases/View?PPI=CO1.PPI.37914681&amp;isFromPublicArea=True&amp;isModal=False</t>
  </si>
  <si>
    <t>JEP-627-2025</t>
  </si>
  <si>
    <t>https://community.secop.gov.co/Public/Tendering/ContractNoticePhases/View?PPI=CO1.PPI.37915253&amp;isFromPublicArea=True&amp;isModal=False</t>
  </si>
  <si>
    <t>JEP-628-2025</t>
  </si>
  <si>
    <t>Roger Adres Rojas Carreño</t>
  </si>
  <si>
    <t>Prestar servicios profesionales para  acompañar y apoyar a la Subsecretaría Ejecutiva en la elaboración, revisión y control de documentos que se adelanten al interior del despacho, así como en el seguimiento jurídico de los procesos contractuales sujetos a su aprobación</t>
  </si>
  <si>
    <t>https://community.secop.gov.co/Public/Tendering/ContractNoticePhases/View?PPI=CO1.PPI.37853093&amp;isFromPublicArea=True&amp;isModal=False</t>
  </si>
  <si>
    <t>JEP-629-2025</t>
  </si>
  <si>
    <t>Luis Felipe Botero Atehortua</t>
  </si>
  <si>
    <t>https://community.secop.gov.co/Public/Tendering/ContractNoticePhases/View?PPI=CO1.PPI.37890696&amp;isFromPublicArea=True&amp;isModal=False</t>
  </si>
  <si>
    <t>JEP-630-2025</t>
  </si>
  <si>
    <t>Daniela Adarve Galindo</t>
  </si>
  <si>
    <t>Prestar servicios profesionales para apoyar a la Subdirección de Fortalecimiento Institucional en la implementación del Modelo de Gestión del Conocimiento a través de la implementación, seguimiento y desarrollo de actividades establecidas en la mesa de coordinación de pedagogía de la entidad, así como de las actividades derivadas de la planeación pedagógica del área</t>
  </si>
  <si>
    <t>https://community.secop.gov.co/Public/Tendering/ContractNoticePhases/View?PPI=CO1.PPI.37879898&amp;isFromPublicArea=True&amp;isModal=False</t>
  </si>
  <si>
    <t>JEP-631-2025</t>
  </si>
  <si>
    <t>https://community.secop.gov.co/Public/Tendering/ContractNoticePhases/View?PPI=CO1.PPI.37881327&amp;isFromPublicArea=True&amp;isModal=False</t>
  </si>
  <si>
    <t>JEP-632-2025</t>
  </si>
  <si>
    <t>Oneris Maria Fuentes Gil</t>
  </si>
  <si>
    <t>https://community.secop.gov.co/Public/Tendering/ContractNoticePhases/View?PPI=CO1.PPI.37913965&amp;isFromPublicArea=True&amp;isModal=False</t>
  </si>
  <si>
    <t>JEP-633-2025</t>
  </si>
  <si>
    <t>Dianys Patricia Peraza Rojas</t>
  </si>
  <si>
    <t>https://community.secop.gov.co/Public/Tendering/ContractNoticePhases/View?PPI=CO1.PPI.37913968&amp;isFromPublicArea=True&amp;isModal=False</t>
  </si>
  <si>
    <t>JEP-634-2025</t>
  </si>
  <si>
    <t>Juan David Rios Muñoz</t>
  </si>
  <si>
    <t>https://community.secop.gov.co/Public/Tendering/ContractNoticePhases/View?PPI=CO1.PPI.37900792&amp;isFromPublicArea=True&amp;isModal=False</t>
  </si>
  <si>
    <t>JEP-635-2025</t>
  </si>
  <si>
    <t>Nicoll Andrea Romero Poveda</t>
  </si>
  <si>
    <t>https://community.secop.gov.co/Public/Tendering/ContractNoticePhases/View?PPI=CO1.PPI.37908551&amp;isFromPublicArea=True&amp;isModal=False</t>
  </si>
  <si>
    <t>JEP-636-2025</t>
  </si>
  <si>
    <t>Oscar Felipe Ospina Acosta</t>
  </si>
  <si>
    <t>Prestar de servicios profesionales especializados de asesoría y asistencia en materia tributaria a la Dirección de Asuntos Jurídicos de Jurisdicción Especial para la Paz.</t>
  </si>
  <si>
    <t>https://community.secop.gov.co/Public/Tendering/ContractNoticePhases/View?PPI=CO1.PPI.37904511&amp;isFromPublicArea=True&amp;isModal=False</t>
  </si>
  <si>
    <t>JEP-637-2025</t>
  </si>
  <si>
    <t>https://community.secop.gov.co/Public/Tendering/ContractNoticePhases/View?PPI=CO1.PPI.37908219&amp;isFromPublicArea=True&amp;isModal=False</t>
  </si>
  <si>
    <t>JEP-638-2025</t>
  </si>
  <si>
    <t xml:space="preserve">Diego Arturo Grueso Ramos </t>
  </si>
  <si>
    <t>https://community.secop.gov.co/Public/Tendering/ContractNoticePhases/View?PPI=CO1.PPI.37911059&amp;isFromPublicArea=True&amp;isModal=False</t>
  </si>
  <si>
    <t>JEP-639-2025</t>
  </si>
  <si>
    <t>Gina Paola Villalba Juyar</t>
  </si>
  <si>
    <t>https://community.secop.gov.co/Public/Tendering/ContractNoticePhases/View?PPI=CO1.PPI.37936339&amp;isFromPublicArea=True&amp;isModal=False</t>
  </si>
  <si>
    <t>JEP-640-2025</t>
  </si>
  <si>
    <t>Laura Catalina Fajardo Torres</t>
  </si>
  <si>
    <t>https://community.secop.gov.co/Public/Tendering/ContractNoticePhases/View?PPI=CO1.PPI.37917642&amp;isFromPublicArea=True&amp;isModal=False</t>
  </si>
  <si>
    <t>JEP-641-2025</t>
  </si>
  <si>
    <t>Avance Juridico Casa Editorial SAS</t>
  </si>
  <si>
    <t>Contratar la actualización del Sistema de Información Jurídica de la JEP “Jurinfo”.</t>
  </si>
  <si>
    <t>https://community.secop.gov.co/Public/Tendering/ContractNoticePhases/View?PPI=CO1.PPI.37958377&amp;isFromPublicArea=True&amp;isModal=False</t>
  </si>
  <si>
    <t>JEP-642-2025</t>
  </si>
  <si>
    <t>Carla Paola Barragan Osorio</t>
  </si>
  <si>
    <t>Prestar servicios profesionales para apoyar a la Oficina Asesora de Monitoreo Integral en la gestión y análisis de información generada a través de datos estadísticos conforme a todas las fuentes de actualización de ubicación y de contacto de los comparecientes y víctimas, en el marco de las acciones de implementación del sistema restaurativo con el fin de garantizar la verificación judicial del cumplimiento a las sanciones propias y el régimen de condicionalidad</t>
  </si>
  <si>
    <t>https://community.secop.gov.co/Public/Tendering/ContractNoticePhases/View?PPI=CO1.PPI.37952606&amp;isFromPublicArea=True&amp;isModal=False</t>
  </si>
  <si>
    <t>JEP-643-2025</t>
  </si>
  <si>
    <t>Olaf Vladimir Santanilla Saavedra</t>
  </si>
  <si>
    <t>Prestar servicios profesionales para apoyar a la Oficina Asesora de Monitoreo Integral en la construcción, implementación, gestión y estabilización de las herramientas tecnológicas y de bases de datos, referentes al monitoreo integral de los comparecientes y de las víctimas, en el marco de las acciones de implementación del Sistema Restaurativo</t>
  </si>
  <si>
    <t>https://community.secop.gov.co/Public/Tendering/ContractNoticePhases/View?PPI=CO1.PPI.37943476&amp;isFromPublicArea=True&amp;isModal=False</t>
  </si>
  <si>
    <t>JEP-644-2025</t>
  </si>
  <si>
    <t>Madeleine Ahumada Casas</t>
  </si>
  <si>
    <t>Prestar servicios profesionales para apoyar a la Oficina Asesora de Monitoreo Integral en la formulación, ejecución y evaluación de procesos de formación dirigidos a actores internos y externos de la JEP, aliados estratégicos y sujetos de derechos, con énfasis en enfoques diferenciales, en el marco de las acciones de implementación del sistema restaurativo</t>
  </si>
  <si>
    <t>https://community.secop.gov.co/Public/Tendering/ContractNoticePhases/View?PPI=CO1.PPI.37938802&amp;isFromPublicArea=True&amp;isModal=False</t>
  </si>
  <si>
    <t>JEP-645-2025</t>
  </si>
  <si>
    <t>Manuel Alonso Diaz Pinto</t>
  </si>
  <si>
    <t>Prestar servicios profesionales para apoyar al grupo de análisis de la información (GRAI) en la administración y gestión segura de las bases de datos integradas en el universo provisional de hechos, el desarrollo y uso eficiente de las herramientas tecnológicas dispuestas para ello</t>
  </si>
  <si>
    <t>https://community.secop.gov.co/Public/Tendering/ContractNoticePhases/View?PPI=CO1.PPI.37944615&amp;isFromPublicArea=True&amp;isModal=False</t>
  </si>
  <si>
    <t>JEP-646-2025</t>
  </si>
  <si>
    <t>Hebert Mauricio Cañon Perez</t>
  </si>
  <si>
    <t>Prestar servicios profesionales para apoyar y acompañar a la Subdirección de Comunicaciones en la elaboración, producción, postproducción, edición y difusión de contenidos audiovisuales desde los territorios, conforme a la política de comunicaciones y la implementación del Sistema Restaurativo</t>
  </si>
  <si>
    <t>https://community.secop.gov.co/Public/Tendering/ContractNoticePhases/View?PPI=CO1.PPI.37985049&amp;isFromPublicArea=True&amp;isModal=False</t>
  </si>
  <si>
    <t>JEP-647-2025</t>
  </si>
  <si>
    <t>Isaias Andres Montaño Carrillo</t>
  </si>
  <si>
    <t>Prestar servicios para apoyar a la Subdirección de Comunicaciones en la elaboración, producción, postproducción, edición y difusión de contenidos audiovisuales desde los territorios, conforme a la política de comunicaciones y la implementación del Sistema Restaurativo</t>
  </si>
  <si>
    <t>https://community.secop.gov.co/Public/Tendering/ContractNoticePhases/View?PPI=CO1.PPI.37985050&amp;isFromPublicArea=True&amp;isModal=False</t>
  </si>
  <si>
    <t>JEP-648-2025</t>
  </si>
  <si>
    <t>https://community.secop.gov.co/Public/Tendering/ContractNoticePhases/View?PPI=CO1.PPI.37983234&amp;isFromPublicArea=True&amp;isModal=False</t>
  </si>
  <si>
    <t>JEP-649-2025</t>
  </si>
  <si>
    <t>Cesar Ivan Salas Cardenas</t>
  </si>
  <si>
    <t>Prestar servicios profesionales especializados para apoyar y acompañar a la Oficina Asesora de Gestión Territorial en la planeación, seguimiento, visualización y georreferenciación de información derivada del despliegue territorial, relacionadas con la gestión de la dependencia y la atención de las necesidades de la actividad judicial de la JEP</t>
  </si>
  <si>
    <t>https://community.secop.gov.co/Public/Tendering/ContractNoticePhases/View?PPI=CO1.PPI.37985080&amp;isFromPublicArea=True&amp;isModal=False</t>
  </si>
  <si>
    <t>JEP-650-2025</t>
  </si>
  <si>
    <t>Maria Paula Alvarado Barreto</t>
  </si>
  <si>
    <t>Prestar servicios profesionales para apoyar y acompañar a las salas y secciones de la JEP, en los trámites requeridos para la estructuración, preparación y desarrollo de los macrocasos</t>
  </si>
  <si>
    <t>https://community.secop.gov.co/Public/Tendering/ContractNoticePhases/View?PPI=CO1.PPI.37991238&amp;isFromPublicArea=True&amp;isModal=False</t>
  </si>
  <si>
    <t>JEP-651-2025</t>
  </si>
  <si>
    <t>https://community.secop.gov.co/Public/Tendering/ContractNoticePhases/View?PPI=CO1.PPI.38052201&amp;isFromPublicArea=True&amp;isModal=False</t>
  </si>
  <si>
    <t>JEP-652-2025</t>
  </si>
  <si>
    <t>https://community.secop.gov.co/Public/Tendering/ContractNoticePhases/View?PPI=CO1.PPI.38052307&amp;isFromPublicArea=True&amp;isModal=False</t>
  </si>
  <si>
    <t>JEP-653-2025</t>
  </si>
  <si>
    <t>Maria Manuela Cordoba Aguirre</t>
  </si>
  <si>
    <t>https://community.secop.gov.co/Public/Tendering/ContractNoticePhases/View?PPI=CO1.PPI.37994927&amp;isFromPublicArea=True&amp;isModal=False</t>
  </si>
  <si>
    <t>JEP-654-2025</t>
  </si>
  <si>
    <t>Salomon Echavarria Castro</t>
  </si>
  <si>
    <t>Prestar servicios para apoyar a la Subdirección de Fortalecimiento Institucional en la programación web y la respectiva actualización de la transmedia herramientas pedagógicas, la revista digital y las herramientas de gestión de despachos</t>
  </si>
  <si>
    <t>https://community.secop.gov.co/Public/Tendering/ContractNoticePhases/View?PPI=CO1.PPI.38003844&amp;isFromPublicArea=True&amp;isModal=False</t>
  </si>
  <si>
    <t>JEP-655-2025</t>
  </si>
  <si>
    <t>Yolanda Guerrero Acosta</t>
  </si>
  <si>
    <t>Prestar servicios profesionales para apoyar a la Oficina Asesora de Monitoreo Integral en la recepción, procesamiento, trámite, validación, análisis técnico y jurídico de la información asociada al registro de víctimas y comparecientes, que sirva como insumo para dar respuestas a requerimientos internos y externos, así como para generar respuestas a órdenes judiciales en el marco de las acciones de implementación del sistema restaurativo, y de la verificación judicial del cumplimiento de las sanciones propias y del régimen de condicionalidad</t>
  </si>
  <si>
    <t>https://community.secop.gov.co/Public/Tendering/ContractNoticePhases/View?PPI=CO1.PPI.38078913&amp;isFromPublicArea=True&amp;isModal=False</t>
  </si>
  <si>
    <t>JEP-656-2025</t>
  </si>
  <si>
    <t>German David Alarcon De Lavalle</t>
  </si>
  <si>
    <t>Prestar servicios profesionales para brindar acompañamiento y asesoría jurídica en la Subdirección del Sistema de Justicia Restaurativa en la elaboración y revisión de documentos y en el seguimiento al cumplimiento de órdenes judiciales</t>
  </si>
  <si>
    <t>https://community.secop.gov.co/Public/Tendering/ContractNoticePhases/View?PPI=CO1.PPI.38021043&amp;isFromPublicArea=True&amp;isModal=False</t>
  </si>
  <si>
    <t>JEP-657-2025</t>
  </si>
  <si>
    <t>Linda Mariana Pachon Pacheco</t>
  </si>
  <si>
    <t>Prestar servicios profesionales para apoyar a la Oficina Asesora de Atención a Víctimas, en la implementación de lineamientos técnicos, jurídicos y pedagógicos a nivel territorial y seguimiento a las actividades regionales,  que faciliten el desarrollo de su labor misional de garantizar la participación de las víctimas en los procesos judiciales y no judiciales en la JEP desde los  enfoques diferenciales y restaurativos</t>
  </si>
  <si>
    <t>https://community.secop.gov.co/Public/Tendering/ContractNoticePhases/View?PPI=CO1.PPI.38025195&amp;isFromPublicArea=True&amp;isModal=False</t>
  </si>
  <si>
    <t>JEP-658-2025</t>
  </si>
  <si>
    <t>Marilin Cabarcas Gutierrez</t>
  </si>
  <si>
    <t>Prestar servicios profesionales para apoyar la Unidad de Investigación y Acusación en la respuesta de derechos de petición, recursos, tutelas y demás requerimientos de naturaleza jurídica o judicial</t>
  </si>
  <si>
    <t>https://community.secop.gov.co/Public/Tendering/ContractNoticePhases/View?PPI=CO1.PPI.38052320&amp;isFromPublicArea=True&amp;isModal=False</t>
  </si>
  <si>
    <t>JEP-659-2025</t>
  </si>
  <si>
    <t>Sandra Ximena Becerra Ortega</t>
  </si>
  <si>
    <t>https://community.secop.gov.co/Public/Tendering/ContractNoticePhases/View?PPI=CO1.PPI.38052323&amp;isFromPublicArea=True&amp;isModal=False</t>
  </si>
  <si>
    <t>JEP-660-2025</t>
  </si>
  <si>
    <t>Wilson Jose Osorio Gomez</t>
  </si>
  <si>
    <t>Prestar servicios profesionales para apoyar técnicamente al Grupo de Análisis, Contexto y Estadística en el proceso de sistematización y control de la información estadística requerida por la Unidad de Investigación y Acusación</t>
  </si>
  <si>
    <t>https://community.secop.gov.co/Public/Tendering/ContractNoticePhases/View?PPI=CO1.PPI.38052324&amp;isFromPublicArea=True&amp;isModal=False</t>
  </si>
  <si>
    <t>JEP-661-2025</t>
  </si>
  <si>
    <t>Edwin Enrique Capdevilla Pacheco</t>
  </si>
  <si>
    <t>https://community.secop.gov.co/Public/Tendering/ContractNoticePhases/View?PPI=CO1.PPI.38052325&amp;isFromPublicArea=True&amp;isModal=False</t>
  </si>
  <si>
    <t>JEP-662-2025</t>
  </si>
  <si>
    <t xml:space="preserve">José Mauricio Cuestas Gómez </t>
  </si>
  <si>
    <t>Prestar servicios profesionales especializados al Despacho del Secretario Ejecutivo en la planeación financiera para la operación del Sistema de Justicia Restaurativa, la articulación interinstitucional y la asesoría para el alistamiento y puesta en marcha de los proyectos restaurativos en las sanciones aplicables y las medidas de contribución a la reparación, así como en los aspectos presupuestales y financieros de la entidad.</t>
  </si>
  <si>
    <t>https://community.secop.gov.co/Public/Tendering/ContractNoticePhases/View?PPI=CO1.PPI.38033154&amp;isFromPublicArea=True&amp;isModal=False</t>
  </si>
  <si>
    <t>JEP-663-2025</t>
  </si>
  <si>
    <t>Servisoft.S.A</t>
  </si>
  <si>
    <t>Adquirir bolsa de horas para nuevos desarrollos del sistema CONTi</t>
  </si>
  <si>
    <t>https://community.secop.gov.co/Public/Tendering/ContractNoticePhases/View?PPI=CO1.PPI.38092649&amp;isFromPublicArea=True&amp;isModal=False</t>
  </si>
  <si>
    <t>JEP-664-2025</t>
  </si>
  <si>
    <t>Laura Valentina Guevara Hernandez</t>
  </si>
  <si>
    <t>Prestar servicios profesionales al grupo de investigación fiscal de la UIA para apoyar con la gestión de la información requerida para el análisis del despacho, en la actividad adversarial</t>
  </si>
  <si>
    <t>https://community.secop.gov.co/Public/Tendering/ContractNoticePhases/View?PPI=CO1.PPI.38115397&amp;isFromPublicArea=True&amp;isModal=False</t>
  </si>
  <si>
    <t>JEP-665-2025</t>
  </si>
  <si>
    <t>https://community.secop.gov.co/Public/Tendering/ContractNoticePhases/View?PPI=CO1.PPI.38095572&amp;isFromPublicArea=True&amp;isModal=False</t>
  </si>
  <si>
    <t>JEP-666-2025</t>
  </si>
  <si>
    <t xml:space="preserve">Maria del Pilar Gonzlez Trujillo </t>
  </si>
  <si>
    <t>https://community.secop.gov.co/Public/Tendering/ContractNoticePhases/View?PPI=CO1.PPI.38116896&amp;isFromPublicArea=True&amp;isModal=False</t>
  </si>
  <si>
    <t>JEP-667-2025</t>
  </si>
  <si>
    <t>Daniel Humberto Gómez Leal</t>
  </si>
  <si>
    <t>https://community.secop.gov.co/Public/Tendering/ContractNoticePhases/View?PPI=CO1.PPI.38100038&amp;isFromPublicArea=True&amp;isModal=False</t>
  </si>
  <si>
    <t>JEP-668-2025</t>
  </si>
  <si>
    <t>Luis Alejandro Ávila Amador</t>
  </si>
  <si>
    <t>Prestar los servicios profesionales para apoyar y acompañar al grupo de apoyo legal y administrativo en las actividades logísticas, y administrativas para facilitar la capacidad investigativa de la UIA</t>
  </si>
  <si>
    <t>https://community.secop.gov.co/Public/Tendering/ContractNoticePhases/View?PPI=CO1.PPI.38115607&amp;isFromPublicArea=True&amp;isModal=False</t>
  </si>
  <si>
    <t>JEP-669-2025</t>
  </si>
  <si>
    <t>https://community.secop.gov.co/Public/Tendering/ContractNoticePhases/View?PPI=CO1.PPI.38172912&amp;isFromPublicArea=True&amp;isModal=False</t>
  </si>
  <si>
    <t>JEP-670-2025</t>
  </si>
  <si>
    <t>https://community.secop.gov.co/Public/Tendering/ContractNoticePhases/View?PPI=CO1.PPI.38109829&amp;isFromPublicArea=True&amp;isModal=False</t>
  </si>
  <si>
    <t>JEP-671-2025</t>
  </si>
  <si>
    <t>Camilo Enrique Gamez Estrada</t>
  </si>
  <si>
    <t>Prestar servicios para apoyar a la Subdirección de Comunicaciones en el cumplimiento de sus actividades misionales, operativas y administrativas, siguiendo los lineamientos de la política y estretegia de comunicaciones, a partir de la implementación del Sistema Restaurativo</t>
  </si>
  <si>
    <t>https://community.secop.gov.co/Public/Tendering/ContractNoticePhases/View?PPI=CO1.PPI.38165375&amp;isFromPublicArea=True&amp;isModal=False</t>
  </si>
  <si>
    <t>JEP-672-2025</t>
  </si>
  <si>
    <t>Victor Hugo Velandia Torres</t>
  </si>
  <si>
    <t>Prestar servicios profesionales para apoyar a la Oficina Asesora de Atención a la Ciudadanía en  las acciones necesarias para el fortalecimiento de la estrategia de tratamiento de datos personales, relacionamiento con la ciudadanía y políticas de gestión de la información, para la implementación del punto 5 del Acuerdo Final con enfoque sistémico</t>
  </si>
  <si>
    <t>https://community.secop.gov.co/Public/Tendering/ContractNoticePhases/View?PPI=CO1.PPI.38160410&amp;isFromPublicArea=True&amp;isModal=False</t>
  </si>
  <si>
    <t>JEP-673-2025</t>
  </si>
  <si>
    <t>Jesús Manuel Peña May</t>
  </si>
  <si>
    <t>https://community.secop.gov.co/Public/Tendering/ContractNoticePhases/View?PPI=CO1.PPI.38153922&amp;isFromPublicArea=True&amp;isModal=False</t>
  </si>
  <si>
    <t>JEP-674-2025</t>
  </si>
  <si>
    <t>Laura Lucia Plata Gutierrez</t>
  </si>
  <si>
    <t>Prestar servicios profesionales para preparar guiones, insumos de información y logística para la realización de las diligencias de los despachos relatores de la Sala de Reconocimiento de Verdad, de Responsabilidad y de Determinación de los hechos y conductas de la Jurisdicción Especial para la Paz (JEP) para la sustanciación del Auto de Determinación de Hechos y Conductas del Caso 09 sobre crímenes contra los Pueblos y Territorios Étnicos específicamente para el territorio ilustrativo de Amazonía y Orinoquía</t>
  </si>
  <si>
    <t>https://community.secop.gov.co/Public/Tendering/ContractNoticePhases/View?PPI=CO1.PPI.38153924&amp;isFromPublicArea=True&amp;isModal=False</t>
  </si>
  <si>
    <t>JEP-675-2025</t>
  </si>
  <si>
    <t>Laura Alejandra de Zubiria Escamilla </t>
  </si>
  <si>
    <t>https://community.secop.gov.co/Public/Tendering/ContractNoticePhases/View?PPI=CO1.PPI.38176264&amp;isFromPublicArea=True&amp;isModal=False</t>
  </si>
  <si>
    <t>JEP-676-2025</t>
  </si>
  <si>
    <t>Canal Capital</t>
  </si>
  <si>
    <t>Prestación de servicios logísticos, técnicos y demás que sean necesarios para la operación del sistema de gestión de medios de la JEP</t>
  </si>
  <si>
    <t>https://community.secop.gov.co/Public/Tendering/ContractNoticePhases/View?PPI=CO1.PPI.38143010&amp;isFromPublicArea=True&amp;isModal=False</t>
  </si>
  <si>
    <t>JEP-677-2025</t>
  </si>
  <si>
    <t>Marinela Osorio Ospino</t>
  </si>
  <si>
    <t>https://community.secop.gov.co/Public/Tendering/ContractNoticePhases/View?PPI=CO1.PPI.38173999&amp;isFromPublicArea=True&amp;isModal=False</t>
  </si>
  <si>
    <t>JEP-678-2025</t>
  </si>
  <si>
    <t>Linna Maria Garcia Morales</t>
  </si>
  <si>
    <t>Prestar servicios profesionales para sistematización y análisis del recaudo probatorio de los despachos relatores de la Sala de Reconocimiento de Verdad, de Responsabilidad y de Determinación de los hechos y conductas de la Jurisdicción Especial para la Paz (JEP) para la sustanciación del Auto de Determinación de Hechos y Conductas del Caso 09 sobre crímenes contra los Pueblos y Territorios Étnicos específicamente para el territorio ilustrativo de Amazonía y Orinoquía</t>
  </si>
  <si>
    <t>https://community.secop.gov.co/Public/Tendering/ContractNoticePhases/View?PPI=CO1.PPI.38171443&amp;isFromPublicArea=True&amp;isModal=False</t>
  </si>
  <si>
    <t>JEP-679-2025</t>
  </si>
  <si>
    <t>Gabriela Stephanie Pérez Cardozo</t>
  </si>
  <si>
    <t>Brindar apoyo técnico al despacho correlator de la Sala de Reconocimiento de Verdad, de Responsabilidad y de Determinación de los Hechos y Conductas de la Jurisdicción Especial para la Paz (JEP), encargado del subcaso Chocó, Caso 09 (crímenes contra los pueblos y territorios étnicos en el conflicto armado) para el desarrollo de actividades de sistematización, análisis y construcción de insumos para fortalecer la toma de decisiones judiciales, garantizando los enfoques diferenciales y orientado a cumplir los objetivos del sistema integral de paz.</t>
  </si>
  <si>
    <t>https://community.secop.gov.co/Public/Tendering/ContractNoticePhases/View?PPI=CO1.PPI.38172485&amp;isFromPublicArea=True&amp;isModal=False</t>
  </si>
  <si>
    <t>JEP-680-2025</t>
  </si>
  <si>
    <t>Tania Leandra Jimenez Poveda</t>
  </si>
  <si>
    <t>https://community.secop.gov.co/Public/Tendering/ContractNoticePhases/View?PPI=CO1.PPI.38177095&amp;isFromPublicArea=True&amp;isModal=False</t>
  </si>
  <si>
    <t>JEP-681-2025</t>
  </si>
  <si>
    <t>https://community.secop.gov.co/Public/Tendering/ContractNoticePhases/View?PPI=CO1.PPI.38184101&amp;isFromPublicArea=True&amp;isModal=False</t>
  </si>
  <si>
    <t>JEP-682-2025</t>
  </si>
  <si>
    <t>Iván Alexander Zarta Suaréz</t>
  </si>
  <si>
    <t>https://community.secop.gov.co/Public/Tendering/ContractNoticePhases/View?PPI=CO1.PPI.38196732&amp;isFromPublicArea=True&amp;isModal=False</t>
  </si>
  <si>
    <t>JEP-683-2025</t>
  </si>
  <si>
    <t>Jorge Andres Castillo Mayorga</t>
  </si>
  <si>
    <t>Prestar servicios profesionales para el apoyo y acompañamiento a la gestión judicial y de los juicios penales a cargo de la sección de ausencia de reconocimiento verdad y responsabilidad</t>
  </si>
  <si>
    <t>https://community.secop.gov.co/Public/Tendering/ContractNoticePhases/View?PPI=CO1.PPI.38232154&amp;isFromPublicArea=True&amp;isModal=False</t>
  </si>
  <si>
    <t>JEP-684-2025</t>
  </si>
  <si>
    <t>Kimberly Tatiana Muñoz Lopez</t>
  </si>
  <si>
    <t>https://community.secop.gov.co/Public/Tendering/ContractNoticePhases/View?PPI=CO1.PPI.38245268&amp;isFromPublicArea=True&amp;isModal=False</t>
  </si>
  <si>
    <t>JEP-685-2025</t>
  </si>
  <si>
    <t>Iván Leonardo Martinez Pinilla</t>
  </si>
  <si>
    <t>Prestar servicios profesionales con un enfoque penal para el apoyo en la investigación, análisis y desarrollo de estrategias en el marco del Caso 009 "Crímenes cometidos contra Pueblos y Territorios Étnicos" Subcaso de Buenaventura, Dagua y pacífico medio</t>
  </si>
  <si>
    <t>https://community.secop.gov.co/Public/Tendering/ContractNoticePhases/View?PPI=CO1.PPI.38250398&amp;isFromPublicArea=True&amp;isModal=False</t>
  </si>
  <si>
    <t>JEP-686-2025</t>
  </si>
  <si>
    <t>Karen Sofia Montaño Antolines</t>
  </si>
  <si>
    <t>https://community.secop.gov.co/Public/Tendering/ContractNoticePhases/View?PPI=CO1.PPI.38262567&amp;isFromPublicArea=True&amp;isModal=False</t>
  </si>
  <si>
    <t>JEP-687-2025</t>
  </si>
  <si>
    <t>Alejandro David Aponte Cardona </t>
  </si>
  <si>
    <t>Prestar servicios profesionales especializados para apoyar y acompañar a las salas y secciones de la JEP, en el análisis, estudio y estructuración de información de diversos contenidos, requeridos para la Sección de Ausencia de Reconocimiento</t>
  </si>
  <si>
    <t>https://community.secop.gov.co/Public/Tendering/ContractNoticePhases/View?PPI=CO1.PPI.38305001&amp;isFromPublicArea=True&amp;isModal=False</t>
  </si>
  <si>
    <t>JEP-688-2025</t>
  </si>
  <si>
    <t>Juliana Murillo Puentes</t>
  </si>
  <si>
    <t>Prestar servicios profesionales para apoyar en la preparación de insumos, análisis y documentación para contribuir al perfeccionamiento de la investigación judicial, la transcripción documental, sistematización y análisis de información</t>
  </si>
  <si>
    <t>SIN ACTA</t>
  </si>
  <si>
    <t>https://community.secop.gov.co/Public/Tendering/ContractNoticePhases/View?PPI=CO1.PPI.38443224&amp;isFromPublicArea=True&amp;isModal=False</t>
  </si>
  <si>
    <t>JEP-689-2025</t>
  </si>
  <si>
    <t>Laura Carolina Hernandez Franco</t>
  </si>
  <si>
    <t>Prestar servicios profesionales para apoyar al despacho relator del Subcaso Sierra Nevada de Santa Marta y zonas de influencia del Caso 09 de la Sala de Reconocimiento de Verdad y Responsabilidad (SRVR), mediante la identificación, sistematización, codificación y análisis de información; la gestión de solicitudes e intervenciones de sujetos procesales; y la elaboración de insumos que contribuyan a la adopción de decisiones judiciales en el marco de la investigación judicial.</t>
  </si>
  <si>
    <t>https://community.secop.gov.co/Public/Tendering/ContractNoticePhases/View?PPI=CO1.PPI.38302346&amp;isFromPublicArea=True&amp;isModal=False</t>
  </si>
  <si>
    <t>JEP-690-2025</t>
  </si>
  <si>
    <t>María Patricia Mesa Gonzalez</t>
  </si>
  <si>
    <t>Prestar servicios profesionales con un enfoque conceptual y metodológico para el apoyo en la investigación, análisis y desarrollo de estrategias en el marco del Caso 009 "Crímenes cometidos contra Pueblos y Territorios Étnicos" Subcaso de Buenaventura, Dagua y pacífico medio</t>
  </si>
  <si>
    <t>https://community.secop.gov.co/Public/Tendering/ContractNoticePhases/View?PPI=CO1.PPI.38303226&amp;isFromPublicArea=True&amp;isModal=False</t>
  </si>
  <si>
    <t>JEP-691-2025</t>
  </si>
  <si>
    <t>Viviana Elizabeth Romero Insuasty</t>
  </si>
  <si>
    <t>https://community.secop.gov.co/Public/Tendering/ContractNoticePhases/View?PPI=CO1.PPI.38304046&amp;isFromPublicArea=True&amp;isModal=False</t>
  </si>
  <si>
    <t>JEP-692-2025</t>
  </si>
  <si>
    <t xml:space="preserve">Gerardo Esteban Munar Sinisterra </t>
  </si>
  <si>
    <t>https://community.secop.gov.co/Public/Tendering/ContractNoticePhases/View?PPI=CO1.PPI.38310875&amp;isFromPublicArea=True&amp;isModal=False</t>
  </si>
  <si>
    <t>JEP-693-2025</t>
  </si>
  <si>
    <t>Sebastian Ocampo Arenas</t>
  </si>
  <si>
    <t>https://community.secop.gov.co/Public/Tendering/ContractNoticePhases/View?PPI=CO1.PPI.38311978&amp;isFromPublicArea=True&amp;isModal=False</t>
  </si>
  <si>
    <t>JEP-694-2025</t>
  </si>
  <si>
    <t>Prestar servicios profesionales para apoyar jurídicamente a la Oficina Asesora de Enfoques Diferenciales en el cumplimiento y gestión de órdenes judiciales, incluyendo proceso de acreditación de víctimas a cargo de la dependencia</t>
  </si>
  <si>
    <t>https://community.secop.gov.co/Public/Tendering/ContractNoticePhases/View?PPI=CO1.PPI.38351343&amp;isFromPublicArea=True&amp;isModal=False</t>
  </si>
  <si>
    <t>JEP-695-2025</t>
  </si>
  <si>
    <t>Prestar servicios profesionales para apoyar a la Oficina Asesora de Enfoques Diferenciales en la ejecución de los lineamientos étnicos y el acompañamiento a los diálogos de coordinación interjurisdiccional con pueblos indígenas</t>
  </si>
  <si>
    <t>https://community.secop.gov.co/Public/Tendering/ContractNoticePhases/View?PPI=CO1.PPI.38352150&amp;isFromPublicArea=True&amp;isModal=False</t>
  </si>
  <si>
    <t>JEP-696-2025</t>
  </si>
  <si>
    <t>https://community.secop.gov.co/Public/Tendering/ContractNoticePhases/View?PPI=CO1.PPI.38473126&amp;isFromPublicArea=True&amp;isModal=False</t>
  </si>
  <si>
    <t>JEP-698-2025</t>
  </si>
  <si>
    <t>Ernesto Pineda Guevara </t>
  </si>
  <si>
    <t>https://community.secop.gov.co/Public/Tendering/ContractNoticePhases/View?PPI=CO1.PPI.38301647&amp;isFromPublicArea=True&amp;isModal=False</t>
  </si>
  <si>
    <t>JEP-699-2025</t>
  </si>
  <si>
    <t>Brayan Aldair González Sánchez </t>
  </si>
  <si>
    <t>Prestar servicios profesionales para apoyar a la Oficina Asesora de Memoria Institucional y del Sistema Integral para la Paz en la atención de procesos, trámites y procedimientos de competencia de la dependencia como parte de la gestión jurídica y en apoyo a la actividad contractual de la dependencia como parte de la asistencia técnica a las actuaciones y  decisiones judiciales de la justicia transicional y restaurativa</t>
  </si>
  <si>
    <t>https://community.secop.gov.co/Public/Tendering/ContractNoticePhases/View?PPI=CO1.PPI.38372759&amp;isFromPublicArea=True&amp;isModal=False</t>
  </si>
  <si>
    <t>JEP-700-2025</t>
  </si>
  <si>
    <t>Alejandra Cortes Gallego </t>
  </si>
  <si>
    <t>Prestación de servicios profesionales para apoyar a la Oficina Asesora de Memoria Institucional y del Sistema Integral para la Paz en las actividades relacionadas con el seguimiento de los contratos y la planeación de la dependencia como parte de la asistencia técnica a las actuaciones y  decisiones judiciales de la justicia transicional y restaurativa</t>
  </si>
  <si>
    <t>https://community.secop.gov.co/Public/Tendering/ContractNoticePhases/View?PPI=CO1.PPI.38377744&amp;isFromPublicArea=True&amp;isModal=False</t>
  </si>
  <si>
    <t>JEP-701-2025</t>
  </si>
  <si>
    <t>Carlos Manuel Acosta Arias </t>
  </si>
  <si>
    <t>Prestar servicios profesionales a la Oficina Asesora de Estructuración de Proyectos en el acompañamiento para la estructuración de iniciativas y proyectos restaurativos que impulsen obras de infraestructura, así como en la identificación y articulación de la oferta pública y privada para el funcionamiento, desarrollo y consolidación del Sistema Restaurativo a nivel nacional y territorial</t>
  </si>
  <si>
    <t>https://community.secop.gov.co/Public/Tendering/ContractNoticePhases/View?PPI=CO1.PPI.38381093&amp;isFromPublicArea=True&amp;isModal=False</t>
  </si>
  <si>
    <t>JEP-702-2025</t>
  </si>
  <si>
    <t>Edith Lucia Puerto Barrera </t>
  </si>
  <si>
    <t>https://community.secop.gov.co/Public/Tendering/ContractNoticePhases/View?PPI=CO1.PPI.38398966&amp;isFromPublicArea=True&amp;isModal=False</t>
  </si>
  <si>
    <t>JEP-703-2025</t>
  </si>
  <si>
    <t>Alex Fernando Morales Vargas </t>
  </si>
  <si>
    <t>https://community.secop.gov.co/Public/Tendering/ContractNoticePhases/View?PPI=CO1.PPI.38399124&amp;isFromPublicArea=True&amp;isModal=False</t>
  </si>
  <si>
    <t>JEP-704-2025</t>
  </si>
  <si>
    <t>Magda Beatriz López Cárdenas </t>
  </si>
  <si>
    <t>https://community.secop.gov.co/Public/Tendering/ContractNoticePhases/View?PPI=CO1.PPI.38337332&amp;isFromPublicArea=True&amp;isModal=False</t>
  </si>
  <si>
    <t>JEP-705-2025</t>
  </si>
  <si>
    <t>Maria Juanita Licona Escobar</t>
  </si>
  <si>
    <t>Prestar servicios profesionales para apoyar al GRAI en la recolección, investigación y análisis y contrastación de la información que reposa en la dependencia en la etapa que se encuentre cada macrocaso, todo lo anterior, siguiendo los lineamientos de la jefatura y la Magistratura.</t>
  </si>
  <si>
    <t>https://community.secop.gov.co/Public/Tendering/ContractNoticePhases/View?PPI=CO1.PPI.38337165&amp;isFromPublicArea=True&amp;isModal=False</t>
  </si>
  <si>
    <t>JEP-706-2025</t>
  </si>
  <si>
    <t>Santiago Sarmiento Mora</t>
  </si>
  <si>
    <t>Brindar apoyo técnico al despacho correlator de la Sala de Reconocimiento de Verdad, de Responsabilidad y de Determinación de los Hechos y Conductas de la Jurisdicción Especial para la Paz (JEP), encargado del subcaso Chocó, Caso 09 (crímenes contra los pueblos y territorios étnicos en el conflicto armado) para el desarrollo de actividades de sistematización, análisis y construcción de insumos para fortalecer la toma de decisiones judiciales, garantizando los enfoques diferenciales y orientado a cumplir los objetivos del sistema integral de paz</t>
  </si>
  <si>
    <t>https://community.secop.gov.co/Public/Tendering/ContractNoticePhases/View?PPI=CO1.PPI.38334959&amp;isFromPublicArea=True&amp;isModal=False</t>
  </si>
  <si>
    <t>JEP-707-2025</t>
  </si>
  <si>
    <t>Rafael Esteban Antonio Maria Londoño Muñoz</t>
  </si>
  <si>
    <t>Brindar apoyo técnico especializado al despacho correlator de la Sala de Reconocimiento de Verdad, de Responsabilidad y de Determinación de los Hechos y Conductas de la Jurisdicción Especial para la Paz (JEP), encargado del subcaso Chocó, Caso 09 (crímenes contra los pueblos y territorios étnicos en el conflicto armado) para el desarrollo de actividades de investigación, análisis y construcción de insumos estratégicos para fortalecer la toma de decisiones judiciales, garantizando los enfoques diferenciales y orientado a cumplir los objetivos del sistema integral de paz.</t>
  </si>
  <si>
    <t>https://community.secop.gov.co/Public/Tendering/ContractNoticePhases/View?PPI=CO1.PPI.38335522&amp;isFromPublicArea=True&amp;isModal=False</t>
  </si>
  <si>
    <t>JEP-708-2025</t>
  </si>
  <si>
    <t>Maria Alejandra Padilla Hernandez</t>
  </si>
  <si>
    <t>Prestar servicios profesionales para apoyar a la Oficina Asesora de Monitoreo Integral en la gestión y análisis de información y documentación para la generación de datos estadísticos y geográficos necesarios para el monitoreo integral, en el marco de las acciones de implementación del sistema restaurativo, con el fin de garantizar la verificación judicial del cumplimiento de las sanciones propias y del régimen de condicionalidad</t>
  </si>
  <si>
    <t>https://community.secop.gov.co/Public/Tendering/ContractNoticePhases/View?PPI=CO1.PPI.38342260&amp;isFromPublicArea=True&amp;isModal=False</t>
  </si>
  <si>
    <t>JEP-709-2025</t>
  </si>
  <si>
    <t>Miguel Andres Lopez Martinez</t>
  </si>
  <si>
    <t>https://community.secop.gov.co/Public/Tendering/ContractNoticePhases/View?PPI=CO1.PPI.38347937&amp;isFromPublicArea=True&amp;isModal=False</t>
  </si>
  <si>
    <t>JEP-710-2025</t>
  </si>
  <si>
    <t>Camilo Alejandro Corchuelo Rodriguez</t>
  </si>
  <si>
    <t>Prestar servicios profesionales en la Oficina Asesora de Gestión Documental para la articulación con los diferentes órganos de la Jurisdicción Especial Para la Paz en temas relacionados con la gestional misional de la oficina</t>
  </si>
  <si>
    <t>https://community.secop.gov.co/Public/Tendering/ContractNoticePhases/View?PPI=CO1.PPI.38350278&amp;isFromPublicArea=True&amp;isModal=False</t>
  </si>
  <si>
    <t>JEP-711-2025</t>
  </si>
  <si>
    <t>Andres Enrique Rosso Mateus</t>
  </si>
  <si>
    <t>Prestar los servicios profesionales para apoyar a la Dirección de TI, en las actividades de gobierno digital y gobierno de datos, transformación digital en la JEP, el mejoramiento de los procesos y procedimientos, la elaboración del Plan Estratégico de TI y la estructuración del Área de proyectos de TI</t>
  </si>
  <si>
    <t>https://community.secop.gov.co/Public/Tendering/ContractNoticePhases/View?PPI=CO1.PPI.38363072&amp;isFromPublicArea=True&amp;isModal=False</t>
  </si>
  <si>
    <t>JEP-712-2025</t>
  </si>
  <si>
    <t>Janneth Milena Moreno Cardenas</t>
  </si>
  <si>
    <t>https://community.secop.gov.co/Public/Tendering/ContractNoticePhases/View?PPI=CO1.PPI.38368236&amp;isFromPublicArea=True&amp;isModal=False</t>
  </si>
  <si>
    <t>JEP-713-2025</t>
  </si>
  <si>
    <t>Juan Manuel Diaz Santamaria </t>
  </si>
  <si>
    <t>https://community.secop.gov.co/Public/Tendering/ContractNoticePhases/View?PPI=CO1.PPI.38346423&amp;isFromPublicArea=True&amp;isModal=False</t>
  </si>
  <si>
    <t>JEP-715-2025</t>
  </si>
  <si>
    <t>Andres Manuel Felipe Gonzalez Saiz</t>
  </si>
  <si>
    <t>Prestar servicios profesionales para apoyar al despacho(s) relator(es) de la Fase de Instrucción Nacional del Macrocaso 03 de la Sala de Reconocimiento de Verdad y de Responsabilidad de la JEP, a través de la elaboración de documentos internos de trabajo y la participación en actividades propias de la instrucción judicial en el marco de lo contemplado en el Auto OPV 305 de 2023</t>
  </si>
  <si>
    <t>https://community.secop.gov.co/Public/Tendering/ContractNoticePhases/View?PPI=CO1.PPI.38378317&amp;isFromPublicArea=True&amp;isModal=False</t>
  </si>
  <si>
    <t>JEP-716-2025</t>
  </si>
  <si>
    <t>Anyelo Alberto Cagua Loaiza</t>
  </si>
  <si>
    <t>https://community.secop.gov.co/Public/Tendering/ContractNoticePhases/View?PPI=CO1.PPI.38378975&amp;isFromPublicArea=True&amp;isModal=False</t>
  </si>
  <si>
    <t>JEP-717-2025</t>
  </si>
  <si>
    <t>Prestar servicios profesionales para brindar apoyo y asistencia a la Secretaría Ejecutiva en el análisis, distribución y seguimiento de órdenes judiciales, así como en otros asuntos de competencia de la Dirección de Asuntos Jurídicos</t>
  </si>
  <si>
    <t>https://community.secop.gov.co/Public/Tendering/ContractNoticePhases/View?PPI=CO1.PPI.38414458&amp;isFromPublicArea=True&amp;isModal=False</t>
  </si>
  <si>
    <t>JEP-718-2025</t>
  </si>
  <si>
    <t>LOGISTICA Y GESTION DE NEGOCIOS SAS</t>
  </si>
  <si>
    <t>Prestar servicios logísticos para la organización y ejecución de actividades programadas por la Jurisdicción Especial para la Paz, para el cumplimiento de sus obligaciones misionales y funcionales</t>
  </si>
  <si>
    <t>https://community.secop.gov.co/Public/Tendering/ContractNoticePhases/View?PPI=CO1.PPI.37518811&amp;isFromPublicArea=True&amp;isModal=False</t>
  </si>
  <si>
    <t>JEP-720-2025</t>
  </si>
  <si>
    <t>HEINSOHN HUMAN GLOBAL SOLUTIONS S.A.S. BIC</t>
  </si>
  <si>
    <t>Prestar el servicio técnico y funcional para el soporte extendido de los módulos de inventarios instalados en la jurisdicción especial para la paz.</t>
  </si>
  <si>
    <t>https://community.secop.gov.co/Public/Tendering/ContractNoticePhases/View?PPI=CO1.PPI.38367025&amp;isFromPublicArea=True&amp;isModal=False</t>
  </si>
  <si>
    <t>JEP-722-2025</t>
  </si>
  <si>
    <t>https://community.secop.gov.co/Public/Tendering/ContractNoticePhases/View?PPI=CO1.PPI.38370360&amp;isFromPublicArea=True&amp;isModal=False</t>
  </si>
  <si>
    <t>JEP-724-2025</t>
  </si>
  <si>
    <t>Sandra Lorena Pinto Gonzalez</t>
  </si>
  <si>
    <t>https://community.secop.gov.co/Public/Tendering/ContractNoticePhases/View?PPI=CO1.PPI.38380707&amp;isFromPublicArea=True&amp;isModal=False</t>
  </si>
  <si>
    <t>JEP-725-2025</t>
  </si>
  <si>
    <t>Prestar servicios profesionales para apoyar a la Subdirección de Comunicaciones en los trámites administrativos, contables, de planeación, manejo y cargue de plataformas de control y seguimiento de los proyectos a cargo de la dependencia</t>
  </si>
  <si>
    <t>https://community.secop.gov.co/Public/Tendering/ContractNoticePhases/View?PPI=CO1.PPI.38406282&amp;isFromPublicArea=True&amp;isModal=False</t>
  </si>
  <si>
    <t>JEP-729-2025</t>
  </si>
  <si>
    <t>Anna Valentina Torres Cepeda</t>
  </si>
  <si>
    <t>https://community.secop.gov.co/Public/Tendering/ContractNoticePhases/View?PPI=CO1.PPI.38419244&amp;isFromPublicArea=True&amp;isModal=False</t>
  </si>
  <si>
    <t>JEP-736-2025</t>
  </si>
  <si>
    <t>Daniela Valentina Corredor Enciso</t>
  </si>
  <si>
    <t>https://community.secop.gov.co/Public/Tendering/ContractNoticePhases/View?PPI=CO1.PPI.38465057&amp;isFromPublicArea=True&amp;isModal=False</t>
  </si>
  <si>
    <t>JEP-745-2025</t>
  </si>
  <si>
    <t>Prestar servicios profesionales para la recolección, sistematización, análisis y estructuración de información que alimente la preparación de las versiones voluntarias y la construcción del auto de determinación de hechos y conductas.</t>
  </si>
  <si>
    <t>https://community.secop.gov.co/Public/Tendering/ContractNoticePhases/View?PPI=CO1.PPI.38470216&amp;isFromPublicArea=True&amp;isModal=False</t>
  </si>
  <si>
    <t>JEP-748-2025</t>
  </si>
  <si>
    <t>Gustavo Alonso Caicedo Urrego</t>
  </si>
  <si>
    <t>Prestar servicios profesionales para apoyar a la Oficina Asesora de Monitoreo Integral en la definición de lineamientos para la articulación, implementación, mantenimiento y sostenibilidad de las herramientas tecnológicas y de la gestión de bases de datos geográficas en el marco de las acciones de implementación del sistema restaurativo, con el fin de garantizar la verificación judicial del cumplimiento a las sanciones propias y el régimen de condicionalidad.</t>
  </si>
  <si>
    <t>https://community.secop.gov.co/Public/Tendering/ContractNoticePhases/View?PPI=CO1.PPI.38468392&amp;isFromPublicArea=True&amp;isModal=False</t>
  </si>
  <si>
    <t>JEP-755-2025</t>
  </si>
  <si>
    <t xml:space="preserve">Prestar serviciod de apoyo al GRAI en la gestión administrativa de solicitudes y elaboración de actos administrativos, con el propósito de facilitar el apoyo a la jefatura y a los equipos técnicos, contribuyendo al desarrollo de tareas y a la toma de decisiones. </t>
  </si>
  <si>
    <t>https://community.secop.gov.co/Public/Tendering/ContractNoticePhases/View?PPI=CO1.PPI.38506261&amp;isFromPublicArea=True&amp;isModal=False</t>
  </si>
  <si>
    <t>JEP-757-2025</t>
  </si>
  <si>
    <t xml:space="preserve">Prestar servicios profesionales para apoyar al GRAI en el control, implementación y gestión de procesos contractuales y de planeación, especialmente en lo relacionado con reportes, resultados e indicadores, así como en temas de cooperación internacional ante la Secretaría Ejecutiva, en el contexto de los macrocasos, siguiendo las directrices de la jefatura y la Magistratura. </t>
  </si>
  <si>
    <t>https://community.secop.gov.co/Public/Tendering/ContractNoticePhases/View?PPI=CO1.PPI.38505898&amp;isFromPublicArea=True&amp;isModal=False</t>
  </si>
  <si>
    <t>JEP-765-2025</t>
  </si>
  <si>
    <t>Ana Maria Guzman Canizales</t>
  </si>
  <si>
    <t>https://community.secop.gov.co/Public/Tendering/ContractNoticePhases/View?PPI=CO1.PPI.38476256&amp;isFromPublicArea=True&amp;isModal=False</t>
  </si>
  <si>
    <t>Deniyer Alecsa Sanchez Herrada; Jennifer Torres Poveda</t>
  </si>
  <si>
    <t>Gloria Mayerly González Zapata</t>
  </si>
  <si>
    <t>Catalina Caita Rincon</t>
  </si>
  <si>
    <t>JEP-697-2025</t>
  </si>
  <si>
    <t xml:space="preserve">Willian Galindo Chavez </t>
  </si>
  <si>
    <t>Prestar servicios profesionales para apoyar al Sistema Autónomo de Asesoría y Defensa a Comparecientes en las actividades administrativas de seguimiento y control presupuestal propias del desarrollo del Sistema</t>
  </si>
  <si>
    <t>https://community.secop.gov.co/Public/Tendering/ContractNoticePhases/View?PPI=CO1.PPI.38473993&amp;isFromPublicArea=True&amp;isModal=False</t>
  </si>
  <si>
    <t>JEP-714-2025</t>
  </si>
  <si>
    <t>Paula Katherine Fonca Gaona</t>
  </si>
  <si>
    <t>https://community.secop.gov.co/Public/Tendering/ContractNoticePhases/View?PPI=CO1.PPI.38376891&amp;isFromPublicArea=True&amp;isModal=False</t>
  </si>
  <si>
    <t>JEP-719-2025</t>
  </si>
  <si>
    <t>MELTEC COMUNICACIONES SA</t>
  </si>
  <si>
    <t>Prestación de servicios de monitoreo mediante dispositivos electrónicos, para el seguimiento a los comparecientes en el marco del proceso de supervisión de las sanciones propias impuestas por la Jurisdicción Especial para la Paz</t>
  </si>
  <si>
    <t>https://community.secop.gov.co/Public/Tendering/ContractNoticePhases/View?PPI=CO1.PPI.38752917&amp;isFromPublicArea=True&amp;isModal=False</t>
  </si>
  <si>
    <t>JEP-721-2025</t>
  </si>
  <si>
    <t>Andrea Patricia del Pilar Quevedo Rodriguez </t>
  </si>
  <si>
    <t>https://community.secop.gov.co/Public/Tendering/ContractNoticePhases/View?PPI=CO1.PPI.38446689&amp;isFromPublicArea=True&amp;isModal=False</t>
  </si>
  <si>
    <t>JEP-723-2025</t>
  </si>
  <si>
    <t>Nathalia Ghisell Pinto Gonzalez   </t>
  </si>
  <si>
    <t>https://community.secop.gov.co/Public/Tendering/ContractNoticePhases/View?PPI=CO1.PPI.38646481&amp;isFromPublicArea=True&amp;isModal=False</t>
  </si>
  <si>
    <t>JEP-726-2025</t>
  </si>
  <si>
    <t>https://community.secop.gov.co/Public/Tendering/ContractNoticePhases/View?PPI=CO1.PPI.38433334&amp;isFromPublicArea=True&amp;isModal=False</t>
  </si>
  <si>
    <t>JEP-727-2025</t>
  </si>
  <si>
    <t>https://community.secop.gov.co/Public/Tendering/ContractNoticePhases/View?PPI=CO1.PPI.38433341&amp;isFromPublicArea=True&amp;isModal=False</t>
  </si>
  <si>
    <t>JEP-728-2025</t>
  </si>
  <si>
    <t>https://community.secop.gov.co/Public/Tendering/ContractNoticePhases/View?PPI=CO1.PPI.38411601&amp;isFromPublicArea=True&amp;isModal=False</t>
  </si>
  <si>
    <t>JEP-730-2025</t>
  </si>
  <si>
    <t>Sara Manuela Correa Vasquez</t>
  </si>
  <si>
    <t>Prestar servicios profesionales para apoyar a la Oficina Asesora de Monitoreo Integral, en la gestión de información y documentación necesaria para la implementación del sistema restaurativo, con el fin de garantizar la verificación judicial del cumplimiento a las sanciones propias y el régimen de condicionalidad</t>
  </si>
  <si>
    <t>https://community.secop.gov.co/Public/Tendering/ContractNoticePhases/View?PPI=CO1.PPI.38573939&amp;isFromPublicArea=True&amp;isModal=False</t>
  </si>
  <si>
    <t>JEP-731-2025</t>
  </si>
  <si>
    <t>Laura Valentina Rodríguez Montoya</t>
  </si>
  <si>
    <t>Prestar los servicios profesionales para apoyar y acompañar la gestión del grupo de relacionamiento y comunicaciones en el diseño, desarrollo e implementación de productos comunicativos internos y externos y apoyar a los grupos territoriales en los encuentros de participación social</t>
  </si>
  <si>
    <t>https://community.secop.gov.co/Public/Tendering/ContractNoticePhases/View?PPI=CO1.PPI.38439871&amp;isFromPublicArea=True&amp;isModal=False</t>
  </si>
  <si>
    <t>JEP-732-2025</t>
  </si>
  <si>
    <t>Sandra Marcela Amador Ospina</t>
  </si>
  <si>
    <t>Brindar apoyo técnico especializado al despacho correlator de la Sala de Reconocimiento de Verdad, de Responsabilidad y de Determinación de los Hechos y Conductas de la Jurisdicción Especial para la Paz (JEP), encargado del subcaso Chocó, Caso 09 (crímenes contra los pueblos y territorios étnicos en el conflicto armado) para el desarrollo de actividades de investigación, análisis y construcción de insumos estratégicos para fortalecer la toma de decisiones judiciales, garantizando los enfoques diferenciales y orientado a cumplir los objetivos del sistema integral de paz</t>
  </si>
  <si>
    <t>https://community.secop.gov.co/Public/Tendering/ContractNoticePhases/View?PPI=CO1.PPI.38447638&amp;isFromPublicArea=True&amp;isModal=False</t>
  </si>
  <si>
    <t>JEP-734-2025</t>
  </si>
  <si>
    <t>Laura Hoffmann Medina</t>
  </si>
  <si>
    <t>Contratar la prestación de servicios para la implementación de técnicas de terapia corporal en el marco de las actividades de la política de salud mental y cuidado emocional de la JEP</t>
  </si>
  <si>
    <t>https://community.secop.gov.co/Public/Tendering/ContractNoticePhases/View?PPI=CO1.PPI.38423647&amp;isFromPublicArea=True&amp;isModal=False</t>
  </si>
  <si>
    <t>JEP-735-2025</t>
  </si>
  <si>
    <t>Jair de Jesús Bolivar Gutierrez</t>
  </si>
  <si>
    <t>https://community.secop.gov.co/Public/Tendering/ContractNoticePhases/View?PPI=CO1.PPI.38436658&amp;isFromPublicArea=True&amp;isModal=False</t>
  </si>
  <si>
    <t>JEP-737-2025</t>
  </si>
  <si>
    <t>https://community.secop.gov.co/Public/Tendering/ContractNoticePhases/View?PPI=CO1.PPI.38438788&amp;isFromPublicArea=True&amp;isModal=False</t>
  </si>
  <si>
    <t>JEP-738-2025</t>
  </si>
  <si>
    <t xml:space="preserve">Javier Dario Manrique Vanegas </t>
  </si>
  <si>
    <t>Prestar servicios profesionales para apoyar a la Oficina Asesora de Monitoreo Integral en todos los procesos de estructuración, procesamiento, diligenciamiento y análisis de información en las bases de datos con el fin de garantizar la implementación del sistema restaurativo y garantizar la verificación judicial del cumplimiento de las sanciones propias y del régimen de condicionalidad.</t>
  </si>
  <si>
    <t>https://community.secop.gov.co/Public/Tendering/ContractNoticePhases/View?PPI=CO1.PPI.38458697&amp;isFromPublicArea=True&amp;isModal=False</t>
  </si>
  <si>
    <t>JEP-739-2025</t>
  </si>
  <si>
    <t xml:space="preserve">Sara Maria Astralaga Cediel </t>
  </si>
  <si>
    <t>Prestar servicios profesionales para apoyar en la preparación de insumos, análisis y documentación para contribuir a la investigación judicial, así como en la sistematización, análisis y contrastación de información y elaboración de documentos que contribuyan a la construcción del Auto de Determinación de Hechos y Conductas</t>
  </si>
  <si>
    <t>https://community.secop.gov.co/Public/Tendering/ContractNoticePhases/View?PPI=CO1.PPI.38478177&amp;isFromPublicArea=True&amp;isModal=False</t>
  </si>
  <si>
    <t>JEP-740-2025</t>
  </si>
  <si>
    <t>Diana Marcela Pineda Pinilla</t>
  </si>
  <si>
    <t>Prestar servicios profesionales para apoyar a la Oficina Asesora de Atención a Víctimas en las gestiones administrativas, de seguimiento, monitoreo, misionales y operativas requeridas para el funcionamiento de la dependencia.</t>
  </si>
  <si>
    <t>https://community.secop.gov.co/Public/Tendering/ContractNoticePhases/View?PPI=CO1.PPI.38477395&amp;isFromPublicArea=True&amp;isModal=False</t>
  </si>
  <si>
    <t>JEP-741-2025</t>
  </si>
  <si>
    <t>Magda Yamile Gomez Mosquera</t>
  </si>
  <si>
    <t>Prestar servicios técnicos para apoyar a la Oficina Asesora de Atención a Víctimas en las gestiones necesarias para adelantar las labores de registro, análisis, verificación, alistamiento, elaboración y revisión de solicitudes, como parte de la fase administrativa de acreditación de víctimas y de la asistencia a las actuaciones y decisiones judiciales.</t>
  </si>
  <si>
    <t>https://community.secop.gov.co/Public/Tendering/ContractNoticePhases/View?PPI=CO1.PPI.38509490&amp;isFromPublicArea=True&amp;isModal=False</t>
  </si>
  <si>
    <t>JEP-742-2025</t>
  </si>
  <si>
    <t>Karen Natalia Bohorquez Piraquive</t>
  </si>
  <si>
    <t>https://community.secop.gov.co/Public/Tendering/ContractNoticePhases/View?PPI=CO1.PPI.38513246&amp;isFromPublicArea=True&amp;isModal=False</t>
  </si>
  <si>
    <t>JEP-743-2025</t>
  </si>
  <si>
    <t>Guillermo Andres Garcia Calderon</t>
  </si>
  <si>
    <t>Prestar servicios profesionales para apoyar a la Oficina Asesora de Atención a Víctimas en la orientación, asesoría, elaboración de respuestas a PQRSDF y órdenes judiciales emitidas como parte de la misionalidad del proceso de Atención a Víctimas.</t>
  </si>
  <si>
    <t>https://community.secop.gov.co/Public/Tendering/ContractNoticePhases/View?PPI=CO1.PPI.38548651&amp;isFromPublicArea=True&amp;isModal=False</t>
  </si>
  <si>
    <t>JEP-744-2025</t>
  </si>
  <si>
    <t>https://community.secop.gov.co/Public/Tendering/ContractNoticePhases/View?PPI=CO1.PPI.38479774&amp;isFromPublicArea=True&amp;isModal=False</t>
  </si>
  <si>
    <t>JEP-746-2025</t>
  </si>
  <si>
    <t>https://community.secop.gov.co/Public/Tendering/ContractNoticePhases/View?PPI=CO1.PPI.38471564&amp;isFromPublicArea=True&amp;isModal=False</t>
  </si>
  <si>
    <t>JEP-747-2025</t>
  </si>
  <si>
    <t>Prestar servicios profesionales para apoyar y acompañar a la Subdirección de Comunicaciones en el diseño, diagramación, producción y divulgación de piezas periodísticas y pedagógicas, web e impresas, relacionadas con los servicios de promoción en temáticas de la JEP y del Sistema Restaurativo, en desarrollo de la política y estrategia de comunicaciones.</t>
  </si>
  <si>
    <t>https://community.secop.gov.co/Public/Tendering/ContractNoticePhases/View?PPI=CO1.PPI.38477370&amp;isFromPublicArea=True&amp;isModal=False</t>
  </si>
  <si>
    <t>JEP-749-2025</t>
  </si>
  <si>
    <t xml:space="preserve">Prestar servicios profesionales para apoyar al GRAI en la articulación del diseño e implementación de metodologías de análisis de información y caracterización de víctimas, comparecientes y fenómenos criminales relacionados con los macrocasos. </t>
  </si>
  <si>
    <t>https://community.secop.gov.co/Public/Tendering/ContractNoticePhases/View?PPI=CO1.PPI.38506800&amp;isFromPublicArea=True&amp;isModal=False</t>
  </si>
  <si>
    <t>JEP-750-2025</t>
  </si>
  <si>
    <t>https://community.secop.gov.co/Public/Tendering/ContractNoticePhases/View?PPI=CO1.PPI.38512745&amp;isFromPublicArea=True&amp;isModal=False</t>
  </si>
  <si>
    <t>JEP-751-2025</t>
  </si>
  <si>
    <t xml:space="preserve">Prestar servicios profesionales para respaldar las actividades del GRAI en la organización, consolidación y verificación de información cualitativa y cuantitativa, incluida la producción de análisis macrocriminales relacionados con los macrocasos de investigación abiertos. </t>
  </si>
  <si>
    <t>https://community.secop.gov.co/Public/Tendering/ContractNoticePhases/View?PPI=CO1.PPI.38507683&amp;isFromPublicArea=True&amp;isModal=False</t>
  </si>
  <si>
    <t>JEP-752-2025</t>
  </si>
  <si>
    <t xml:space="preserve">Prestar servicios profesionales para apoyar al GRAI en la elaboración de análisis de contextos territoriales, informes de patrones macrocriminales e identificación de responsables en el marco de los macrocasos de la SRVR, así como procesos de la SDSJ, siguiendo los lineamientos que imparta la Magistratura y la jefatura del GRAI. </t>
  </si>
  <si>
    <t>https://community.secop.gov.co/Public/Tendering/ContractNoticePhases/View?PPI=CO1.PPI.38510210&amp;isFromPublicArea=True&amp;isModal=False</t>
  </si>
  <si>
    <t>JEP-753-2025</t>
  </si>
  <si>
    <t>https://community.secop.gov.co/Public/Tendering/ContractNoticePhases/View?PPI=CO1.PPI.38508257&amp;isFromPublicArea=True&amp;isModal=False</t>
  </si>
  <si>
    <t>JEP-754-2025</t>
  </si>
  <si>
    <t>https://community.secop.gov.co/Public/Tendering/ContractNoticePhases/View?PPI=CO1.PPI.38510487&amp;isFromPublicArea=True&amp;isModal=False</t>
  </si>
  <si>
    <t>JEP-756-2025</t>
  </si>
  <si>
    <t>Diego Fernando Alvarez Ariza</t>
  </si>
  <si>
    <t xml:space="preserve">Prestar servicios profesionales para apoyar al GRAI en la elaboración y revisión de calidad de análisis de contextos territoriales, informes de patrones macrociminales en el marco de los macrocasos de la SRVR y de los procesos de la SAI, siguiendo los lineamientos que imparta la Magistratura y la jefatura del GRAI. </t>
  </si>
  <si>
    <t>https://community.secop.gov.co/Public/Tendering/ContractNoticePhases/View?PPI=CO1.PPI.38510882&amp;isFromPublicArea=True&amp;isModal=False</t>
  </si>
  <si>
    <t>JEP-758-2025</t>
  </si>
  <si>
    <t>https://community.secop.gov.co/Public/Tendering/ContractNoticePhases/View?PPI=CO1.PPI.38476276&amp;isFromPublicArea=True&amp;isModal=False</t>
  </si>
  <si>
    <t>JEP-759-2025</t>
  </si>
  <si>
    <t>https://community.secop.gov.co/Public/Tendering/ContractNoticePhases/View?PPI=CO1.PPI.38482306&amp;isFromPublicArea=True&amp;isModal=False</t>
  </si>
  <si>
    <t>JEP-760-2025</t>
  </si>
  <si>
    <t>https://community.secop.gov.co/Public/Tendering/ContractNoticePhases/View?PPI=CO1.PPI.38485014&amp;isFromPublicArea=True&amp;isModal=False</t>
  </si>
  <si>
    <t>JEP-761-2025</t>
  </si>
  <si>
    <t>https://community.secop.gov.co/Public/Tendering/ContractNoticePhases/View?PPI=CO1.PPI.38485438&amp;isFromPublicArea=True&amp;isModal=False</t>
  </si>
  <si>
    <t>JEP-762-2025</t>
  </si>
  <si>
    <t>https://community.secop.gov.co/Public/Tendering/ContractNoticePhases/View?PPI=CO1.PPI.38488219&amp;isFromPublicArea=True&amp;isModal=False</t>
  </si>
  <si>
    <t>JEP-763-2025</t>
  </si>
  <si>
    <t>https://community.secop.gov.co/Public/Tendering/ContractNoticePhases/View?PPI=CO1.PPI.38488523&amp;isFromPublicArea=True&amp;isModal=False</t>
  </si>
  <si>
    <t>JEP-764-2025</t>
  </si>
  <si>
    <t>JEP-766-2025</t>
  </si>
  <si>
    <t xml:space="preserve">Jhonnatan Stivenson Lara Moreno </t>
  </si>
  <si>
    <t>Prestar servicios profesionales para apoyar y acompañar a la Dirección Administrativa y Financiera en el seguimiento de órdenes judiciales y en la ejecución de los servicios contratados como parte de la asistencia técnica a las actuaciones y decisiones judiciales propias de la justicia transicional y restaurativa</t>
  </si>
  <si>
    <t>https://community.secop.gov.co/Public/Tendering/ContractNoticePhases/View?PPI=CO1.PPI.38481923&amp;isFromPublicArea=True&amp;isModal=False</t>
  </si>
  <si>
    <t>JEP-767-2025</t>
  </si>
  <si>
    <t>https://community.secop.gov.co/Public/Tendering/ContractNoticePhases/View?PPI=CO1.PPI.38502016&amp;isFromPublicArea=True&amp;isModal=False</t>
  </si>
  <si>
    <t>JEP-768-2025</t>
  </si>
  <si>
    <t>Prestar servicios profesionales de apoyo en los procesos editoriales y de divulgación, en la comunicación de las decisiones judiciales, la organización de eventos externos e internos de la Relatoría General de la JEP y demás estrategias de creación de productos comunicativos requeridos por la dependencia.</t>
  </si>
  <si>
    <t>https://community.secop.gov.co/Public/Tendering/ContractNoticePhases/View?PPI=CO1.PPI.38500539&amp;isFromPublicArea=True&amp;isModal=False</t>
  </si>
  <si>
    <t>JEP-769-2025</t>
  </si>
  <si>
    <t>David Andres Gomez Fajardo</t>
  </si>
  <si>
    <t>Prestar los servicios profesionales de apoyo a la Relatoría General de la JEP en la revisión, sistematización y consolidación de información de los procesos y actividades misionales de la dependencia; así como en la generación y ejecución de estrategias de mejora para la divulgación y análisis temático de decisiones</t>
  </si>
  <si>
    <t>https://community.secop.gov.co/Public/Tendering/ContractNoticePhases/View?PPI=CO1.PPI.38501164&amp;isFromPublicArea=True&amp;isModal=False</t>
  </si>
  <si>
    <t>JEP-770-2025</t>
  </si>
  <si>
    <t>Julio Cesar Lopez Jamioy</t>
  </si>
  <si>
    <t>Prestar los servicios profesionales para apoyar y acompañar a la Unidad de Investigación y Acusación en el análisis y aplicación del enfoque diferencial y territorial a las actividades con las víctimas pertenecientes a los pueblos indígenas, a fin de facilitar la capacidad investigativa de la UIA</t>
  </si>
  <si>
    <t>https://community.secop.gov.co/Public/Tendering/ContractNoticePhases/View?PPI=CO1.PPI.38503593&amp;isFromPublicArea=True&amp;isModal=False</t>
  </si>
  <si>
    <t>JEP-771-2025</t>
  </si>
  <si>
    <t xml:space="preserve">Luisa Fernanda Olarte Lopez </t>
  </si>
  <si>
    <t>Prestar servicios profesionales para brindar apoyo en la gestión y trámite de órdenes judiciales, respuesta a derechos de petición y consolidación técnica de información para reportes a cargo de la Oficina Asesora del Sistema Autónomo de Asesoría y Defensa Representación Víctimas</t>
  </si>
  <si>
    <t>https://community.secop.gov.co/Public/Tendering/ContractNoticePhases/View?PPI=CO1.PPI.38505797&amp;isFromPublicArea=True&amp;isModal=False</t>
  </si>
  <si>
    <t>JEP-772-2025</t>
  </si>
  <si>
    <t>Prestar servicios profesionales para apoyar y acompañar en la proyección de autos de trámite y la sustanciación de autos de acreditación, así como la elaboración de documentos con relación al Caso 10: "Crímenes no amnistiables cometidos por las extintas FARC-EP en el marco del conflicto armado colombiano"- de la SRVR.</t>
  </si>
  <si>
    <t>https://community.secop.gov.co/Public/Tendering/ContractNoticePhases/View?PPI=CO1.PPI.38501828&amp;isFromPublicArea=True&amp;isModal=False</t>
  </si>
  <si>
    <t>JEP-773-2025</t>
  </si>
  <si>
    <t>Deisi Milagros Melo Novoa</t>
  </si>
  <si>
    <t>Prestar servicios profesionales especializados para apoyar y acompañar a la Oficina Asesora de Gestión Territorial en Orinoquia y Amazonia, brindando asistencia misional y operativa para atender los requerimientos de la actividad judicial de la JEP en territorio, en el marco de la justicia restaurativa, los lineamientos para la aplicación del enfoque territorial y los enfoques diferenciales.</t>
  </si>
  <si>
    <t>https://community.secop.gov.co/Public/Tendering/ContractNoticePhases/View?PPI=CO1.PPI.38505825&amp;isFromPublicArea=True&amp;isModal=False</t>
  </si>
  <si>
    <t>JEP-774-2025</t>
  </si>
  <si>
    <t>Prestar servicios profesionales para apoyar al GRAI en el desarrrollo de software, la gestión de información estructurada, el análisis cuantitativo, la elaboración de reportes y documentos analíticos, así como el diseño, programación, implementación y mantenimiento de soluciones tecnológicas que respalden las actividades del GRAI.</t>
  </si>
  <si>
    <t>https://community.secop.gov.co/Public/Tendering/ContractNoticePhases/View?PPI=CO1.PPI.38541334&amp;isFromPublicArea=True&amp;isModal=False</t>
  </si>
  <si>
    <t>JEP-775-2025</t>
  </si>
  <si>
    <t>Prestar servicios profesionales para brindar apoyo en el procesamiento de lenguaje natural y modelos relacionados al GRAI, la gestión de información estructurada, el análisis cuantitativo, la elaboración de reportes y documentos analíticos, así como el diseño, implementación y mantenimiento de soluciones que optimicen las funciones dle GRAI.</t>
  </si>
  <si>
    <t>https://community.secop.gov.co/Public/Tendering/ContractNoticePhases/View?PPI=CO1.PPI.38545996&amp;isFromPublicArea=True&amp;isModal=False</t>
  </si>
  <si>
    <t>JEP-776-2025</t>
  </si>
  <si>
    <t>Luigi Mauricio Ramirez Vanegas</t>
  </si>
  <si>
    <t>https://community.secop.gov.co/Public/Tendering/ContractNoticePhases/View?PPI=CO1.PPI.38578836&amp;isFromPublicArea=True&amp;isModal=False</t>
  </si>
  <si>
    <t>JEP-777-2025</t>
  </si>
  <si>
    <t>Diana Lizeth Becerra Castro</t>
  </si>
  <si>
    <t>https://community.secop.gov.co/Public/Tendering/ContractNoticePhases/View?PPI=CO1.PPI.38578834&amp;isFromPublicArea=True&amp;isModal=False</t>
  </si>
  <si>
    <t>JEP-778-2025</t>
  </si>
  <si>
    <t>Michael Humberto Piragauta Jimenez</t>
  </si>
  <si>
    <t>https://community.secop.gov.co/Public/Tendering/ContractNoticePhases/View?PPI=CO1.PPI.38543719&amp;isFromPublicArea=True&amp;isModal=False</t>
  </si>
  <si>
    <t>JEP-779-2025</t>
  </si>
  <si>
    <t xml:space="preserve">Paula Andrea Quintero Carvajal </t>
  </si>
  <si>
    <t>https://community.secop.gov.co/Public/Tendering/ContractNoticePhases/View?PPI=CO1.PPI.38555938&amp;isFromPublicArea=True&amp;isModal=False</t>
  </si>
  <si>
    <t>JEP-780-2025</t>
  </si>
  <si>
    <t>https://community.secop.gov.co/Public/Tendering/ContractNoticePhases/View?PPI=CO1.PPI.38561426&amp;isFromPublicArea=True&amp;isModal=False</t>
  </si>
  <si>
    <t>JEP-781-2025</t>
  </si>
  <si>
    <t>Brayan Stiven Velasquez Campos</t>
  </si>
  <si>
    <t>https://community.secop.gov.co/Public/Tendering/ContractNoticePhases/View?PPI=CO1.PPI.38578825&amp;isFromPublicArea=True&amp;isModal=False</t>
  </si>
  <si>
    <t>JEP-782-2025</t>
  </si>
  <si>
    <t>https://community.secop.gov.co/Public/Tendering/ContractNoticePhases/View?PPI=CO1.PPI.38560703&amp;isFromPublicArea=True&amp;isModal=False</t>
  </si>
  <si>
    <t>JEP-783-2025</t>
  </si>
  <si>
    <t>https://community.secop.gov.co/Public/Tendering/ContractNoticePhases/View?PPI=CO1.PPI.38576187&amp;isFromPublicArea=True&amp;isModal=False</t>
  </si>
  <si>
    <t>JEP-784-2025</t>
  </si>
  <si>
    <t>Sebastian Rangel Salazar</t>
  </si>
  <si>
    <t>https://community.secop.gov.co/Public/Tendering/ContractNoticePhases/View?PPI=CO1.PPI.38562310&amp;isFromPublicArea=True&amp;isModal=False</t>
  </si>
  <si>
    <t>JEP-785-2025</t>
  </si>
  <si>
    <t>https://community.secop.gov.co/Public/Tendering/ContractNoticePhases/View?PPI=CO1.PPI.38562719&amp;isFromPublicArea=True&amp;isModal=False</t>
  </si>
  <si>
    <t>JEP-786-2025</t>
  </si>
  <si>
    <t>https://community.secop.gov.co/Public/Tendering/ContractNoticePhases/View?PPI=CO1.PPI.38562774&amp;isFromPublicArea=True&amp;isModal=False</t>
  </si>
  <si>
    <t>JEP-787-2025</t>
  </si>
  <si>
    <t>Marcela Biviana Rivera Ospina</t>
  </si>
  <si>
    <t>Prestar servicios profesionales para apoyar a la Comisión Territorial y Ambiental en las labores relacionadas con el seguimiento a la implementación de la metodología para la apreciación, categorización y documentación del impacto territorial y ambiental de los más graves hechos de violencia y los factores que los propiciaron, con relación a los casos y situaciones priorizadas y seleccionadas por la JEP, en salas y secciones, de acuerdo con lo establecido en disposiciones internas de la entidad y en aplicación del enfoque territorial y ambiental.</t>
  </si>
  <si>
    <t>https://community.secop.gov.co/Public/Tendering/ContractNoticePhases/View?PPI=CO1.PPI.38529986&amp;isFromPublicArea=True&amp;isModal=False</t>
  </si>
  <si>
    <t>JEP-788-2025</t>
  </si>
  <si>
    <t>Prestar servicios profesionales para apoyar y acompañar en el análisis, anonimización y sistematización de información, así como la elaboración de documentos con relación al caso 10: "crímenes no amnistiables cometidos por las extintas farc-ep en el marco del conflicto armado colombiano"- de LA SRVR.</t>
  </si>
  <si>
    <t>https://community.secop.gov.co/Public/Tendering/ContractNoticePhases/View?PPI=CO1.PPI.38531121&amp;isFromPublicArea=True&amp;isModal=False</t>
  </si>
  <si>
    <t>JEP-789-2025</t>
  </si>
  <si>
    <t>María Carolina Melo Moyano </t>
  </si>
  <si>
    <t>https://community.secop.gov.co/Public/Tendering/ContractNoticePhases/View?PPI=CO1.PPI.38540039&amp;isFromPublicArea=True&amp;isModal=False</t>
  </si>
  <si>
    <t>JEP-790-2025</t>
  </si>
  <si>
    <t>https://community.secop.gov.co/Public/Tendering/ContractNoticePhases/View?PPI=CO1.PPI.38543389&amp;isFromPublicArea=True&amp;isModal=False</t>
  </si>
  <si>
    <t>JEP-791-2025</t>
  </si>
  <si>
    <t>Stefania Gomez Venegas</t>
  </si>
  <si>
    <t>https://community.secop.gov.co/Public/Tendering/ContractNoticePhases/View?PPI=CO1.PPI.38543881&amp;isFromPublicArea=True&amp;isModal=False</t>
  </si>
  <si>
    <t>JEP-792-2025</t>
  </si>
  <si>
    <t>Jennifer Buitrago Sanchez</t>
  </si>
  <si>
    <t>https://community.secop.gov.co/Public/Tendering/ContractNoticePhases/View?PPI=CO1.PPI.38550266&amp;isFromPublicArea=True&amp;isModal=False</t>
  </si>
  <si>
    <t>JEP-793-2025</t>
  </si>
  <si>
    <t>https://community.secop.gov.co/Public/Tendering/ContractNoticePhases/View?PPI=CO1.PPI.38549669&amp;isFromPublicArea=True&amp;isModal=False</t>
  </si>
  <si>
    <t>JEP-794-2025</t>
  </si>
  <si>
    <t>Sergio Andrés Díaz Cortés </t>
  </si>
  <si>
    <t>https://community.secop.gov.co/Public/Tendering/ContractNoticePhases/View?PPI=CO1.PPI.38554014&amp;isFromPublicArea=True&amp;isModal=False</t>
  </si>
  <si>
    <t>JEP-795-2025</t>
  </si>
  <si>
    <t>Efrain Velasco Rueda</t>
  </si>
  <si>
    <t>Prestar servicios profesionales para apoyar a la JEP en las actividades de análisis geoestratégico y de redes en el macrocaso 08 subcaso montes de maría y municipios cercanos de la sala de reconocimiento de verdad, de responsabilidad y de determinación de hechos y conductas</t>
  </si>
  <si>
    <t>https://community.secop.gov.co/Public/Tendering/ContractNoticePhases/View?PPI=CO1.PPI.38560357&amp;isFromPublicArea=True&amp;isModal=False</t>
  </si>
  <si>
    <t>JEP-796-2025</t>
  </si>
  <si>
    <t>https://community.secop.gov.co/Public/Tendering/ContractNoticePhases/View?PPI=CO1.PPI.38624882&amp;isFromPublicArea=True&amp;isModal=False</t>
  </si>
  <si>
    <t>JEP-797-2025</t>
  </si>
  <si>
    <t>https://community.secop.gov.co/Public/Tendering/ContractNoticePhases/View?PPI=CO1.PPI.38626149&amp;isFromPublicArea=True&amp;isModal=False</t>
  </si>
  <si>
    <t>JEP-798-2025</t>
  </si>
  <si>
    <t>https://community.secop.gov.co/Public/Tendering/ContractNoticePhases/View?PPI=CO1.PPI.38627013&amp;isFromPublicArea=True&amp;isModal=False</t>
  </si>
  <si>
    <t>JEP-800-2025</t>
  </si>
  <si>
    <t>Camila Andrea Peñuela Buitrago</t>
  </si>
  <si>
    <t>https://community.secop.gov.co/Public/Tendering/ContractNoticePhases/View?PPI=CO1.PPI.38577582&amp;isFromPublicArea=True&amp;isModal=False</t>
  </si>
  <si>
    <t>JEP-801-2025</t>
  </si>
  <si>
    <t>https://community.secop.gov.co/Public/Tendering/ContractNoticePhases/View?PPI=CO1.PPI.38628223&amp;isFromPublicArea=True&amp;isModal=False</t>
  </si>
  <si>
    <t>JEP-802-2025</t>
  </si>
  <si>
    <t>Oscar Javier Rincón Moreno</t>
  </si>
  <si>
    <t>https://community.secop.gov.co/Public/Tendering/ContractNoticePhases/View?PPI=CO1.PPI.38628279&amp;isFromPublicArea=True&amp;isModal=False</t>
  </si>
  <si>
    <t>JEP-803-2025</t>
  </si>
  <si>
    <t>Gloria Johanna Puentes Sarmiento</t>
  </si>
  <si>
    <t>https://community.secop.gov.co/Public/Tendering/ContractNoticePhases/View?PPI=CO1.PPI.38628879&amp;isFromPublicArea=True&amp;isModal=False</t>
  </si>
  <si>
    <t>JEP-804-2025</t>
  </si>
  <si>
    <t>CONTROLES EMPRESARIALES SAS</t>
  </si>
  <si>
    <t>Adquirir la renovación integral del soporte y mantenimiento del sistema ViSTA, en el desarrollo evolutivo de las funcionalidades existentes y nuevos desarrollos e integraciones, así como la adaptación a los requisitos de la Secretaría Ejecutiva, la Magistratura y la UIA de la JEP</t>
  </si>
  <si>
    <t>https://community.secop.gov.co/Public/Tendering/ContractNoticePhases/View?PPI=CO1.PPI.38583874&amp;isFromPublicArea=True&amp;isModal=False</t>
  </si>
  <si>
    <t>JEP-805-2025</t>
  </si>
  <si>
    <t>Jorge Javier Nizo villareal</t>
  </si>
  <si>
    <t>https://community.secop.gov.co/Public/Tendering/ContractNoticePhases/View?PPI=CO1.PPI.38583995&amp;isFromPublicArea=True&amp;isModal=False</t>
  </si>
  <si>
    <t>JEP-806-2025</t>
  </si>
  <si>
    <t>https://community.secop.gov.co/Public/Tendering/ContractNoticePhases/View?PPI=CO1.PPI.38586947&amp;isFromPublicArea=True&amp;isModal=False</t>
  </si>
  <si>
    <t>JEP-807-2025</t>
  </si>
  <si>
    <t>Monica Lizeth Castillo Diaz</t>
  </si>
  <si>
    <t>Prestar servicios profesionales para apoyar la elaboración de planes de pruebas y temarios para las versiones voluntarias, así como insumos para la contrastación de información previa y posterior a las versiones voluntarias con relación al Caso 10: "Crímenes no amnistiables cometidos por las extintas FARCEP en el marco del conflicto armado colombiano" - de la SRVR</t>
  </si>
  <si>
    <t>https://community.secop.gov.co/Public/Tendering/ContractNoticePhases/View?PPI=CO1.PPI.38588248&amp;isFromPublicArea=True&amp;isModal=False</t>
  </si>
  <si>
    <t>JEP-808-2025</t>
  </si>
  <si>
    <t>Prestar servicios profesionales al Grupo de Análisis de la Información (GRAI) en la administración de información estructurada, el análisis cuantitativo y la elaboración de reportes y documentos analíticos</t>
  </si>
  <si>
    <t>https://community.secop.gov.co/Public/Tendering/ContractNoticePhases/View?PPI=CO1.PPI.38626287&amp;isFromPublicArea=True&amp;isModal=False</t>
  </si>
  <si>
    <t>JEP-809-2025</t>
  </si>
  <si>
    <t>Prestar servicios profesionales de apoyo al despacho en la gestión administrativa del Caso 10: "Crímenes no amnistiables cometidos por las extintas FARC-EP en el marco del conflicto armado colombiano" - de la SRVR, que comprende el reparto interno de asuntos para conocimiento de los y las profesionales del despacho, la elaboración de reportes estadísticos, la respuesta a los requerimientos de información allegados por otros Órganos de la JEP, así como por parte de otras entidades y la ciudadanía, el trámite de comisiones de servicios, entre otros</t>
  </si>
  <si>
    <t>https://community.secop.gov.co/Public/Tendering/ContractNoticePhases/View?PPI=CO1.PPI.38678051&amp;isFromPublicArea=True&amp;isModal=False</t>
  </si>
  <si>
    <t>JEP-810-2025</t>
  </si>
  <si>
    <t>https://community.secop.gov.co/Public/Tendering/ContractNoticePhases/View?PPI=CO1.PPI.38616192&amp;isFromPublicArea=True&amp;isModal=False</t>
  </si>
  <si>
    <t>JEP-811-2025</t>
  </si>
  <si>
    <t>Sandra Ximena Bernal Ortiz</t>
  </si>
  <si>
    <t>Prestar los servicios profesionales a la Unidad de Investigación y Acusación en la ejecución de las actividades de participación social que se realizan para fomentar la reconstrucción del tejido social</t>
  </si>
  <si>
    <t>https://community.secop.gov.co/Public/Tendering/ContractNoticePhases/View?PPI=CO1.PPI.38616200&amp;isFromPublicArea=True&amp;isModal=False</t>
  </si>
  <si>
    <t>JEP-812-2025</t>
  </si>
  <si>
    <t>https://community.secop.gov.co/Public/Tendering/ContractNoticePhases/View?PPI=CO1.PPI.38609091&amp;isFromPublicArea=True&amp;isModal=False</t>
  </si>
  <si>
    <t>JEP-813-2025</t>
  </si>
  <si>
    <t>Willian Hernando Gonzalez Vargas</t>
  </si>
  <si>
    <t>Prestar servicios de apoyo a la Dirección Administrativa y Financiera en la ejecución de los servicios logísticos requeridos por la JEP</t>
  </si>
  <si>
    <t>https://community.secop.gov.co/Public/Tendering/ContractNoticePhases/View?PPI=CO1.PPI.38610746&amp;isFromPublicArea=True&amp;isModal=False</t>
  </si>
  <si>
    <t>JEP-814-2025</t>
  </si>
  <si>
    <t>https://community.secop.gov.co/Public/Tendering/ContractNoticePhases/View?PPI=CO1.PPI.38638873&amp;isFromPublicArea=True&amp;isModal=False</t>
  </si>
  <si>
    <t>JEP-815-2025</t>
  </si>
  <si>
    <t>José Rafael Quijano Juvinao </t>
  </si>
  <si>
    <t>Prestar servicios profesionales para apoyar al despacho relator del Subcaso Sierra Nevada de Santa Marta y zonas de influencia del Caso 09 de la Sala de Reconocimiento de Verdad y Responsabilidad (SRVR), mediante la identificación, sistematización, codificación y análisis de información; la gestión de solicitudes e intervenciones de sujetos procesales; y la elaboración de insumos que contribuyan a la adopción de decisiones judiciales en el marco de la investigación judicial</t>
  </si>
  <si>
    <t>https://community.secop.gov.co/Public/Tendering/ContractNoticePhases/View?PPI=CO1.PPI.38638906&amp;isFromPublicArea=True&amp;isModal=False</t>
  </si>
  <si>
    <t>JEP-816-2025</t>
  </si>
  <si>
    <t>Juliana Sepulveda Acevedo</t>
  </si>
  <si>
    <t>Prestar servicios profesionales para apoyar a la Comisión Territorial y Ambiental en las labores relacionadas con la conceptualización jurídica relacionada con daño ambiental y territorial, así como en la elaboración de propuestas y recomendaciones sobre temáticas a cargo de la Comisión y su coordinación, en el marco de lo establecido en disposiciones internas de la entidad y en aplicación del enfoque territorial y ambiental</t>
  </si>
  <si>
    <t>https://community.secop.gov.co/Public/Tendering/ContractNoticePhases/View?PPI=CO1.PPI.38646718&amp;isFromPublicArea=True&amp;isModal=False</t>
  </si>
  <si>
    <t>JEP-817-2025</t>
  </si>
  <si>
    <t>Laura Sofia Rivero Giraldo</t>
  </si>
  <si>
    <t>https://community.secop.gov.co/Public/Tendering/ContractNoticePhases/View?PPI=CO1.PPI.38700047&amp;isFromPublicArea=True&amp;isModal=False</t>
  </si>
  <si>
    <t>JEP-818-2025</t>
  </si>
  <si>
    <t>https://community.secop.gov.co/Public/Tendering/ContractNoticePhases/View?PPI=CO1.PPI.38668692&amp;isFromPublicArea=True&amp;isModal=False</t>
  </si>
  <si>
    <t>JEP-819-2025</t>
  </si>
  <si>
    <t>Sara Perez Nuñez</t>
  </si>
  <si>
    <t>Prestar servicios profesionales para sistematizar y analizar la información derivada del proceso de versiones voluntarias de comparecientes realizadas por los despachos relatores de la Sala de Reconocimiento de Verdad, de Responsabilidad y de Determinación de los hechos y conductas de la Jurisdicción Especial para la Paz (JEP) para la sustanciación del Auto de Determinación de Hechos y Conductas del Caso 09 sobre crímenes contra los Pueblos y Territorios Étnicos específicamente para el territorio ilustrativo de Amazonía y Orinoquía</t>
  </si>
  <si>
    <t>https://community.secop.gov.co/Public/Tendering/ContractNoticePhases/View?PPI=CO1.PPI.38669021&amp;isFromPublicArea=True&amp;isModal=False</t>
  </si>
  <si>
    <t>JEP-820-2025</t>
  </si>
  <si>
    <t>Stephany Lucia Benavides Quintana</t>
  </si>
  <si>
    <t>https://community.secop.gov.co/Public/Tendering/ContractNoticePhases/View?PPI=CO1.PPI.38702330&amp;isFromPublicArea=True&amp;isModal=False</t>
  </si>
  <si>
    <t>JEP-821-2025</t>
  </si>
  <si>
    <t>Maria del Pilar Mejia Valencia</t>
  </si>
  <si>
    <t>https://community.secop.gov.co/Public/Tendering/ContractNoticePhases/View?PPI=CO1.PPI.38678285&amp;isFromPublicArea=True&amp;isModal=False</t>
  </si>
  <si>
    <t>JEP-822-2025</t>
  </si>
  <si>
    <t>Valeria Acosta Isaza</t>
  </si>
  <si>
    <t>Prestar servicios profesionales especializados para apoyar y acompañar a la oficina asesora de gestión territorial en antioquia y chocó, brindando asistencia misional y operativa para atender los requerimientos de la actividad judicial de la jep en territorio, en el marco de la justicia restaurativa, los lineamientos para la aplicación del enfoque territorial y los enfoques diferenciales.</t>
  </si>
  <si>
    <t>https://community.secop.gov.co/Public/Tendering/ContractNoticePhases/View?PPI=CO1.PPI.38740232&amp;isFromPublicArea=True&amp;isModal=False</t>
  </si>
  <si>
    <t>JEP-824-2025</t>
  </si>
  <si>
    <t>Monica Liliana Parra Caceres</t>
  </si>
  <si>
    <t>https://community.secop.gov.co/Public/Tendering/ContractNoticePhases/View?PPI=CO1.PPI.38792450&amp;isFromPublicArea=True&amp;isModal=False</t>
  </si>
  <si>
    <t>JEP-825-2025</t>
  </si>
  <si>
    <t>Maria Alexandra Barrera Torres</t>
  </si>
  <si>
    <t>https://community.secop.gov.co/Public/Tendering/ContractNoticePhases/View?PPI=CO1.PPI.38792989&amp;isFromPublicArea=True&amp;isModal=False</t>
  </si>
  <si>
    <t>JEP-826-2025</t>
  </si>
  <si>
    <t>https://community.secop.gov.co/Public/Tendering/ContractNoticePhases/View?PPI=CO1.PPI.38794325&amp;isFromPublicArea=True&amp;isModal=False</t>
  </si>
  <si>
    <t>JEP-827-2025</t>
  </si>
  <si>
    <t>Sebastian Caldas Gomez</t>
  </si>
  <si>
    <t>Prestar servicios profesionales para apoyar en la estructuración, formulación, estudio, análisis, articulación e impulso de iniciativas públicas y privadas que sean útiles para el desarrollo del sistema restaurativo</t>
  </si>
  <si>
    <t>https://community.secop.gov.co/Public/Tendering/ContractNoticePhases/View?PPI=CO1.PPI.38810666&amp;isFromPublicArea=True&amp;isModal=False</t>
  </si>
  <si>
    <t>JEP-828-2025</t>
  </si>
  <si>
    <t>Martha Ines Rivera Rodriguez</t>
  </si>
  <si>
    <t>Prestar servicios profesionales especializados para apoyar y acompañar a la Oficina Asesora de Gestión Territorial en Huila, Tolima y Caquetá brindando asistencia misional y operativa para atender los requerimientos de la actividad judicial de la JEP en territorio, en el marco de la justicia restaurativa, los lineamientos para la aplicación del enfoque territorial y los enfoques diferenciales</t>
  </si>
  <si>
    <t>https://community.secop.gov.co/Public/Tendering/ContractNoticePhases/View?PPI=CO1.PPI.38829849&amp;isFromPublicArea=True&amp;isModal=False</t>
  </si>
  <si>
    <t>JEP-829-2025</t>
  </si>
  <si>
    <t>Diana Katherine Avila Martinez</t>
  </si>
  <si>
    <t>Prestar servicios profesionales para apoyar a la Oficina Asesora de Monitoreo Integral, en la recepción, procesamiento, trámite, validación, análisis técnico de la información para generar respuestas a órdenes judiciales y a requerimientos tanto internos como externos, en el marco de las acciones de implementación del sistema restaurativo, y de la verificación judicial del cumplimiento de las sanciones propias y del régimen de condicionalidad</t>
  </si>
  <si>
    <t>https://community.secop.gov.co/Public/Tendering/ContractNoticePhases/View?PPI=CO1.PPI.38824482&amp;isFromPublicArea=True&amp;isModal=False</t>
  </si>
  <si>
    <t>JEP-830-2025</t>
  </si>
  <si>
    <t>Jenny Paola Mendoza Solano</t>
  </si>
  <si>
    <t>Prestar servicios profesionales para apoyar a la Oficina Asesora de Monitoreo Integral, en la recepción, procesamiento, trámite, validación, análisis técnico de la información para generar respuestas a órdenes judiciales y a requerimientos tanto internos como externos, en el marco de las acciones de implementación del sistema restaurativo, y de la verificación judicial del cumplimiento de las sanciones propias y del régimen de condicionalidad.</t>
  </si>
  <si>
    <t>https://community.secop.gov.co/Public/Tendering/ContractNoticePhases/View?PPI=CO1.PPI.38824884&amp;isFromPublicArea=True&amp;isModal=False</t>
  </si>
  <si>
    <t>JEP-831-2025</t>
  </si>
  <si>
    <t>Maria Jose Puerta Londoña </t>
  </si>
  <si>
    <t>https://community.secop.gov.co/Public/Tendering/ContractNoticePhases/View?PPI=CO1.PPI.38837353&amp;isFromPublicArea=True&amp;isModal=False</t>
  </si>
  <si>
    <t>JEP-832-2025</t>
  </si>
  <si>
    <t>Maria Jose Castro Galeano</t>
  </si>
  <si>
    <t>https://community.secop.gov.co/Public/Tendering/ContractNoticePhases/View?PPI=CO1.PPI.38908333&amp;isFromPublicArea=True&amp;isModal=False</t>
  </si>
  <si>
    <t>JEP-833-2025</t>
  </si>
  <si>
    <t>Juliana Garavito Rojas </t>
  </si>
  <si>
    <t>https://community.secop.gov.co/Public/Tendering/ContractNoticePhases/View?PPI=CO1.PPI.38908440&amp;isFromPublicArea=True&amp;isModal=False</t>
  </si>
  <si>
    <t>JEP-834-2025</t>
  </si>
  <si>
    <t>Catalina Arbelaez Trujullo </t>
  </si>
  <si>
    <t>https://community.secop.gov.co/Public/Tendering/ContractNoticePhases/View?PPI=CO1.PPI.38908443&amp;isFromPublicArea=True&amp;isModal=False</t>
  </si>
  <si>
    <t>JEP-835-2025</t>
  </si>
  <si>
    <t>Laura Mercedes Quintero Martelo</t>
  </si>
  <si>
    <t>https://community.secop.gov.co/Public/Tendering/ContractNoticePhases/View?PPI=CO1.PPI.38908453&amp;isFromPublicArea=True&amp;isModal=False</t>
  </si>
  <si>
    <t>JEP-836-2025</t>
  </si>
  <si>
    <t>Carla Manuela Avila Martinez </t>
  </si>
  <si>
    <t>https://community.secop.gov.co/Public/Tendering/ContractNoticePhases/View?PPI=CO1.PPI.38908454&amp;isFromPublicArea=True&amp;isModal=False</t>
  </si>
  <si>
    <t>JEP-837-2025</t>
  </si>
  <si>
    <t>Catalina Cuadros Cuadros</t>
  </si>
  <si>
    <t>https://community.secop.gov.co/Public/Tendering/ContractNoticePhases/View?PPI=CO1.PPI.38785901&amp;isFromPublicArea=True&amp;isModal=False</t>
  </si>
  <si>
    <t>JEP-838-2025</t>
  </si>
  <si>
    <t>Karen Dayana Trujillo Leon</t>
  </si>
  <si>
    <t>https://community.secop.gov.co/Public/Tendering/ContractNoticePhases/View?PPI=CO1.PPI.38789729&amp;isFromPublicArea=True&amp;isModal=False</t>
  </si>
  <si>
    <t>JEP-839-2025</t>
  </si>
  <si>
    <t>Natalia Hilarion Gomez</t>
  </si>
  <si>
    <t>https://community.secop.gov.co/Public/Tendering/ContractNoticePhases/View?PPI=CO1.PPI.38794620&amp;isFromPublicArea=True&amp;isModal=False</t>
  </si>
  <si>
    <t>JEP-840-2025</t>
  </si>
  <si>
    <t>Michael Alonso Espinel Pacheco</t>
  </si>
  <si>
    <t>Prestar servicios profesionales para apoyar a la Oficina Asesora de Monitoreo Integral en la articulación, desarrollo, diseño, gestión, implementación, e instrumentalización de las estrategias y metodologías de verificación de información y documentación a través de las herramientas de inteligencia artificial y técnicas de reconocimiento de texto y minería de datos, con el fin de optimizar la interoperabilidad de los sistemas de datos en el marco de la implementación del sistema restaurativo.</t>
  </si>
  <si>
    <t>https://community.secop.gov.co/Public/Tendering/ContractNoticePhases/View?PPI=CO1.PPI.38794677&amp;isFromPublicArea=True&amp;isModal=False</t>
  </si>
  <si>
    <t>JEP-841-2025</t>
  </si>
  <si>
    <t>Manuel Alejandro Niño Fontecha</t>
  </si>
  <si>
    <t>https://community.secop.gov.co/Public/Tendering/ContractNoticePhases/View?PPI=CO1.PPI.38815782&amp;isFromPublicArea=True&amp;isModal=False</t>
  </si>
  <si>
    <t>JEP-842-2025</t>
  </si>
  <si>
    <t>Ana Maria Pacavita Uribe</t>
  </si>
  <si>
    <t>https://community.secop.gov.co/Public/Tendering/ContractNoticePhases/View?PPI=CO1.PPI.38817939&amp;isFromPublicArea=True&amp;isModal=False</t>
  </si>
  <si>
    <t>JEP-843-2025</t>
  </si>
  <si>
    <t>Luz Adriana Martínez Silva</t>
  </si>
  <si>
    <t xml:space="preserve">Prestar servicios profesionales a la Oficina Asesora de Estructuración del Proyectos Restaurativos en el impulso de iniciativas y proyectos restaurativos asociados a las violencias basadas en género (VBG), violencia sexual (VS) e implementación del enfoque de género y la articulación de la oferta pública y privada para el funcionamiento y desarrollo del Sistema Restaurativo 
 </t>
  </si>
  <si>
    <t>https://community.secop.gov.co/Public/Tendering/ContractNoticePhases/View?PPI=CO1.PPI.38811175&amp;isFromPublicArea=True&amp;isModal=False</t>
  </si>
  <si>
    <t>JEP-844-2025</t>
  </si>
  <si>
    <t>Juan David Betancourt Callejas</t>
  </si>
  <si>
    <t>https://community.secop.gov.co/Public/Tendering/ContractNoticePhases/View?PPI=CO1.PPI.38831636&amp;isFromPublicArea=True&amp;isModal=False</t>
  </si>
  <si>
    <t>JEP-845-2025</t>
  </si>
  <si>
    <t>DELTA IT SOLUTIONS S.A</t>
  </si>
  <si>
    <t>Adquirir Bolsa de horas para el soporte técnico especializado del Sistema de gestión de accesos e identidades IGA - IBM de la JEP</t>
  </si>
  <si>
    <t>https://community.secop.gov.co/Public/Tendering/ContractNoticePhases/View?PPI=CO1.PPI.38307385&amp;isFromPublicArea=True&amp;isModal=False</t>
  </si>
  <si>
    <t>JEP-846-2025</t>
  </si>
  <si>
    <t>Paola Andrea Duque García   </t>
  </si>
  <si>
    <t>https://community.secop.gov.co/Public/Tendering/ContractNoticePhases/View?PPI=CO1.PPI.38967470&amp;isFromPublicArea=True&amp;isModal=False</t>
  </si>
  <si>
    <t>JEP-847-2025</t>
  </si>
  <si>
    <t>Lina Maria Esquivel Villanueva</t>
  </si>
  <si>
    <t>https://community.secop.gov.co/Public/Tendering/ContractNoticePhases/View?PPI=CO1.PPI.38964358&amp;isFromPublicArea=True&amp;isModal=False</t>
  </si>
  <si>
    <t>JEP-848-2025</t>
  </si>
  <si>
    <t>Yedelmis Sofia Carrillo Benjumea</t>
  </si>
  <si>
    <t>Prestar servicios profesionales especializados para apoyar y acompañar a la Oficina Asesora de Gestión Territorial en Cesar y Magdalena, brindando asistencia misional y operativa para atender los requerimientos de la actividad judicial de la JEP en territorio, en el marco de la justicia restaurativa, los lineamientos para la aplicación del enfoque territorial y los enfoques diferenciales</t>
  </si>
  <si>
    <t>https://community.secop.gov.co/Public/Tendering/ContractNoticePhases/View?PPI=CO1.PPI.38850060&amp;isFromPublicArea=True&amp;isModal=False</t>
  </si>
  <si>
    <t>JEP-849-2025</t>
  </si>
  <si>
    <t>Jessica Andrea Sanchez Wentland</t>
  </si>
  <si>
    <t>Prestar servicios profesionales para apoyar y acompañar en la identificación de daños e impactos psicosociales derivados de los patrones de violencia con relación al Caso 10: "Crímenes no amnistiables cometidos por las extintas Farc-EP en el marco del conflicto armado colombiano"- de la SRVR</t>
  </si>
  <si>
    <t>https://community.secop.gov.co/Public/Tendering/ContractNoticePhases/View?PPI=CO1.PPI.38955313&amp;isFromPublicArea=True&amp;isModal=False</t>
  </si>
  <si>
    <t>JEP-850-2025</t>
  </si>
  <si>
    <t>Adriana Paola Vega Garzón</t>
  </si>
  <si>
    <t>Prestar servicios profesionales en la Oficina Asesora de Estructuración de Proyectos para acompañar el diseño y la implementación de proyectos restaurativos en educación, formación y búsqueda de personas dadas por desaparecidas,  por medio de la ejecución de actividades y estrategias encaminadas a la articulación de procesos que impulsen iniciativas y medidas de reparación y restauración a nivel nacional y territorial</t>
  </si>
  <si>
    <t>https://community.secop.gov.co/Public/Tendering/ContractNoticePhases/View?PPI=CO1.PPI.38852972&amp;isFromPublicArea=True&amp;isModal=False</t>
  </si>
  <si>
    <t>JEP-851-2025</t>
  </si>
  <si>
    <t>Monica Xiomara Gutierrez Espinosa</t>
  </si>
  <si>
    <t>https://community.secop.gov.co/Public/Tendering/ContractNoticePhases/View?PPI=CO1.PPI.38939407&amp;isFromPublicArea=True&amp;isModal=False</t>
  </si>
  <si>
    <t>JEP-852-2025</t>
  </si>
  <si>
    <t>Luisa Fernanda Mojica Bohorques</t>
  </si>
  <si>
    <t>https://community.secop.gov.co/Public/Tendering/ContractNoticePhases/View?PPI=CO1.PPI.38920248&amp;isFromPublicArea=True&amp;isModal=False</t>
  </si>
  <si>
    <t>JEP-853-2025</t>
  </si>
  <si>
    <t>https://community.secop.gov.co/Public/Tendering/ContractNoticePhases/View?PPI=CO1.PPI.38921592&amp;isFromPublicArea=True&amp;isModal=False</t>
  </si>
  <si>
    <t>JEP-854-2025</t>
  </si>
  <si>
    <t>Mario Paola Molina Guerrero</t>
  </si>
  <si>
    <t>Prestar servicios profesionales para brindar apoyo al Sistema Autónomo de Asesoría y Defensa a Comparecientes en el acompañamiento y gestión de acciones dirigidas al fortalecimiento del equipo psicosocial, en especial al equipo contratado directamente por la entidad y a los vinculados a través de los proyectos de cooperación internacional de competencia del Sistema</t>
  </si>
  <si>
    <t>https://community.secop.gov.co/Public/Tendering/ContractNoticePhases/View?PPI=CO1.PPI.38949575&amp;isFromPublicArea=True&amp;isModal=False</t>
  </si>
  <si>
    <t>JEP-855-2025</t>
  </si>
  <si>
    <t>https://community.secop.gov.co/Public/Tendering/ContractNoticePhases/View?PPI=CO1.PPI.38902022&amp;isFromPublicArea=True&amp;isModal=False</t>
  </si>
  <si>
    <t>JEP-856-2025</t>
  </si>
  <si>
    <t>https://community.secop.gov.co/Public/Tendering/ContractNoticePhases/View?PPI=CO1.PPI.38904467&amp;isFromPublicArea=True&amp;isModal=False</t>
  </si>
  <si>
    <t>JEP-857-2025</t>
  </si>
  <si>
    <t>https://community.secop.gov.co/Public/Tendering/ContractNoticePhases/View?PPI=CO1.PPI.38905971&amp;isFromPublicArea=True&amp;isModal=False</t>
  </si>
  <si>
    <t>JEP-858-2025</t>
  </si>
  <si>
    <t>Paula Valentina Sanchez Robles</t>
  </si>
  <si>
    <t>https://community.secop.gov.co/Public/Tendering/ContractNoticePhases/View?PPI=CO1.PPI.38916128&amp;isFromPublicArea=True&amp;isModal=False</t>
  </si>
  <si>
    <t>JEP-859-2025</t>
  </si>
  <si>
    <t>Jacob Nicolas Mejia Ortiz</t>
  </si>
  <si>
    <t>https://community.secop.gov.co/Public/Tendering/ContractNoticePhases/View?PPI=CO1.PPI.38916430&amp;isFromPublicArea=True&amp;isModal=False</t>
  </si>
  <si>
    <t>JEP-860-2025</t>
  </si>
  <si>
    <t>Duvan Camilo Hernandez Santana</t>
  </si>
  <si>
    <t>https://community.secop.gov.co/Public/Tendering/ContractNoticePhases/View?PPI=CO1.PPI.38916182&amp;isFromPublicArea=True&amp;isModal=False</t>
  </si>
  <si>
    <t>JEP-861-2025</t>
  </si>
  <si>
    <t>Juan Esteban Uribe Villa</t>
  </si>
  <si>
    <t>https://community.secop.gov.co/Public/Tendering/ContractNoticePhases/View?PPI=CO1.PPI.38949913&amp;isFromPublicArea=True&amp;isModal=False</t>
  </si>
  <si>
    <t>JEP-862-2025</t>
  </si>
  <si>
    <t>https://community.secop.gov.co/Public/Tendering/ContractNoticePhases/View?PPI=CO1.PPI.38921701&amp;isFromPublicArea=True&amp;isModal=False</t>
  </si>
  <si>
    <t>JEP-863-2025</t>
  </si>
  <si>
    <t>Prestar servicios profesionales para apoyar y acompañar al Sistema Autónomo de Asesoría y Defensa a Comparecientes en las gestiones administrativas relacionadas con los procesos contractuales que se encuentren a su cargo en las distintas etapas (precontractual, contractual y postcontractual)</t>
  </si>
  <si>
    <t>https://community.secop.gov.co/Public/Tendering/ContractNoticePhases/View?PPI=CO1.PPI.39009098&amp;isFromPublicArea=True&amp;isModal=False</t>
  </si>
  <si>
    <t>JEP-866-2025</t>
  </si>
  <si>
    <t>Mónica María Gómez Melo </t>
  </si>
  <si>
    <t>https://community.secop.gov.co/Public/Tendering/ContractNoticePhases/View?PPI=CO1.PPI.38951197&amp;isFromPublicArea=True&amp;isModal=False</t>
  </si>
  <si>
    <t>JEP-867-2025</t>
  </si>
  <si>
    <t>Unión Temporal SOPROTECORPS 14</t>
  </si>
  <si>
    <t>Contratar el servicio de vigilancia y seguridad privada para las instalaciones de la Jurisdicción Especial para la Paz, en el sede principal y la oficina alterna de la  JEP</t>
  </si>
  <si>
    <t>https://community.secop.gov.co/Public/Tendering/ContractNoticePhases/View?PPI=CO1.PPI.38152892&amp;isFromPublicArea=True&amp;isModal=False</t>
  </si>
  <si>
    <t>JEP-868-2025</t>
  </si>
  <si>
    <t>Prestar servicios profesionales para apoyar a la Subdirección de Comunicaciones en la conceptualización, producción y difusión de contenidos sobre las decisiones, audiencias y diligencias de la JEP, asegurando su articulación con la política de comunicaciones y con el discurso institucional del Presidente de la Jurisdicción para reflejar con precisión los avances de la Justicia Transicional Restaurativa, sus retos y su impacto en la sociedad, las víctimas y la comunidad internacional</t>
  </si>
  <si>
    <t>https://community.secop.gov.co/Public/Tendering/ContractNoticePhases/View?PPI=CO1.PPI.38834589&amp;isFromPublicArea=True&amp;isModal=False</t>
  </si>
  <si>
    <t>JEP-869-2025</t>
  </si>
  <si>
    <t>https://community.secop.gov.co/Public/Tendering/ContractNoticePhases/View?PPI=CO1.PPI.38971931&amp;isFromPublicArea=True&amp;isModal=False</t>
  </si>
  <si>
    <t>JEP-870-2025</t>
  </si>
  <si>
    <t>Corporación de ferias y exposiciones S.A. usuario operador de zona franca beneficio e interés colectivo, -Corferias</t>
  </si>
  <si>
    <t>Alquiler de espacio y mobiliario necesarios para la socialización de programas, políticas y temas de la Jurisdicción Especial para la Paz en aras de robustecer la gestión del conocimiento dentro del marco de la feria internacional del libro de Bogotá</t>
  </si>
  <si>
    <t>https://community.secop.gov.co/Public/Tendering/ContractNoticePhases/View?PPI=CO1.PPI.38954648&amp;isFromPublicArea=True&amp;isModal=False</t>
  </si>
  <si>
    <t>JEP-872-2025</t>
  </si>
  <si>
    <t>Alicia Violeta Brock Rodriguez</t>
  </si>
  <si>
    <t>Prestar servicios profesionales para apoyar a la JEP en las actividades clasificación, organización y catalogación de información en el macrocaso 08 subcaso montes de maría y municipios cercanos de la sala de reconocimiento de verdad, de responsabilidad y de determinación de hechos y conductas</t>
  </si>
  <si>
    <t>https://community.secop.gov.co/Public/Tendering/ContractNoticePhases/View?PPI=CO1.PPI.39013752&amp;isFromPublicArea=True&amp;isModal=False</t>
  </si>
  <si>
    <t>JEP-874-2025</t>
  </si>
  <si>
    <t>Prestar servicios profesionales para apoyar y acompañar en la revisión y el análisis de información, así como en la preparación de cuestionarios para las diligencias judiciales, entre otros insumos contemplados en el plan de pruebas con relación al Caso 10: "Crímenes no amnistiables cometidos por las extintas Farc-EP en el marco del conflicto armado colombiano"- de la SRVR.</t>
  </si>
  <si>
    <t>https://community.secop.gov.co/Public/Tendering/ContractNoticePhases/View?PPI=CO1.PPI.38962992&amp;isFromPublicArea=True&amp;isModal=False</t>
  </si>
  <si>
    <t>JEP-875-2025</t>
  </si>
  <si>
    <t>https://community.secop.gov.co/Public/Tendering/ContractNoticePhases/View?PPI=CO1.PPI.39006809&amp;isFromPublicArea=True&amp;isModal=False</t>
  </si>
  <si>
    <t>JEP-876-2025</t>
  </si>
  <si>
    <t>Javier Eduardo Moreno Jaimes</t>
  </si>
  <si>
    <t>https://community.secop.gov.co/Public/Tendering/ContractNoticePhases/View?PPI=CO1.PPI.39008008&amp;isFromPublicArea=True&amp;isModal=False</t>
  </si>
  <si>
    <t>JEP-877-2025</t>
  </si>
  <si>
    <t>Laura Sofia Gomez Aldana </t>
  </si>
  <si>
    <t>Prestar servicios profesionales para apoyar los trámites de juicios adversariales transicionales en la Sección de Ausencia de Reconocimiento -SAR.</t>
  </si>
  <si>
    <t>https://community.secop.gov.co/Public/Tendering/ContractNoticePhases/View?PPI=CO1.PPI.38980563&amp;isFromPublicArea=True&amp;isModal=False</t>
  </si>
  <si>
    <t>JEP-879-2025</t>
  </si>
  <si>
    <t>Yamiht Fernando Ortiz Vargas</t>
  </si>
  <si>
    <t>Prestar servicios profesionales para apoyar a la Oficina Asesora de Atención a la Ciudadanía en  los trámites administrativos, financieros y contractuales, así como en los reportes e informes requeridos por la supervisión del contrato, para la implementación del punto 5 del Acuerdo Final con enfoque sistémico</t>
  </si>
  <si>
    <t>https://community.secop.gov.co/Public/Tendering/ContractNoticePhases/View?PPI=CO1.PPI.39005429&amp;isFromPublicArea=True&amp;isModal=False</t>
  </si>
  <si>
    <t>JEP-880-2025</t>
  </si>
  <si>
    <t>Diana Marcela Rodriguez Rosas</t>
  </si>
  <si>
    <t>Prestar servicios profesionales para apoyar la gestión administrativa, financiera y de planeación al Comité de Seguimiento y Monitoreo a las recomendaciones de la Comisión para el Esclarecimiento de la Verdad</t>
  </si>
  <si>
    <t>https://community.secop.gov.co/Public/Tendering/ContractNoticePhases/View?PPI=CO1.PPI.38984727&amp;isFromPublicArea=True&amp;isModal=False</t>
  </si>
  <si>
    <t>JEP-881-2025</t>
  </si>
  <si>
    <t>Prestar servicios para apoyar la transcripción de diligencias judiciales de la Jurisdicción Especial para la Paz y a la Gestión de la Secretaría General Judicial</t>
  </si>
  <si>
    <t>https://community.secop.gov.co/Public/Tendering/ContractNoticePhases/View?PPI=CO1.PPI.39011485&amp;isFromPublicArea=True&amp;isModal=False</t>
  </si>
  <si>
    <t>JEP-882-2025</t>
  </si>
  <si>
    <t>Leidy Katherine Ortiz Mendivelso</t>
  </si>
  <si>
    <t>https://community.secop.gov.co/Public/Tendering/ContractNoticePhases/View?PPI=CO1.PPI.39042631&amp;isFromPublicArea=True&amp;isModal=False</t>
  </si>
  <si>
    <t>JEP-883-2025</t>
  </si>
  <si>
    <t xml:space="preserve">Paola Sofia Muñoz Zamora </t>
  </si>
  <si>
    <t>https://community.secop.gov.co/Public/Tendering/ContractNoticePhases/View?PPI=CO1.PPI.39058285&amp;isFromPublicArea=True&amp;isModal=False</t>
  </si>
  <si>
    <t>JEP-886-2025</t>
  </si>
  <si>
    <t>Lina Vanessa Valderrama Ramon</t>
  </si>
  <si>
    <t>https://community.secop.gov.co/Public/Tendering/ContractNoticePhases/View?PPI=CO1.PPI.39022081&amp;isFromPublicArea=True&amp;isModal=False</t>
  </si>
  <si>
    <t>JEP-890-2025</t>
  </si>
  <si>
    <t>Juan Sebastian Martinez Castelblanco</t>
  </si>
  <si>
    <t>https://community.secop.gov.co/Public/Tendering/ContractNoticePhases/View?PPI=CO1.PPI.39073230&amp;isFromPublicArea=True&amp;isModal=False</t>
  </si>
  <si>
    <t>JEP-891-2025</t>
  </si>
  <si>
    <t>https://community.secop.gov.co/Public/Tendering/ContractNoticePhases/View?PPI=CO1.PPI.39079287&amp;isFromPublicArea=True&amp;isModal=False</t>
  </si>
  <si>
    <t>JEP-892-2025</t>
  </si>
  <si>
    <t>Juan Camilo Bustos Rincon</t>
  </si>
  <si>
    <t>https://community.secop.gov.co/Public/Tendering/ContractNoticePhases/View?PPI=CO1.PPI.39079540&amp;isFromPublicArea=True&amp;isModal=False</t>
  </si>
  <si>
    <t>JEP-893-2025</t>
  </si>
  <si>
    <t>Claudia Marcela Hernandez Guzman</t>
  </si>
  <si>
    <t>https://community.secop.gov.co/Public/Tendering/ContractNoticePhases/View?PPI=CO1.PPI.39080723&amp;isFromPublicArea=True&amp;isModal=False</t>
  </si>
  <si>
    <t>JEP-894-2025</t>
  </si>
  <si>
    <t>Prestar servicios profesionales de apoyo para la consolidación del sistema de información geográfica del GRAI que permita consolidar las bases de datos geográficas en distintas escalas de análisis y reconocer los patrones territoriales macrocriminales para contribuir a la imputación de responsables de crímenes de lesa humanidad y crímes de guerra, en el marco de los macrocasos 08, 09 y10 de la Magistratura</t>
  </si>
  <si>
    <t>https://community.secop.gov.co/Public/Tendering/ContractNoticePhases/View?PPI=CO1.PPI.39080927&amp;isFromPublicArea=True&amp;isModal=False</t>
  </si>
  <si>
    <t>JEP-895-2025</t>
  </si>
  <si>
    <t>Prestar servicios profesionales para brindar apoyo técnico al grupo de análisis de la información (GRAI) en la formulación, despliegue, validación y visualización de metodologías de procesamiento de lenguaje natural y modelos relacionados de inteligencia artificial para analizar las varias colecciones de documentos empleados en los macrocasos, siguiendo los requisitos de la Magistratura</t>
  </si>
  <si>
    <t>https://community.secop.gov.co/Public/Tendering/ContractNoticePhases/View?PPI=CO1.PPI.39082162&amp;isFromPublicArea=True&amp;isModal=False</t>
  </si>
  <si>
    <t>JEP-896-2025</t>
  </si>
  <si>
    <t>Paola Stephania Apolinar Caraballo</t>
  </si>
  <si>
    <t>Prestar servicios profesoianles para apoyar al GRAI en la gestión de asignación y seguimiento de requerimientos, envío y control de solicitudes de información a entidades internas y externas, así como en el manejo, actualización y optimización de los sistemas de información utilizados por la dependencia, siguiendo llos lineamientos que imparta la Magistratura y la jefatura del GRAI</t>
  </si>
  <si>
    <t>https://community.secop.gov.co/Public/Tendering/ContractNoticePhases/View?PPI=CO1.PPI.39083514&amp;isFromPublicArea=True&amp;isModal=False</t>
  </si>
  <si>
    <t>JEP-897-2025</t>
  </si>
  <si>
    <t>Camila Becerra Sandoval</t>
  </si>
  <si>
    <t>https://community.secop.gov.co/Public/Tendering/ContractNoticePhases/View?PPI=CO1.PPI.39079447&amp;isFromPublicArea=True&amp;isModal=False</t>
  </si>
  <si>
    <t>JEP-899-2025</t>
  </si>
  <si>
    <t>Jhon Jairo Huertas Amador</t>
  </si>
  <si>
    <t>https://community.secop.gov.co/Public/Tendering/ContractNoticePhases/View?PPI=CO1.PPI.39058584&amp;isFromPublicArea=True&amp;isModal=False</t>
  </si>
  <si>
    <t>JEP-904-2025</t>
  </si>
  <si>
    <t>Nicolas Alberto Mahecha Olarte</t>
  </si>
  <si>
    <t>https://community.secop.gov.co/Public/Tendering/ContractNoticePhases/View?PPI=CO1.PPI.39064791&amp;isFromPublicArea=True&amp;isModal=False</t>
  </si>
  <si>
    <t>JEP-905-2025</t>
  </si>
  <si>
    <t>Laura Melissa Magnussen Gonzalez</t>
  </si>
  <si>
    <t>https://community.secop.gov.co/Public/Tendering/ContractNoticePhases/View?PPI=CO1.PPI.39064146&amp;isFromPublicArea=True&amp;isModal=False</t>
  </si>
  <si>
    <t>JEP-910-2025</t>
  </si>
  <si>
    <t>Gabriel Rodriguez Mahecha</t>
  </si>
  <si>
    <t>https://community.secop.gov.co/Public/Tendering/ContractNoticePhases/View?PPI=CO1.PPI.39120670&amp;isFromPublicArea=True&amp;isModal=False</t>
  </si>
  <si>
    <t>JEP-911-2025</t>
  </si>
  <si>
    <t>https://community.secop.gov.co/Public/Tendering/ContractNoticePhases/View?PPI=CO1.PPI.39126558&amp;isFromPublicArea=True&amp;isModal=False</t>
  </si>
  <si>
    <t>JEP-913-2025</t>
  </si>
  <si>
    <t>Karen Dayana Rosero Alvarez </t>
  </si>
  <si>
    <t>https://community.secop.gov.co/Public/Tendering/ContractNoticePhases/View?PPI=CO1.PPI.39126754&amp;isFromPublicArea=True&amp;isModal=False</t>
  </si>
  <si>
    <t>JEP-916-2025</t>
  </si>
  <si>
    <t>Yurany Alexandra Cuellar  Pinzon </t>
  </si>
  <si>
    <t>https://community.secop.gov.co/Public/Tendering/ContractNoticePhases/View?PPI=CO1.PPI.39127630&amp;isFromPublicArea=True&amp;isModal=False</t>
  </si>
  <si>
    <t>Luisa Fernanda Zapata Alvarez; Carolina Gomez Pineda</t>
  </si>
  <si>
    <t>Ana Milena Solano Jordán</t>
  </si>
  <si>
    <t>Milton Cesar Reyes Bohórquez</t>
  </si>
  <si>
    <t>Gustavo Adolfo Sanchez Monroy</t>
  </si>
  <si>
    <t>Lorena Lucia Hernandez Colmenares</t>
  </si>
  <si>
    <t xml:space="preserve">Eduth Claudia Leonor Hernandez Aguilar </t>
  </si>
  <si>
    <t>Sara Nayibe Escandón Lizarazo</t>
  </si>
  <si>
    <t xml:space="preserve">Diego Fernando Perilla Hernández </t>
  </si>
  <si>
    <t>JEP-864-2025</t>
  </si>
  <si>
    <t>2025</t>
  </si>
  <si>
    <t>Loren Tatiana Jimenez Chavarro</t>
  </si>
  <si>
    <t>Prestar servicios profesionales para apoyar y acompañar al Sistema de Autónomo de Asesoría y Defensa a Comparecientes a través de la identificación de las necesidades de la dependencia, articulando los procedimientos, espacios y actividades propias del Sistema relacionadas con el acopio, compilación, integración e interoperabilidad del registro de abogados /as y los demás sistemas misionales dispuestos por la Jurisdicción</t>
  </si>
  <si>
    <t>https://community.secop.gov.co/Public/Tendering/ContractNoticePhases/View?PPI=CO1.PPI.39021857&amp;isFromPublicArea=True&amp;isModal=False</t>
  </si>
  <si>
    <t>JEP-865-2025</t>
  </si>
  <si>
    <t>Prestar servicios para apoyar la gestión administrativa al Sistema Autónomo de Asesoría y Defensa a Comparecientes relacionada con la operación logística de la Oficina</t>
  </si>
  <si>
    <t>https://community.secop.gov.co/Public/Tendering/ContractNoticePhases/View?PPI=CO1.PPI.39022294&amp;isFromPublicArea=True&amp;isModal=False</t>
  </si>
  <si>
    <t>JEP-871-2025</t>
  </si>
  <si>
    <t>Ginny Katherine Alba Medina</t>
  </si>
  <si>
    <t>Prestar servicios profesionales especializados en enfoque étnico racial para apoyar y acompañar a la Oficina Asesora de Enfoques Diferenciales en la gestión territorial con los pueblos étnicos en la región de la Amazonía y Orinoquía, así como el enfoque técnico de pueblos NARP con perspectiva interseccional y restaurativa a partir de la implementación y seguimiento de los lineamientos del enfoque diferencial y territorial</t>
  </si>
  <si>
    <t>https://community.secop.gov.co/Public/Tendering/ContractNoticePhases/View?PPI=CO1.PPI.39010593&amp;isFromPublicArea=True&amp;isModal=False</t>
  </si>
  <si>
    <t>JEP-873-2025</t>
  </si>
  <si>
    <t>Prestar servicios profesionales para apoyar a la Oficina Asesora de Enfoques Diferenciales y a la comisión de género en la implementación del enfoque diferencial de género y al plan de acción en el marco de la política de igualdad y no discriminación por razones de sexo, género, identidad de género, expresión de género y orientación sexual de la Jurisdicción Especial para la Paz</t>
  </si>
  <si>
    <t>https://community.secop.gov.co/Public/Tendering/ContractNoticePhases/View?PPI=CO1.PPI.39083614&amp;isFromPublicArea=True&amp;isModal=False</t>
  </si>
  <si>
    <t>JEP-878-2025</t>
  </si>
  <si>
    <t>Karen Tatiana Bernal Caceres</t>
  </si>
  <si>
    <t>https://community.secop.gov.co/Public/Tendering/ContractNoticePhases/View?PPI=CO1.PPI.38988795&amp;isFromPublicArea=True&amp;isModal=False</t>
  </si>
  <si>
    <t>JEP-884-2025</t>
  </si>
  <si>
    <t>Adriana Marcela Serrano Murcia</t>
  </si>
  <si>
    <t>Prestar servicios profesionales especializados para apoyar a la Subdirección del Sistema Restaurativo desde la Oficina de Memoria Institucional y el Sistema Integral de paz en la planificación y seguimiento de asuntos estratégicos referidos a los procesos y proyectos restaurativos con énfasis en memorialización y reparación simbólica</t>
  </si>
  <si>
    <t>https://community.secop.gov.co/Public/Tendering/ContractNoticePhases/View?PPI=CO1.PPI.39031183&amp;isFromPublicArea=True&amp;isModal=False</t>
  </si>
  <si>
    <t>JEP-885-2025</t>
  </si>
  <si>
    <t>Jenny Katherine Giraldo Marin</t>
  </si>
  <si>
    <t>https://community.secop.gov.co/Public/Tendering/ContractNoticePhases/View?PPI=CO1.PPI.39041449&amp;isFromPublicArea=True&amp;isModal=False</t>
  </si>
  <si>
    <t>JEP-887-2025</t>
  </si>
  <si>
    <t>https://community.secop.gov.co/Public/Tendering/ContractNoticePhases/View?PPI=CO1.PPI.39082936&amp;isFromPublicArea=True&amp;isModal=False</t>
  </si>
  <si>
    <t>JEP-888-2025</t>
  </si>
  <si>
    <t>Ferney Ramiro Sánchez Gamboa</t>
  </si>
  <si>
    <t>https://community.secop.gov.co/Public/Tendering/ContractNoticePhases/View?PPI=CO1.PPI.39082954&amp;isFromPublicArea=True&amp;isModal=False</t>
  </si>
  <si>
    <t>JEP-889-2025</t>
  </si>
  <si>
    <t>https://community.secop.gov.co/Public/Tendering/ContractNoticePhases/View?PPI=CO1.PPI.39082958&amp;isFromPublicArea=True&amp;isModal=False</t>
  </si>
  <si>
    <t>JEP-898-2025</t>
  </si>
  <si>
    <t>ACCESO COLOMBIA S.A.S</t>
  </si>
  <si>
    <t>Prestar servicios profesionales para acompañar a la Subdirección de Comunicaciones, en la realización del monitoreo diario de los medios de comunicación, redes sociales digitales y plataformas de comunicación a nivel internacional, nacional, regional y local en los que circulan información sobre la JEP y los temas asociados a su gestión, con el fin de realizar el análisis de impacto</t>
  </si>
  <si>
    <t>https://community.secop.gov.co/Public/Tendering/ContractNoticePhases/View?PPI=CO1.PPI.39034241&amp;isFromPublicArea=True&amp;isModal=False</t>
  </si>
  <si>
    <t>JEP-900-2025</t>
  </si>
  <si>
    <t>https://community.secop.gov.co/Public/Tendering/ContractNoticePhases/View?PPI=CO1.PPI.39097218&amp;isFromPublicArea=True&amp;isModal=False</t>
  </si>
  <si>
    <t>JEP-901-2025</t>
  </si>
  <si>
    <t>https://community.secop.gov.co/Public/Tendering/ContractNoticePhases/View?PPI=CO1.PPI.39097413&amp;isFromPublicArea=True&amp;isModal=False</t>
  </si>
  <si>
    <t>JEP-902-2025</t>
  </si>
  <si>
    <t xml:space="preserve">Karen Lucia Álvarez Ricardo </t>
  </si>
  <si>
    <t>https://community.secop.gov.co/Public/Tendering/ContractNoticePhases/View?PPI=CO1.PPI.39097348&amp;isFromPublicArea=True&amp;isModal=False</t>
  </si>
  <si>
    <t>JEP-903-2025</t>
  </si>
  <si>
    <t xml:space="preserve">Irene Elizabeth Nariño Hernández </t>
  </si>
  <si>
    <t>https://community.secop.gov.co/Public/Tendering/ContractNoticePhases/View?PPI=CO1.PPI.39097607&amp;isFromPublicArea=True&amp;isModal=False</t>
  </si>
  <si>
    <t>JEP-906-2025</t>
  </si>
  <si>
    <t>Prestar servicios profesionales para el apoyo en la orientación y seguimiento a las actividades de asesoría y representación a víctimas del nivel nacional y territorial, atendiendo los enfoques de género, étnico, diferencial, psicosocial y socio cultural en los asuntos de competencia de la jurisdicción desde la Oficina Asesora del Sistema Autónomo de Asesoría y Defensa Representación Víctimas</t>
  </si>
  <si>
    <t>https://community.secop.gov.co/Public/Tendering/ContractNoticePhases/View?PPI=CO1.PPI.39083506&amp;isFromPublicArea=True&amp;isModal=False</t>
  </si>
  <si>
    <t>JEP-907-2025</t>
  </si>
  <si>
    <t>https://community.secop.gov.co/Public/Tendering/ContractNoticePhases/View?PPI=CO1.PPI.39096786&amp;isFromPublicArea=True&amp;isModal=False</t>
  </si>
  <si>
    <t>JEP-908-2025</t>
  </si>
  <si>
    <t>Valentina Giraldo Zuluaga</t>
  </si>
  <si>
    <t>https://community.secop.gov.co/Public/Tendering/ContractNoticePhases/View?PPI=CO1.PPI.39125050&amp;isFromPublicArea=True&amp;isModal=False</t>
  </si>
  <si>
    <t>JEP-909-2025</t>
  </si>
  <si>
    <t>Liliana Maria Pantoja Rojas</t>
  </si>
  <si>
    <t>Prestar servicios profesionales para apoyar y acompañar a la Oficina Asesora de Gestión Territorial en la organización y sistematización de la información producida por el despliegue territorial de la dependencia, así como identificar oportunidades de mejora en el registro y gestión de tal información</t>
  </si>
  <si>
    <t>https://community.secop.gov.co/Public/Tendering/ContractNoticePhases/View?PPI=CO1.PPI.39120289&amp;isFromPublicArea=True&amp;isModal=False</t>
  </si>
  <si>
    <t>JEP-912-2025</t>
  </si>
  <si>
    <t>Eduar Arbey Tovar Peña</t>
  </si>
  <si>
    <t>https://community.secop.gov.co/Public/Tendering/ContractNoticePhases/View?PPI=CO1.PPI.39126817&amp;isFromPublicArea=True&amp;isModal=False</t>
  </si>
  <si>
    <t>JEP-914-2025</t>
  </si>
  <si>
    <t>https://community.secop.gov.co/Public/Tendering/ContractNoticePhases/View?PPI=CO1.PPI.39126758&amp;isFromPublicArea=True&amp;isModal=False</t>
  </si>
  <si>
    <t>JEP-915-2025</t>
  </si>
  <si>
    <t>Paula Andrea Guerrera Ramirez</t>
  </si>
  <si>
    <t>https://community.secop.gov.co/Public/Tendering/ContractNoticePhases/View?PPI=CO1.PPI.39127627&amp;isFromPublicArea=True&amp;isModal=False</t>
  </si>
  <si>
    <t>JEP-917-2025</t>
  </si>
  <si>
    <t>https://community.secop.gov.co/Public/Tendering/ContractNoticePhases/View?PPI=CO1.PPI.39129020&amp;isFromPublicArea=True&amp;isModal=False</t>
  </si>
  <si>
    <t>JEP-918-2025</t>
  </si>
  <si>
    <t>Victor Hugo Ospina Vargas </t>
  </si>
  <si>
    <t>Prestar servicios profesionales de asesoría jurídica para apoyar y acompañar a la Oficina Asesora de Justicia Restaurativa en la asistencia técnica a las actuaciones y los procesos de la justicia restaurativa</t>
  </si>
  <si>
    <t>https://community.secop.gov.co/Public/Tendering/ContractNoticePhases/View?PPI=CO1.PPI.39121195&amp;isFromPublicArea=True&amp;isModal=False</t>
  </si>
  <si>
    <t>JEP-919-2025</t>
  </si>
  <si>
    <t>Hugo Armando Arenas Rodríguez</t>
  </si>
  <si>
    <t>https://community.secop.gov.co/Public/Tendering/ContractNoticePhases/View?PPI=CO1.PPI.39127188&amp;isFromPublicArea=True&amp;isModal=False</t>
  </si>
  <si>
    <t>JEP-920-2025</t>
  </si>
  <si>
    <t>Prestar servicios profesionales a la Subdirección de Talento Humano, para la atención, administración y funcionamiento de las Salas Infantiles de la JEP, así como el apoyo en las actividades relacionadas con la planeación y ejecución del Plan de Bienestar y de la estrategia del Talento Humano</t>
  </si>
  <si>
    <t>https://community.secop.gov.co/Public/Tendering/ContractNoticePhases/View?PPI=CO1.PPI.39196659&amp;isFromPublicArea=True&amp;isModal=False</t>
  </si>
  <si>
    <t>JEP-921-2025</t>
  </si>
  <si>
    <t>Diana Milena Cagua Galindo</t>
  </si>
  <si>
    <t>Prestar servicios de gestión documental y archivo, incluyendo la organización, clasificación, digitalización, conservación y actualización de los archivos físicos y digitales, asegurnado el cumplimiento de normativas vigentes en materia de archivo y gestión de la información siguiendo los lineamientos que imparta la Magistratura y la jefatura del GRAI.</t>
  </si>
  <si>
    <t>https://community.secop.gov.co/Public/Tendering/ContractNoticePhases/View?PPI=CO1.PPI.39149627&amp;isFromPublicArea=True&amp;isModal=False</t>
  </si>
  <si>
    <t>JEP-922-2025</t>
  </si>
  <si>
    <t>Manuel Antonio Romero Mendez</t>
  </si>
  <si>
    <t>https://community.secop.gov.co/Public/Tendering/ContractNoticePhases/View?PPI=CO1.PPI.39153123&amp;isFromPublicArea=True&amp;isModal=False</t>
  </si>
  <si>
    <t>JEP-923-2025</t>
  </si>
  <si>
    <t>María Paula Rojas Betancourt</t>
  </si>
  <si>
    <t>https://community.secop.gov.co/Public/Tendering/ContractNoticePhases/View?PPI=CO1.PPI.39154416&amp;isFromPublicArea=True&amp;isModal=False</t>
  </si>
  <si>
    <t>JEP-924-2025</t>
  </si>
  <si>
    <t>Elsa Carolina Giraldo Orjuela</t>
  </si>
  <si>
    <t>https://community.secop.gov.co/Public/Tendering/ContractNoticePhases/View?PPI=CO1.PPI.39193796&amp;isFromPublicArea=True&amp;isModal=False</t>
  </si>
  <si>
    <t>JEP-925-2025</t>
  </si>
  <si>
    <t>Claudia Patricia Cáceres Pereira</t>
  </si>
  <si>
    <t>https://community.secop.gov.co/Public/Tendering/ContractNoticePhases/View?PPI=CO1.PPI.39196630&amp;isFromPublicArea=True&amp;isModal=False</t>
  </si>
  <si>
    <t>JEP-926-2025</t>
  </si>
  <si>
    <t>https://community.secop.gov.co/Public/Tendering/ContractNoticePhases/View?PPI=CO1.PPI.39200254&amp;isFromPublicArea=True&amp;isModal=False</t>
  </si>
  <si>
    <t>JEP-927-2025</t>
  </si>
  <si>
    <t>Patricia Estefanía Bagui Castro</t>
  </si>
  <si>
    <t>Prestar servicios profesionales para apoyar el desarrollo de los componentes visuales y de consulta del sistema de seguimiento y monitoreo a las recomendaciones del informe final de la CEV, de acuerdo con las directrices impartidas por la Secretaría Técnica del Comité</t>
  </si>
  <si>
    <t>https://community.secop.gov.co/Public/Tendering/ContractNoticePhases/View?PPI=CO1.PPI.39201447&amp;isFromPublicArea=True&amp;isModal=False</t>
  </si>
  <si>
    <t>JEP-928-2025</t>
  </si>
  <si>
    <t>Divergráfica SAS</t>
  </si>
  <si>
    <t>Realizar la producción, impresión y demás detalles de los contenidos literarios entregados por la jep, en el marco de la justicia transicional restaurativa, la comprensión social y la dignificación de las víctimas del conflicto armado, privilegiando el grupo de interés; niñas, niños y adolescentes conforme a los lineamientos y condiciones establecidas por la JEP</t>
  </si>
  <si>
    <t>https://community.secop.gov.co/Public/Tendering/ContractNoticePhases/View?PPI=CO1.PPI.38886366&amp;isFromPublicArea=True&amp;isModal=False</t>
  </si>
  <si>
    <t>JEP-929-2025</t>
  </si>
  <si>
    <t xml:space="preserve">Nestor Julian Ramirez Sierra </t>
  </si>
  <si>
    <t>Prestar los servicios profesionales de apoyo a la Relatoría General de la JEP en la revisión, sistematización y consolidación de información de las actividades misionales de la dependencia y los procesos de calidad de esta; así como en la generación y ejecución de estrategias de mejora para la divulgación, articulación interinstitucional y análisis jurisprudencial</t>
  </si>
  <si>
    <t>https://community.secop.gov.co/Public/Tendering/ContractNoticePhases/View?PPI=CO1.PPI.39195764&amp;isFromPublicArea=True&amp;isModal=False</t>
  </si>
  <si>
    <t>JEP-930-2025</t>
  </si>
  <si>
    <t>https://community.secop.gov.co/Public/Tendering/ContractNoticePhases/View?PPI=CO1.PPI.39228119&amp;isFromPublicArea=True&amp;isModal=False</t>
  </si>
  <si>
    <t>JEP-931-2025</t>
  </si>
  <si>
    <t>https://community.secop.gov.co/Public/Tendering/ContractNoticePhases/View?PPI=CO1.PPI.39229088&amp;isFromPublicArea=True&amp;isModal=False</t>
  </si>
  <si>
    <t>JEP-932-2025</t>
  </si>
  <si>
    <t>Alexandra Maria Cortes Aristizabal</t>
  </si>
  <si>
    <t>https://community.secop.gov.co/Public/Tendering/ContractNoticePhases/View?PPI=CO1.PPI.39229213&amp;isFromPublicArea=True&amp;isModal=False</t>
  </si>
  <si>
    <t>JEP-933-2025</t>
  </si>
  <si>
    <t>Nicol Dayanna Morales Moreno</t>
  </si>
  <si>
    <t>https://community.secop.gov.co/Public/Tendering/ContractNoticePhases/View?PPI=CO1.PPI.39398250&amp;isFromPublicArea=True&amp;isModal=False</t>
  </si>
  <si>
    <t>JEP-934-2025</t>
  </si>
  <si>
    <t>Tatiana Piñeros Rodriguez</t>
  </si>
  <si>
    <t>Prestar servicios profesionales para apoyar a la JEP en las actividades de sistematización en los macrocasos de la Sala de Reconocimiento de Verdad, de Responsabilidad y de Determinación de Hechos y Conductas.</t>
  </si>
  <si>
    <t>https://community.secop.gov.co/Public/Tendering/ContractNoticePhases/View?PPI=CO1.PPI.39207527&amp;isFromPublicArea=True&amp;isModal=False</t>
  </si>
  <si>
    <t>JEP-935-2025</t>
  </si>
  <si>
    <t>Lizeth Valentina Pulido Valenzuela</t>
  </si>
  <si>
    <t>Prestar servicios para apoyar y acompañar los procesos administrativos y técnicos que se deriven de la sustanciación de los macro casos priorizados por la sala de reconocimiento de verdad y responsabilidad.</t>
  </si>
  <si>
    <t>https://community.secop.gov.co/Public/Tendering/ContractNoticePhases/View?PPI=CO1.PPI.39208703&amp;isFromPublicArea=True&amp;isModal=False</t>
  </si>
  <si>
    <t>JEP-936-2025</t>
  </si>
  <si>
    <t xml:space="preserve">Luis Miguel Gutierrez Cordoba </t>
  </si>
  <si>
    <t>https://community.secop.gov.co/Public/Tendering/ContractNoticePhases/View?PPI=CO1.PPI.39189981&amp;isFromPublicArea=True&amp;isModal=False</t>
  </si>
  <si>
    <t>JEP-937-2025</t>
  </si>
  <si>
    <t>Eliana Yaneth  Moscote Arias</t>
  </si>
  <si>
    <t>https://community.secop.gov.co/Public/Tendering/ContractNoticePhases/View?PPI=CO1.PPI.39191228&amp;isFromPublicArea=True&amp;isModal=False</t>
  </si>
  <si>
    <t>JEP-938-2025</t>
  </si>
  <si>
    <t>https://community.secop.gov.co/Public/Tendering/ContractNoticePhases/View?PPI=CO1.PPI.39228572&amp;isFromPublicArea=True&amp;isModal=False</t>
  </si>
  <si>
    <t>JEP-939-2025</t>
  </si>
  <si>
    <t>Edison Andres Bernal Gonzalez</t>
  </si>
  <si>
    <t>Prestar servicios de apoyo a la Subdirección de Talento Humano en relación con la Estrategia del Talento Humano y la gestión del archivo de la dependencia.</t>
  </si>
  <si>
    <t>https://community.secop.gov.co/Public/Tendering/ContractNoticePhases/View?PPI=CO1.PPI.39241117&amp;isFromPublicArea=True&amp;isModal=False</t>
  </si>
  <si>
    <t>JEP-940-2025</t>
  </si>
  <si>
    <t>Carlos Leonado Santana Bareño</t>
  </si>
  <si>
    <t>https://community.secop.gov.co/Public/Tendering/ContractNoticePhases/View?PPI=CO1.PPI.39218973&amp;isFromPublicArea=True&amp;isModal=False</t>
  </si>
  <si>
    <t>JEP-941-2025</t>
  </si>
  <si>
    <t>https://community.secop.gov.co/Public/Tendering/ContractNoticePhases/View?PPI=CO1.PPI.39262718&amp;isFromPublicArea=True&amp;isModal=False</t>
  </si>
  <si>
    <t>JEP-942-2025</t>
  </si>
  <si>
    <t>https://community.secop.gov.co/Public/Tendering/ContractNoticePhases/View?PPI=CO1.PPI.39264205&amp;isFromPublicArea=True&amp;isModal=False</t>
  </si>
  <si>
    <t>JEP-943-2025</t>
  </si>
  <si>
    <t>https://community.secop.gov.co/Public/Tendering/ContractNoticePhases/View?PPI=CO1.PPI.39264445&amp;isFromPublicArea=True&amp;isModal=False</t>
  </si>
  <si>
    <t>JEP-944-2025</t>
  </si>
  <si>
    <t>Yelixa Del Mar Velasquez Rico</t>
  </si>
  <si>
    <t>https://community.secop.gov.co/Public/Tendering/ContractNoticePhases/View?PPI=CO1.PPI.39264493&amp;isFromPublicArea=True&amp;isModal=False</t>
  </si>
  <si>
    <t>JEP-945-2025</t>
  </si>
  <si>
    <t>Lida Cristina Urbina Bernal</t>
  </si>
  <si>
    <t>https://community.secop.gov.co/Public/Tendering/ContractNoticePhases/View?PPI=CO1.PPI.39271000&amp;isFromPublicArea=True&amp;isModal=False</t>
  </si>
  <si>
    <t>JEP-946-2025</t>
  </si>
  <si>
    <t>Stefany Alejandra Ribon Sanchez</t>
  </si>
  <si>
    <t>https://community.secop.gov.co/Public/Tendering/ContractNoticePhases/View?PPI=CO1.PPI.39271708&amp;isFromPublicArea=True&amp;isModal=False</t>
  </si>
  <si>
    <t>JEP-947-2025</t>
  </si>
  <si>
    <t>Ruben Mauricio Rivera Rodriguez</t>
  </si>
  <si>
    <t>https://community.secop.gov.co/Public/Tendering/ContractNoticePhases/View?PPI=CO1.PPI.39271716&amp;isFromPublicArea=True&amp;isModal=False</t>
  </si>
  <si>
    <t>JEP-948-2025</t>
  </si>
  <si>
    <t>Tomas Julián Carrasquilla Llano</t>
  </si>
  <si>
    <t>Prestar servicios profesionales en apoyo, acompañamiento y asistencia técnica a la Oficina Asesora de Justicia Restaurativa para el desarrollo de las actuaciones, mediaciones y diálogos sociales necesarios dentro de los procesos de justicia transicional restaurativa, con énfasis en la vinculación comunitaria y participación de la sociedad civil en los procedimientos transicionales</t>
  </si>
  <si>
    <t>https://community.secop.gov.co/Public/Tendering/ContractNoticePhases/View?PPI=CO1.PPI.39323359&amp;isFromPublicArea=True&amp;isModal=False</t>
  </si>
  <si>
    <t>JEP-949-2025</t>
  </si>
  <si>
    <t>Miguel Ángel Núñez Riaño</t>
  </si>
  <si>
    <t>Prestar servicios profesionales en apoyo, acompañamiento y asistencia técnica a la Oficina Asesora de Justicia Restaurativa para el desarrollo de las actuaciones, mediaciones y diálogos sociales necesarios dentro de los procesos de justicia transicional restaurativa, con énfasis en posconflicto y consolidación de la paz territorial</t>
  </si>
  <si>
    <t>https://community.secop.gov.co/Public/Tendering/ContractNoticePhases/View?PPI=CO1.PPI.39351289&amp;isFromPublicArea=True&amp;isModal=False</t>
  </si>
  <si>
    <t>JEP-950-2025</t>
  </si>
  <si>
    <t>Sonia Estefanía Caballero Sua</t>
  </si>
  <si>
    <t>Prestar servicios profesionales para apoyar y acompañar a la Secretaría Ejecutiva en el análisis, distribución y seguimiento de órdenes judiciales, así como en otros asuntos de competencia de la Dirección de Asuntos Jurídicos</t>
  </si>
  <si>
    <t>https://community.secop.gov.co/Public/Tendering/ContractNoticePhases/View?PPI=CO1.PPI.39360389&amp;isFromPublicArea=True&amp;isModal=False</t>
  </si>
  <si>
    <t>JEP-951-2025</t>
  </si>
  <si>
    <t>Prestar servicios profesionales para apoyar y acompañar a la Oficina Asesora de Monitoreo Integral, en la conceptualización, análisis, verificación y seguimiento de las acciones definidas para el monitoreo integral, como apoyo a la verificación judicial del cumplimiento de las sanciones propias y el régimen de condicionalidad</t>
  </si>
  <si>
    <t>https://community.secop.gov.co/Public/Tendering/ContractNoticePhases/View?PPI=CO1.PPI.39269833&amp;isFromPublicArea=True&amp;isModal=False</t>
  </si>
  <si>
    <t>JEP-952-2025</t>
  </si>
  <si>
    <t>Yuly Aracely Rodriguez Rivera</t>
  </si>
  <si>
    <t>https://community.secop.gov.co/Public/Tendering/ContractNoticePhases/View?PPI=CO1.PPI.39230027&amp;isFromPublicArea=True&amp;isModal=False</t>
  </si>
  <si>
    <t>JEP-953-2025</t>
  </si>
  <si>
    <t>Antonia Perfetti Salazar</t>
  </si>
  <si>
    <t>https://community.secop.gov.co/Public/Tendering/ContractNoticePhases/View?PPI=CO1.PPI.39237738&amp;isFromPublicArea=True&amp;isModal=False</t>
  </si>
  <si>
    <t>JEP-954-2025</t>
  </si>
  <si>
    <t>Jose Luis Rozo Ramirez</t>
  </si>
  <si>
    <t>https://community.secop.gov.co/Public/Tendering/ContractNoticePhases/View?PPI=CO1.PPI.39270512&amp;isFromPublicArea=True&amp;isModal=False</t>
  </si>
  <si>
    <t>JEP-955-2025</t>
  </si>
  <si>
    <t>Jaime Andres Mera Montufar</t>
  </si>
  <si>
    <t>https://community.secop.gov.co/Public/Tendering/ContractNoticePhases/View?PPI=CO1.PPI.39237610&amp;isFromPublicArea=True&amp;isModal=False</t>
  </si>
  <si>
    <t>JEP-956-2025</t>
  </si>
  <si>
    <t>Leidy Andrea Ramirez Segura</t>
  </si>
  <si>
    <t>https://community.secop.gov.co/Public/Tendering/ContractNoticePhases/View?PPI=CO1.PPI.39239459&amp;isFromPublicArea=True&amp;isModal=False</t>
  </si>
  <si>
    <t>JEP-957-2025</t>
  </si>
  <si>
    <t>Sergio Alejandro Chaves Acevedo</t>
  </si>
  <si>
    <t>Prestar servicios profesionales para apoyar a la Oficina Asesora de Enfoques Diferenciales en el reporte, seguimiento y monitoreo de las herramientas, procesos administrativos, estratégicos y financieros</t>
  </si>
  <si>
    <t>https://community.secop.gov.co/Public/Tendering/ContractNoticePhases/View?PPI=CO1.PPI.39293932&amp;isFromPublicArea=True&amp;isModal=False</t>
  </si>
  <si>
    <t>JEP-958-2025</t>
  </si>
  <si>
    <t>Jose Javier Junieles Martinez</t>
  </si>
  <si>
    <t>https://community.secop.gov.co/Public/Tendering/ContractNoticePhases/View?PPI=CO1.PPI.39261454&amp;isFromPublicArea=True&amp;isModal=False</t>
  </si>
  <si>
    <t>JEP-959-2025</t>
  </si>
  <si>
    <t>https://community.secop.gov.co/Public/Tendering/ContractNoticePhases/View?PPI=CO1.PPI.39274375&amp;isFromPublicArea=True&amp;isModal=False</t>
  </si>
  <si>
    <t>JEP-960-2025</t>
  </si>
  <si>
    <t>https://community.secop.gov.co/Public/Tendering/ContractNoticePhases/View?PPI=CO1.PPI.39264263&amp;isFromPublicArea=True&amp;isModal=False</t>
  </si>
  <si>
    <t>JEP-961-2025</t>
  </si>
  <si>
    <t>Yeimi Xiomara Perez Galindo</t>
  </si>
  <si>
    <t>https://community.secop.gov.co/Public/Tendering/ContractNoticePhases/View?PPI=CO1.PPI.39265209&amp;isFromPublicArea=True&amp;isModal=False</t>
  </si>
  <si>
    <t>JEP-962-2025</t>
  </si>
  <si>
    <t>https://community.secop.gov.co/Public/Tendering/ContractNoticePhases/View?PPI=CO1.PPI.39265785&amp;isFromPublicArea=True&amp;isModal=False</t>
  </si>
  <si>
    <t>JEP-963-2025</t>
  </si>
  <si>
    <t>Prestar servicios profesionales para apoyar al GRAI en la elaboración de análisis de contextos territoriales, informes de patrones macrocriminales en el marco de los macrocasos de la SRVR, así como procesos de la SAI, siguiendo los lineamientos que imparta la Magistratura y la jefatura del GRAI</t>
  </si>
  <si>
    <t>https://community.secop.gov.co/Public/Tendering/ContractNoticePhases/View?PPI=CO1.PPI.39269813&amp;isFromPublicArea=True&amp;isModal=False</t>
  </si>
  <si>
    <t>JEP-965-2025</t>
  </si>
  <si>
    <t>Edwin Stiven Bogoya Rojas</t>
  </si>
  <si>
    <t>https://community.secop.gov.co/Public/Tendering/ContractNoticePhases/View?PPI=CO1.PPI.39271836&amp;isFromPublicArea=True&amp;isModal=False</t>
  </si>
  <si>
    <t>JEP-966-2025</t>
  </si>
  <si>
    <t>Claudia Patricia Gómez Osma</t>
  </si>
  <si>
    <t>https://community.secop.gov.co/Public/Tendering/ContractNoticePhases/View?PPI=CO1.PPI.39295440&amp;isFromPublicArea=True&amp;isModal=False</t>
  </si>
  <si>
    <t>JEP-967-2025</t>
  </si>
  <si>
    <t>Andres Felipe Ramirez Dueñas</t>
  </si>
  <si>
    <t>https://community.secop.gov.co/Public/Tendering/ContractNoticePhases/View?PPI=CO1.PPI.39295029&amp;isFromPublicArea=True&amp;isModal=False</t>
  </si>
  <si>
    <t>JEP-968-2025</t>
  </si>
  <si>
    <t>John Fredy Farfan Mancera</t>
  </si>
  <si>
    <t>https://community.secop.gov.co/Public/Tendering/ContractNoticePhases/View?PPI=CO1.PPI.39289454&amp;isFromPublicArea=True&amp;isModal=False</t>
  </si>
  <si>
    <t>JEP-969-2025</t>
  </si>
  <si>
    <t>Paola Andrea Oviedo Garcia</t>
  </si>
  <si>
    <t>https://community.secop.gov.co/Public/Tendering/ContractNoticePhases/View?PPI=CO1.PPI.39318888&amp;isFromPublicArea=True&amp;isModal=False</t>
  </si>
  <si>
    <t>JEP-970-2025</t>
  </si>
  <si>
    <t>Heydy Yisell Cubides Rivera</t>
  </si>
  <si>
    <t>https://community.secop.gov.co/Public/Tendering/ContractNoticePhases/View?PPI=CO1.PPI.39318892&amp;isFromPublicArea=True&amp;isModal=False</t>
  </si>
  <si>
    <t>JEP-971-2025</t>
  </si>
  <si>
    <t>Prestar servicios profesionales especializados para apoyar al GRAI en la elaboración de análisis y caracterización de estructuras armadas, contextos territoriales, patrones macrocriminales partiendo del contraste, depuración e integración de la información que permitan hacer análisis objetivos y rigurosos, todo lo anterior, siguiendo los lineamientos de la jefatura y Magistratura</t>
  </si>
  <si>
    <t>https://community.secop.gov.co/Public/Tendering/ContractNoticePhases/View?PPI=CO1.PPI.39319205&amp;isFromPublicArea=True&amp;isModal=False</t>
  </si>
  <si>
    <t>JEP-972-2025</t>
  </si>
  <si>
    <t>https://community.secop.gov.co/Public/Tendering/ContractNoticePhases/View?PPI=CO1.PPI.39319217&amp;isFromPublicArea=True&amp;isModal=False</t>
  </si>
  <si>
    <t>JEP-973-2025</t>
  </si>
  <si>
    <t>Angie Michelle Bojaca Patiño</t>
  </si>
  <si>
    <t>https://community.secop.gov.co/Public/Tendering/ContractNoticePhases/View?PPI=CO1.PPI.39320557&amp;isFromPublicArea=True&amp;isModal=False</t>
  </si>
  <si>
    <t>JEP-974-2025</t>
  </si>
  <si>
    <t>Valentina Avila Ruiz </t>
  </si>
  <si>
    <t>https://community.secop.gov.co/Public/Tendering/ContractNoticePhases/View?PPI=CO1.PPI.39321386&amp;isFromPublicArea=True&amp;isModal=False</t>
  </si>
  <si>
    <t>JEP-975-2025</t>
  </si>
  <si>
    <t>Helliana Katherine Garcia Galeano</t>
  </si>
  <si>
    <t>Prestar sus servicios profesionales al Comité de Seguimiento y Monitoreo a la implementación de las recomendaciones de la Comisión para el Esclarecimiento de la Verdad (CSM) por sus propios medios y con plena autonomía técnica y administrativa para apoyar a la Secretaría Técnica en la coordinación del desarrollo estructural, funcional y operativo del Sistema Integral de Seguimiento y Monitoreo (SISMR) y de acuerdo con las directrices impartidas</t>
  </si>
  <si>
    <t>https://community.secop.gov.co/Public/Tendering/ContractNoticePhases/View?PPI=CO1.PPI.39317625&amp;isFromPublicArea=True&amp;isModal=False</t>
  </si>
  <si>
    <t>JEP-976-2025</t>
  </si>
  <si>
    <t>Lina Maria Mayo Caicedo</t>
  </si>
  <si>
    <t>https://community.secop.gov.co/Public/Tendering/ContractNoticePhases/View?PPI=CO1.PPI.39316698&amp;isFromPublicArea=True&amp;isModal=False</t>
  </si>
  <si>
    <t>JEP-977-2025</t>
  </si>
  <si>
    <t>https://community.secop.gov.co/Public/Tendering/ContractNoticePhases/View?PPI=CO1.PPI.39621393&amp;isFromPublicArea=True&amp;isModal=False</t>
  </si>
  <si>
    <t>JEP-978-2025</t>
  </si>
  <si>
    <t>Daniela Barreto Arciniegas</t>
  </si>
  <si>
    <t>Prestar servicios para apoyar a la Oficina Asesora de Monitoreo Integral en la gestión y análisis de data y bases de información de las demás dependencias con las que esta oficina tiene relación, en el marco de la implementación del sistema restaurativo</t>
  </si>
  <si>
    <t>https://community.secop.gov.co/Public/Tendering/ContractNoticePhases/View?PPI=CO1.PPI.39309827&amp;isFromPublicArea=True&amp;isModal=False</t>
  </si>
  <si>
    <t>JEP-979-2025</t>
  </si>
  <si>
    <t>Karen Viviana Parrado Sanchez</t>
  </si>
  <si>
    <t>https://community.secop.gov.co/Public/Tendering/ContractNoticePhases/View?PPI=CO1.PPI.39310119&amp;isFromPublicArea=True&amp;isModal=False</t>
  </si>
  <si>
    <t>JEP-980-2025</t>
  </si>
  <si>
    <t>Angie Katherine Figueroa Cardenas</t>
  </si>
  <si>
    <t>Prestar servicios para apoyar a la Relatoría en la validación, diseño, desarrollo web y mantenimiento de los productos digitales de divulgación y del sistema de búsqueda y titulación de providencias Relati</t>
  </si>
  <si>
    <t>https://community.secop.gov.co/Public/Tendering/ContractNoticePhases/View?PPI=CO1.PPI.39320556&amp;isFromPublicArea=True&amp;isModal=False</t>
  </si>
  <si>
    <t>JEP-981-2025</t>
  </si>
  <si>
    <t>Aida Gineth Sandoval Blanco</t>
  </si>
  <si>
    <t>https://community.secop.gov.co/Public/Tendering/ContractNoticePhases/View?PPI=CO1.PPI.39345980&amp;isFromPublicArea=True&amp;isModal=False</t>
  </si>
  <si>
    <t>JEP-982-2025</t>
  </si>
  <si>
    <t>https://community.secop.gov.co/Public/Tendering/ContractNoticePhases/View?PPI=CO1.PPI.39365915&amp;isFromPublicArea=True&amp;isModal=False</t>
  </si>
  <si>
    <t>JEP-983-2025</t>
  </si>
  <si>
    <t>https://community.secop.gov.co/Public/Tendering/ContractNoticePhases/View?PPI=CO1.PPI.39367362&amp;isFromPublicArea=True&amp;isModal=False</t>
  </si>
  <si>
    <t>JEP-984-2025</t>
  </si>
  <si>
    <t>Felipe Morales Sierra</t>
  </si>
  <si>
    <t>Prestar servicios profesionales para apoyar el desarrollo de investigaciones que den cuenta del cumplimiento de las recomendaciones del informe final de la CEV, de acuerdo con las directrices impartidas por la Secretaría Técnica del Comité</t>
  </si>
  <si>
    <t>https://community.secop.gov.co/Public/Tendering/ContractNoticePhases/View?PPI=CO1.PPI.39403734&amp;isFromPublicArea=True&amp;isModal=False</t>
  </si>
  <si>
    <t>JEP-985-2025</t>
  </si>
  <si>
    <t>Eliana Fernanda Rodríguez Pardo </t>
  </si>
  <si>
    <t>Prestar servicios profesionales para ofrecer apoyo y orientación a la Oficina Asesora de Conceptos y Representación Jurídica en temas de  contratación y demás asuntos propios de su competencia para la Jurisdicción Especial para la Paz</t>
  </si>
  <si>
    <t>https://community.secop.gov.co/Public/Tendering/ContractNoticePhases/View?PPI=CO1.PPI.39347357&amp;isFromPublicArea=True&amp;isModal=False</t>
  </si>
  <si>
    <t>JEP-986-2025</t>
  </si>
  <si>
    <t>Javier Asdrubal Nossa Rodríguez</t>
  </si>
  <si>
    <t>https://community.secop.gov.co/Public/Tendering/ContractNoticePhases/View?PPI=CO1.PPI.39349128&amp;isFromPublicArea=True&amp;isModal=False</t>
  </si>
  <si>
    <t>JEP-987-2025</t>
  </si>
  <si>
    <t>COMPAÑÍA DE SEGUROS DE VIDA AURORA S.A.</t>
  </si>
  <si>
    <t>Adquirir las pólizas que conforman el programa de seguros de la Jurisdicción Especial para la Paz JEP</t>
  </si>
  <si>
    <t>https://community.secop.gov.co/Public/Tendering/ContractNoticePhases/View?PPI=CO1.PPI.38845766&amp;isFromPublicArea=True&amp;isModal=False</t>
  </si>
  <si>
    <t>JEP-988-2025</t>
  </si>
  <si>
    <t>ZURICH COLOMBIA SEGUROS S.A.</t>
  </si>
  <si>
    <t>JEP-989-2025</t>
  </si>
  <si>
    <t>UNION TEMPORAL ASEGURORAS JEP</t>
  </si>
  <si>
    <t>JEP-991-2025</t>
  </si>
  <si>
    <t>Julieth Alexandra Ramirez Vargas</t>
  </si>
  <si>
    <t>Prestar servicios profesionales para apoyar a la Oficina Asesora de Gestión Territorial en las labores operativas, administrativas y de gestión de información derivadas del despliegue territorial y la gestión de la dependencia</t>
  </si>
  <si>
    <t>https://community.secop.gov.co/Public/Tendering/ContractNoticePhases/View?PPI=CO1.PPI.39364172&amp;isFromPublicArea=True&amp;isModal=False</t>
  </si>
  <si>
    <t>JEP-992-2025</t>
  </si>
  <si>
    <t>Mayra Parra Fonseca</t>
  </si>
  <si>
    <t>https://community.secop.gov.co/Public/Tendering/ContractNoticePhases/View?PPI=CO1.PPI.39353060&amp;isFromPublicArea=True&amp;isModal=False</t>
  </si>
  <si>
    <t>JEP-993-2025</t>
  </si>
  <si>
    <t>Prestar servicios profesionales como abogado a la Dirección de Asuntos Jurídicos, con el objetivo de representar y asesorar jurídicamente en las diversas actuaciones judiciales en las que la Jurisdicción Especial para la Paz tenga intervención</t>
  </si>
  <si>
    <t>https://community.secop.gov.co/Public/Tendering/ContractNoticePhases/View?PPI=CO1.PPI.39392209&amp;isFromPublicArea=True&amp;isModal=False</t>
  </si>
  <si>
    <t>JEP-994-2025</t>
  </si>
  <si>
    <t>Carlos Arturo Orjuela Gongora</t>
  </si>
  <si>
    <t>Prestar servicios profesionales como abogado a la Dirección de Asuntos Jurídicos, brindando asesoría y representación legal de los procesos iniciados contra la entidad, así como con relación a las actuaciones judiciales en los ámbitos laboral administrativo, en los casos en los que la Jurisdicción Especial para la Paz tenga intervención</t>
  </si>
  <si>
    <t>https://community.secop.gov.co/Public/Tendering/ContractNoticePhases/View?PPI=CO1.PPI.39454453&amp;isFromPublicArea=True&amp;isModal=False</t>
  </si>
  <si>
    <t>JEP-995-2025</t>
  </si>
  <si>
    <t>Carol Natalia Martinez Hernandez</t>
  </si>
  <si>
    <t>https://community.secop.gov.co/Public/Tendering/ContractNoticePhases/View?PPI=CO1.PPI.39441748&amp;isFromPublicArea=True&amp;isModal=False</t>
  </si>
  <si>
    <t>JEP-996-2025</t>
  </si>
  <si>
    <t>Prestar servicios profesionales para brindar apoyo en el procesamiento de lenguaje natural y modelos relacionados al GRAI, la gestión de información estructurada, el análisis cuantitativo, la elaboración de reportes y documentos analíticos, así como el diseño, implementación y mantenimiento de soluciones que optimicen las funciones del GRAI</t>
  </si>
  <si>
    <t>https://community.secop.gov.co/Public/Tendering/ContractNoticePhases/View?PPI=CO1.PPI.39442220&amp;isFromPublicArea=True&amp;isModal=False</t>
  </si>
  <si>
    <t>JEP-997-2025</t>
  </si>
  <si>
    <t>Nataly Carolina Chalapud Gonalez</t>
  </si>
  <si>
    <t>https://community.secop.gov.co/Public/Tendering/ContractNoticePhases/View?PPI=CO1.PPI.39442171&amp;isFromPublicArea=True&amp;isModal=False</t>
  </si>
  <si>
    <t>JEP-998-2025</t>
  </si>
  <si>
    <t>Cesar Orlando Canon Oliva</t>
  </si>
  <si>
    <t>Prestar servicios profesionales para apoyar a la Oficina Asesora de Atención a Víctimas en la  orientación, asesoría, elaboración de respuestas a PQRSDF y órdenes judiciales emitidas como parte de la misionalidad del proceso de Atención a Víctimas.</t>
  </si>
  <si>
    <t>https://community.secop.gov.co/Public/Tendering/ContractNoticePhases/View?PPI=CO1.PPI.39464167&amp;isFromPublicArea=True&amp;isModal=False</t>
  </si>
  <si>
    <t>JEP-999-2025</t>
  </si>
  <si>
    <t>Prestar servicios profesionales para apoyar a la Oficina Asesora de Atención a Víctimas en el registro, análisisis, verificación, alistamiento, elaboración y revisión de solicitudes, como parte de la fase administrativa de acreditación de víctimas y de la asistencia a las actuaciones y decisiones judiciales.</t>
  </si>
  <si>
    <t>https://community.secop.gov.co/Public/Tendering/ContractNoticePhases/View?PPI=CO1.PPI.39488327&amp;isFromPublicArea=True&amp;isModal=False</t>
  </si>
  <si>
    <t>JEP-1000-2025</t>
  </si>
  <si>
    <t>Diana Alejandra Ramirez Rincon</t>
  </si>
  <si>
    <t>https://community.secop.gov.co/Public/Tendering/ContractNoticePhases/View?PPI=CO1.PPI.39472733&amp;isFromPublicArea=True&amp;isModal=False</t>
  </si>
  <si>
    <t>JEP-1001-2025</t>
  </si>
  <si>
    <t>Yana Maritza Gomez Gonzalez</t>
  </si>
  <si>
    <t>Prestar servicios profesionales para apoyar al despacho relator del Subcaso Sierra Nevada de Santa Marta y zonas de influencia del Caso 09 de la Sala de Reconocimiento de Verdad y Responsabilidad (SRVR), en la gestión de solicitudes e intervenciones de sujetos procesales y la elaboración de insumos que contribuyan a la adopción de decisiones judiciales en el marco de la investigación judicial. Objeto pendiente de definir por el despacho</t>
  </si>
  <si>
    <t>https://community.secop.gov.co/Public/Tendering/ContractNoticePhases/View?PPI=CO1.PPI.39461084&amp;isFromPublicArea=True&amp;isModal=False</t>
  </si>
  <si>
    <t>JEP-1002-2025</t>
  </si>
  <si>
    <t>Sandra Julieth Pabón Rincón</t>
  </si>
  <si>
    <t>Prestar servicios profesionales para apoyar a la Oficina Asesora de Monitoreo Integral, en la gestión de información necesaria para dar seguimiento y monitoreo a la certificación y ejecución de los TOARS en el marco de las acciones de implementación del sistema restaurativo, con el fin de garantizar la verificación judicial del cumplimiento a las sanciones propias y el régimen de condicionalidad</t>
  </si>
  <si>
    <t>https://community.secop.gov.co/Public/Tendering/ContractNoticePhases/View?PPI=CO1.PPI.39479936&amp;isFromPublicArea=True&amp;isModal=False</t>
  </si>
  <si>
    <t>JEP-1003-2025</t>
  </si>
  <si>
    <t>https://community.secop.gov.co/Public/Tendering/ContractNoticePhases/View?PPI=CO1.PPI.39483807&amp;isFromPublicArea=True&amp;isModal=False</t>
  </si>
  <si>
    <t>JEP-1004-2025</t>
  </si>
  <si>
    <t>Mauricio Andres Restrepo Suesca</t>
  </si>
  <si>
    <t>https://community.secop.gov.co/Public/Tendering/ContractNoticePhases/View?PPI=CO1.PPI.39487059&amp;isFromPublicArea=True&amp;isModal=False</t>
  </si>
  <si>
    <t>JEP-1005-2025</t>
  </si>
  <si>
    <t>John Esteban Rojas Caro</t>
  </si>
  <si>
    <t>https://community.secop.gov.co/Public/Tendering/ContractNoticePhases/View?PPI=CO1.PPI.39472978&amp;isFromPublicArea=True&amp;isModal=False</t>
  </si>
  <si>
    <t>JEP-1006-2025</t>
  </si>
  <si>
    <t>https://community.secop.gov.co/Public/Tendering/ContractNoticePhases/View?PPI=CO1.PPI.39472892&amp;isFromPublicArea=True&amp;isModal=False</t>
  </si>
  <si>
    <t>JEP-1007-2025</t>
  </si>
  <si>
    <t>Liliana Andrea Silva Bello</t>
  </si>
  <si>
    <t>https://community.secop.gov.co/Public/Tendering/ContractNoticePhases/View?PPI=CO1.PPI.39472893&amp;isFromPublicArea=True&amp;isModal=False</t>
  </si>
  <si>
    <t>JEP-1008-2025</t>
  </si>
  <si>
    <t>Prestar servicios profesionales para brindar acompañamiento a comparecientes en la preparación de su sometimiento exitoso a través de la defensa judicial que garantiza el Sistema Auntónomo de Asesoría y Defensa a Comparecientes</t>
  </si>
  <si>
    <t>https://community.secop.gov.co/Public/Tendering/ContractNoticePhases/View?PPI=CO1.PPI.39463601&amp;isFromPublicArea=True&amp;isModal=False</t>
  </si>
  <si>
    <t>JEP-1009-2025</t>
  </si>
  <si>
    <t>Michel Natalia Quiñones Padilla </t>
  </si>
  <si>
    <t>https://community.secop.gov.co/Public/Tendering/ContractNoticePhases/View?PPI=CO1.PPI.39483867&amp;isFromPublicArea=True&amp;isModal=False</t>
  </si>
  <si>
    <t>JEP-1010-2025</t>
  </si>
  <si>
    <t>Alison Camila Gonzalez Ibañez</t>
  </si>
  <si>
    <t>Prestar servicios profesionales para apoyar y acompañar la codificación, análisis y sistematización de información, así como la elaboración de documentos relacionados con las salas y secciones de la JEP</t>
  </si>
  <si>
    <t>https://community.secop.gov.co/Public/Tendering/ContractNoticePhases/View?PPI=CO1.PPI.39481801&amp;isFromPublicArea=True&amp;isModal=False</t>
  </si>
  <si>
    <t>JEP-1011-2025</t>
  </si>
  <si>
    <t>https://community.secop.gov.co/Public/Tendering/ContractNoticePhases/View?PPI=CO1.PPI.39490768&amp;isFromPublicArea=True&amp;isModal=False</t>
  </si>
  <si>
    <t>JEP-1012-2025</t>
  </si>
  <si>
    <t>Maria Camila Guaqueta Ruiz</t>
  </si>
  <si>
    <t>https://community.secop.gov.co/Public/Tendering/ContractNoticePhases/View?PPI=CO1.PPI.39495062&amp;isFromPublicArea=True&amp;isModal=False</t>
  </si>
  <si>
    <t>JEP-1013-2025</t>
  </si>
  <si>
    <t>COMPENSAR</t>
  </si>
  <si>
    <t>Contratar la prestación de servicios de bienestar social laboral para el mejoramiento de las capacidades, competencias, calidad de vida, componente asistencial psicosocial, recreación, deporte y cultura, para los servidores y servidoras de la Jurisdicción Especial para la Paz y su núcleo familiar</t>
  </si>
  <si>
    <t>https://community.secop.gov.co/Public/Tendering/ContractNoticePhases/View?PPI=CO1.PPI.39491186&amp;isFromPublicArea=True&amp;isModal=False</t>
  </si>
  <si>
    <t>JEP-1014-2025</t>
  </si>
  <si>
    <t>https://community.secop.gov.co/Public/Tendering/ContractNoticePhases/View?PPI=CO1.PPI.39493690&amp;isFromPublicArea=True&amp;isModal=False</t>
  </si>
  <si>
    <t>JEP-1016-2025</t>
  </si>
  <si>
    <t>Juan Camilo Ortiz Calderon</t>
  </si>
  <si>
    <t>https://community.secop.gov.co/Public/Tendering/ContractNoticePhases/View?PPI=CO1.PPI.39512118&amp;isFromPublicArea=True&amp;isModal=False</t>
  </si>
  <si>
    <t>JEP-1017-2025</t>
  </si>
  <si>
    <t>Fabian Steven Vanegas Ruiz</t>
  </si>
  <si>
    <t>Prestar servicios profesionales para apoyar a la Oficina Asesora de Monitoreo Integral en la documentación de los flujos y procedimientos atendiendo a los marcos de calidad, que sirvan de soporte para la implementación de las herramientas tecnológicas y de la gestión de bases de datos en el marco de las acciones de implementación del sistema restaurativo, con el fin de garantizar la verificación judicial del cumplimiento a las sanciones propias y el régimen de condicionalidad</t>
  </si>
  <si>
    <t>https://community.secop.gov.co/Public/Tendering/ContractNoticePhases/View?PPI=CO1.PPI.39516339&amp;isFromPublicArea=True&amp;isModal=False</t>
  </si>
  <si>
    <t>JEP-1018-2025</t>
  </si>
  <si>
    <t>Prestar servicios profesionales a la Oficina Asesora de Monitoreo Integral para apoyar, planear, formular, desarrollar e implementar los servicios o funcionalidades que se demanden para las soluciones tecnológicas que se requieran en las bases de datos que permitan su correcto funcionamiento, en todas las aplicaciones referentes al monitoreo integral, en el marco de las acciones de implementación del sistema restaurativo</t>
  </si>
  <si>
    <t>https://community.secop.gov.co/Public/Tendering/ContractNoticePhases/View?PPI=CO1.PPI.39569657&amp;isFromPublicArea=True&amp;isModal=False</t>
  </si>
  <si>
    <t>JEP-1019-2025</t>
  </si>
  <si>
    <t>Michelle Stephany Rusinque Cifuentes </t>
  </si>
  <si>
    <t>Prestar servicios profesionales para apoyar a la Oficina Asesora de Monitoreo Integral en la construcción y ejecución de las herramientas tecnológicas relacionadas con la información geográfica, necesarias para cumplimiento de las sanciones propias y el régimen de condicionalidad, en el marco de las acciones de implementación del sistema restaurativo</t>
  </si>
  <si>
    <t>https://community.secop.gov.co/Public/Tendering/ContractNoticePhases/View?PPI=CO1.PPI.39570333&amp;isFromPublicArea=True&amp;isModal=False</t>
  </si>
  <si>
    <t>JEP-1021-2025</t>
  </si>
  <si>
    <t>Edisson Steve Hernández Otalvaro</t>
  </si>
  <si>
    <t>https://community.secop.gov.co/Public/Tendering/ContractNoticePhases/View?PPI=CO1.PPI.39620252&amp;isFromPublicArea=True&amp;isModal=False</t>
  </si>
  <si>
    <t>JEP-1023-2025</t>
  </si>
  <si>
    <t>Astrid Carolina Villegas Linares</t>
  </si>
  <si>
    <t>https://community.secop.gov.co/Public/Tendering/ContractNoticePhases/View?PPI=CO1.PPI.39624479&amp;isFromPublicArea=True&amp;isModal=False</t>
  </si>
  <si>
    <t>JEP-1024-2025</t>
  </si>
  <si>
    <t>Juan Carlos Camargo Pérez </t>
  </si>
  <si>
    <t>https://community.secop.gov.co/Public/Tendering/ContractNoticePhases/View?PPI=CO1.PPI.39726301&amp;isFromPublicArea=True&amp;isModal=False</t>
  </si>
  <si>
    <t>JEP-1025-2025</t>
  </si>
  <si>
    <t>Daniela Alexandra Quinche Pachon</t>
  </si>
  <si>
    <t>Prestar servicios profesionales especializados para apoyar y acompañar la Sala de Reconocimiento de Verdad, de Responsabilidad y de Determinación de Hechos y Conductas, en la elaboración de insumos analíticos para la atribución de responsabilidades del extinto  Bloque Oriental de las FARC-EP para los macrocasos 1 y 10</t>
  </si>
  <si>
    <t>https://community.secop.gov.co/Public/Tendering/ContractNoticePhases/View?PPI=CO1.PPI.39514484&amp;isFromPublicArea=True&amp;isModal=False</t>
  </si>
  <si>
    <t>JEP-1026-2025</t>
  </si>
  <si>
    <t>Beatriz Del Socorro García Polanco</t>
  </si>
  <si>
    <t>Prestar servicios profesionales para apoyar a la Subdirección de Talento Humano en el Sistema de Gestión de la Seguridad y Salud en el trabajo (SG-SST) en los diferentes órganos de la JEP</t>
  </si>
  <si>
    <t>https://community.secop.gov.co/Public/Tendering/ContractNoticePhases/View?PPI=CO1.PPI.39522575&amp;isFromPublicArea=True&amp;isModal=False</t>
  </si>
  <si>
    <t>JEP-1028-2025</t>
  </si>
  <si>
    <t>Laura Vargas Zuluaga</t>
  </si>
  <si>
    <t>Prestar servicios profesionales para gestionar las actividades de comunicación y divulgación interna y externa del Comité de Seguimiento y Monitoreo a las recomendaciones de la Comisión para el Esclarecimiento de la Verdad</t>
  </si>
  <si>
    <t>https://community.secop.gov.co/Public/Tendering/ContractNoticePhases/View?PPI=CO1.PPI.39562363&amp;isFromPublicArea=True&amp;isModal=False</t>
  </si>
  <si>
    <t>JEP-1029-2025</t>
  </si>
  <si>
    <t>Evelyn Rojas Alvarado</t>
  </si>
  <si>
    <t>Prestar servicios profesionales para apoyar a la Oficina Asesora de Monitoreo Integral en la gestión de los procesos administrativos, contractuales, documentales, y técnicos, asociados actividades necesarias para garantizar el proceso de monitoreo y verificación de sanciones propias y de los regímenes de condicionalidad</t>
  </si>
  <si>
    <t>https://community.secop.gov.co/Public/Tendering/ContractNoticePhases/View?PPI=CO1.PPI.39552064&amp;isFromPublicArea=True&amp;isModal=False</t>
  </si>
  <si>
    <t>JEP-1030-2025</t>
  </si>
  <si>
    <t>Prestar Servicios Profesionales para apoyar jurídicamente a la Oficina Asesora de Seguridad y Protección, en el análisis de información, revisión y proyección de documentos requeridos dentro de los convenios, contratos, acciones y proyectos desarrollados por la dependencia, para la implementación del punto 5 del acuerdo final</t>
  </si>
  <si>
    <t>https://community.secop.gov.co/Public/Tendering/ContractNoticePhases/View?PPI=CO1.PPI.39555193&amp;isFromPublicArea=True&amp;isModal=False</t>
  </si>
  <si>
    <t>JEP-1031-2025</t>
  </si>
  <si>
    <t>Edgar Alexander Garcia Daza</t>
  </si>
  <si>
    <t>Prestar los servicios profesionales para la formulación, desarrollo, funcionamiento, actualización, mantenimiento y soporte para la página web del  Comité de Seguimiento y Monitoreo a las recomendaciones de la Comisión para el Esclarecimiento de la Verdad</t>
  </si>
  <si>
    <t>https://community.secop.gov.co/Public/Tendering/ContractNoticePhases/View?PPI=CO1.PPI.39550776&amp;isFromPublicArea=True&amp;isModal=False</t>
  </si>
  <si>
    <t>JEP-1032-2025</t>
  </si>
  <si>
    <t>Prestar servicios profesionales especializados para apoyar y acompañar a la Oficina Asesora de Gestión Territorial en las labores de planeación y seguimiento técnico y presupuestal derivadas del despliegue territorial, relacionadas con la gestión de la dependencia</t>
  </si>
  <si>
    <t>https://community.secop.gov.co/Public/Tendering/ContractNoticePhases/View?PPI=CO1.PPI.39556446&amp;isFromPublicArea=True&amp;isModal=False</t>
  </si>
  <si>
    <t>JEP-1033-2025</t>
  </si>
  <si>
    <t>Daniel Alejandro Perez Diaz</t>
  </si>
  <si>
    <t>https://community.secop.gov.co/Public/Tendering/ContractNoticePhases/View?PPI=CO1.PPI.39583347&amp;isFromPublicArea=True&amp;isModal=False</t>
  </si>
  <si>
    <t>JEP-1034-2025</t>
  </si>
  <si>
    <t>https://community.secop.gov.co/Public/Tendering/ContractNoticePhases/View?PPI=CO1.PPI.39586405&amp;isFromPublicArea=True&amp;isModal=False</t>
  </si>
  <si>
    <t>JEP-1037-2025</t>
  </si>
  <si>
    <t>Camila Serrato Rivera</t>
  </si>
  <si>
    <t>https://community.secop.gov.co/Public/Tendering/ContractNoticePhases/View?PPI=CO1.PPI.39615795&amp;isFromPublicArea=True&amp;isModal=False</t>
  </si>
  <si>
    <t>JEP-1039-2025</t>
  </si>
  <si>
    <t>Fabio Raul Mesa Sanabria </t>
  </si>
  <si>
    <t>https://community.secop.gov.co/Public/Tendering/ContractNoticePhases/View?PPI=CO1.PPI.39588303&amp;isFromPublicArea=True&amp;isModal=False</t>
  </si>
  <si>
    <t>JEP-1041-2025</t>
  </si>
  <si>
    <t>Andres Felipe Juan Revelo Cuellar</t>
  </si>
  <si>
    <t>Prestar servicios profesionales para apoyar a la Sección de Reconocimiento de Verdad y Responsabilidad en el impulso de los casos en conocimiento en el marco de la etapa de juicio que actualmente se surte en la Jurisdicción Especial para la Paz.</t>
  </si>
  <si>
    <t>https://community.secop.gov.co/Public/Tendering/ContractNoticePhases/View?PPI=CO1.PPI.39602688&amp;isFromPublicArea=True&amp;isModal=False</t>
  </si>
  <si>
    <t>JEP-1042-2025</t>
  </si>
  <si>
    <t>Claudia Milena Ortiz Sanchez</t>
  </si>
  <si>
    <t>Prestar servicios profesionales para apoyar a la Oficina Asesora de Monitoreo Integral en la recepción, procesamiento, trámite, validación, análisis técnico de la información para generar respuestas a órdenes judiciales y a requerimientos tanto internos como externos, en el marco de las acciones de implementación del sistema restaurativo, de la verificación judicial del cumplimiento de las sanciones propias y del régimen de condicionalidad.</t>
  </si>
  <si>
    <t>https://community.secop.gov.co/Public/Tendering/ContractNoticePhases/View?PPI=CO1.PPI.39583448&amp;isFromPublicArea=True&amp;isModal=False</t>
  </si>
  <si>
    <t>JEP-1043-2025</t>
  </si>
  <si>
    <t>Carlos Alberto Osorio Cifuentes</t>
  </si>
  <si>
    <t>Prestar servicios profesionales para apoyar y acompañar a las salas y secciones de la JEP, en el análisis y estructuración de información para el trámite y preparación de los macrocasos y las actividades necesarias para el desarrollo de los mismos, así como el trámite de los asuntos, actividades y gestiones judiciales necesarios dentro del despacho</t>
  </si>
  <si>
    <t>https://community.secop.gov.co/Public/Tendering/ContractNoticePhases/View?PPI=CO1.PPI.39589479&amp;isFromPublicArea=True&amp;isModal=False</t>
  </si>
  <si>
    <t>JEP-1045-2025</t>
  </si>
  <si>
    <t>INNATEL S.A.S BIC.</t>
  </si>
  <si>
    <t>Prestar el servicio de mantenimiento preventivo, correctivo y soporte para los sistemas ininterrumpidos de potencia (ups) que operan en las instalaciones de la Jurisdicción Especial para la Paz - JEP</t>
  </si>
  <si>
    <t>https://community.secop.gov.co/Public/Tendering/ContractNoticePhases/View?PPI=CO1.PPI.38995883&amp;isFromPublicArea=True&amp;isModal=False</t>
  </si>
  <si>
    <t>JEP-1048-2025</t>
  </si>
  <si>
    <t>Paula Alejandra Castellanos Villamil</t>
  </si>
  <si>
    <t>Prestar servicios profesionales para el apoyo y acompañamiento a la gestión judicial de la sala de reconocimiento verdad y responsabilidad y determinación de hechos y conductas</t>
  </si>
  <si>
    <t>https://community.secop.gov.co/Public/Tendering/ContractNoticePhases/View?PPI=CO1.PPI.39615574&amp;isFromPublicArea=True&amp;isModal=False</t>
  </si>
  <si>
    <t>JEP-1049-2025</t>
  </si>
  <si>
    <t>Luisa Fernanda Riveros Chávez </t>
  </si>
  <si>
    <t>Prestar servicios profesionales a la Subsecretaría Ejecutiva para apoyar en la producción,  clasificación, sistematización y análisis de la información, del seguimiento presupuestal del proyecto de inversión</t>
  </si>
  <si>
    <t>https://community.secop.gov.co/Public/Tendering/ContractNoticePhases/View?PPI=CO1.PPI.39626304&amp;isFromPublicArea=True&amp;isModal=False</t>
  </si>
  <si>
    <t>JEP-1050-2025</t>
  </si>
  <si>
    <t>Jaime Andrés Ortega Mazorra</t>
  </si>
  <si>
    <t>https://community.secop.gov.co/Public/Tendering/ContractNoticePhases/View?PPI=CO1.PPI.39631969&amp;isFromPublicArea=True&amp;isModal=False</t>
  </si>
  <si>
    <t>JEP-1051-2025</t>
  </si>
  <si>
    <t>Fernando María Velásquez Velásquez </t>
  </si>
  <si>
    <t>Prestar servicios profesionales para asesorar y representar judicialmente a la Jurisdicción Especial para la Paz, en asuntos de derecho penal y derecho procesal penal, coordinando y ejecutando las acciones que resulten con ocasión de los procesos asignados</t>
  </si>
  <si>
    <t>https://community.secop.gov.co/Public/Tendering/ContractNoticePhases/View?PPI=CO1.PPI.39680489&amp;isFromPublicArea=True&amp;isModal=False</t>
  </si>
  <si>
    <t>JEP-1052-2025</t>
  </si>
  <si>
    <t>Leonardo Andres Fonseca Fajardo</t>
  </si>
  <si>
    <t>https://community.secop.gov.co/Public/Tendering/ContractNoticePhases/View?PPI=CO1.PPI.39621975&amp;isFromPublicArea=True&amp;isModal=False</t>
  </si>
  <si>
    <t>JEP-1053-2025</t>
  </si>
  <si>
    <t>Claudia Marcela Perez Cortes</t>
  </si>
  <si>
    <t>https://community.secop.gov.co/Public/Tendering/ContractNoticePhases/View?PPI=CO1.PPI.39624744&amp;isFromPublicArea=True&amp;isModal=False</t>
  </si>
  <si>
    <t>JEP-1054-2025</t>
  </si>
  <si>
    <t>Mariana La Rotta Posada</t>
  </si>
  <si>
    <t>Prestar servicios para apoyar a la Oficina Asesora de Monitoreo Integral en la gestión y análisis de data y bases de información de las demás dependencias con las que esta oficina tiene relación, en el marco de la implementación del sistema restaurativo.</t>
  </si>
  <si>
    <t>https://community.secop.gov.co/Public/Tendering/ContractNoticePhases/View?PPI=CO1.PPI.39619275&amp;isFromPublicArea=True&amp;isModal=False</t>
  </si>
  <si>
    <t>JEP-1055-2025</t>
  </si>
  <si>
    <t>Prestar servicios profesionales para apoyar a la Oficina Asesora de Atención a la Ciudadanía en la gestión de las peticiones, quejas, reclamos, sugerencias, denuncias y felicitaciones, a través del sistema de gestión documental de la entidad, para la implementación del punto 5 del Acuerdo Final con enfoque sistémico</t>
  </si>
  <si>
    <t>https://community.secop.gov.co/Public/Tendering/ContractNoticePhases/View?PPI=CO1.PPI.39633328&amp;isFromPublicArea=True&amp;isModal=False</t>
  </si>
  <si>
    <t>JEP-1056-2025</t>
  </si>
  <si>
    <t>Maribel Cifuentes Muñoz</t>
  </si>
  <si>
    <t>Prestar servicios profesionales para apoyar a la Oficina Asesora de Monitoreo Integral en la gestión administrativa, contractual, documental y de los requerimientos en general que se encuentren asociados a las gestiones asignadas a esta oficina.</t>
  </si>
  <si>
    <t>https://community.secop.gov.co/Public/Tendering/ContractNoticePhases/View?PPI=CO1.PPI.39626356&amp;isFromPublicArea=True&amp;isModal=False</t>
  </si>
  <si>
    <t>JEP-1057-2025</t>
  </si>
  <si>
    <t>María Paula Ibáñez Valencia </t>
  </si>
  <si>
    <t>Prestar servicios profesionales para el acompañamiento a la Oficina Asesora de Gestión Documental en las actividades relacionadas con la implementación de los proyectos y/o convenios</t>
  </si>
  <si>
    <t>https://community.secop.gov.co/Public/Tendering/ContractNoticePhases/View?PPI=CO1.PPI.39641083&amp;isFromPublicArea=True&amp;isModal=False</t>
  </si>
  <si>
    <t>JEP-1058-2025</t>
  </si>
  <si>
    <t>Prestar servicios profesionales para apoyar al GRAI en la elaboración de análisis de contextos territoriales, informes de patrones macrocriminales e identificación de responsables en el marco de los macrocasos de la SRVR, así como procesos de la SDSJ, siguiendo los lineamientos que imparta la Magistratita y la jefatura del GRAI.</t>
  </si>
  <si>
    <t>https://community.secop.gov.co/Public/Tendering/ContractNoticePhases/View?PPI=CO1.PPI.39615237&amp;isFromPublicArea=True&amp;isModal=False</t>
  </si>
  <si>
    <t>JEP-1059-2025</t>
  </si>
  <si>
    <t>https://community.secop.gov.co/Public/Tendering/ContractNoticePhases/View?PPI=CO1.PPI.39615427&amp;isFromPublicArea=True&amp;isModal=False</t>
  </si>
  <si>
    <t>JEP-1060-2025</t>
  </si>
  <si>
    <t xml:space="preserve">PUBBLICA S.A.S. </t>
  </si>
  <si>
    <t>Adquisición de tiquetes aéreos nacionales e internacionales para el desplazamiento de los terceros participantes en actividades solicitadas en el marco de la operación de la JEP</t>
  </si>
  <si>
    <t>https://community.secop.gov.co/Public/Tendering/ContractNoticePhases/View?PPI=CO1.PPI.39095965&amp;isFromPublicArea=True&amp;isModal=False</t>
  </si>
  <si>
    <t>JEP-1061-2025</t>
  </si>
  <si>
    <t>https://community.secop.gov.co/Public/Tendering/ContractNoticePhases/View?PPI=CO1.PPI.39710756&amp;isFromPublicArea=True&amp;isModal=False</t>
  </si>
  <si>
    <t>JEP-1063-2025</t>
  </si>
  <si>
    <t>Prestar servicios profesionales para brindar apoyo en la gestión y trámite de órdenes judiciales, respuesta a derechos de petición y consolidación técnica de información para reportes a cargo de la Oficina Asesora del Sistema Autónomo de Asesoría y Defensa Representación Víctimas.</t>
  </si>
  <si>
    <t>https://community.secop.gov.co/Public/Tendering/ContractNoticePhases/View?PPI=CO1.PPI.39683949&amp;isFromPublicArea=True&amp;isModal=False</t>
  </si>
  <si>
    <t>JEP-1064-2025</t>
  </si>
  <si>
    <t>Andrea Carolina Maldonado Medina</t>
  </si>
  <si>
    <t>Prestar servicios profesionales para apoyar a la Oficina Asesora de Monitoreo Integral en la gestión y análisis de información en la construcción y proyección de documentos referentes a la implementación de las acciones definidas para la certificación TOAR y articulación interinstitucional, en el marco de la implementación del sistema restaurativo.</t>
  </si>
  <si>
    <t>https://community.secop.gov.co/Public/Tendering/ContractNoticePhases/View?PPI=CO1.PPI.39686806&amp;isFromPublicArea=True&amp;isModal=False</t>
  </si>
  <si>
    <t>JEP-1065-2025</t>
  </si>
  <si>
    <t>Juan Sebastian Rivera Galvis</t>
  </si>
  <si>
    <t>Prestar servicios profesionales especializados para asesorar jurídicamente a la Oficina Asesora de Recursos Físicos e Infraestructura en la definición de lineamientos relacionados con la gestión contractual y administrativa y en la aplicación de criterios normativos y jurisprudenciales relacionados con la administración de los bienes con los que cuente la JEP para el ejercicio de sus funciones.</t>
  </si>
  <si>
    <t>https://community.secop.gov.co/Public/Tendering/ContractNoticePhases/View?PPI=CO1.PPI.39688812&amp;isFromPublicArea=True&amp;isModal=False</t>
  </si>
  <si>
    <t>JEP-1068-2025</t>
  </si>
  <si>
    <t>Marley Paola Fernandez Chaparro</t>
  </si>
  <si>
    <t>https://community.secop.gov.co/Public/Tendering/ContractNoticePhases/View?PPI=CO1.PPI.39731215&amp;isFromPublicArea=True&amp;isModal=False</t>
  </si>
  <si>
    <t>JEP-1069-2025</t>
  </si>
  <si>
    <t>Maria Fernanda Mancera Del Rio</t>
  </si>
  <si>
    <t>Prestar servicios profesionales para apoyar a la Oficina Asesora de Monitoreo Integral en los procesos de documentación de los sistemas de información, así como en el cargue de información para el monitoreo integral, en el marco de las acciones de implementación del sistema restaurativo</t>
  </si>
  <si>
    <t>https://community.secop.gov.co/Public/Tendering/ContractNoticePhases/View?PPI=CO1.PPI.39731087&amp;isFromPublicArea=True&amp;isModal=False</t>
  </si>
  <si>
    <t>JEP-1070-2025</t>
  </si>
  <si>
    <t>German Camilo Carvajal Lamilla</t>
  </si>
  <si>
    <t>Prestar servicios profesionales para brindar apoyo y acompañamiento  a la Oficina Asesora de Monitoreo Integral, en la construcción,proyección, revisión y análisis de documentos referentes a la  implementación de las acciones definidas para el monitoreo integral  de los comparecientes en el marco de las acciones de implementación  del Sistema Restaurativo, certificación TOAR y articulación interinstitucional</t>
  </si>
  <si>
    <t>https://community.secop.gov.co/Public/Tendering/ContractNoticePhases/View?PPI=CO1.PPI.39731480&amp;isFromPublicArea=True&amp;isModal=False</t>
  </si>
  <si>
    <t>JEP-1071-2025</t>
  </si>
  <si>
    <t>Prestar servicios de apoyo a la Subdirección de Talento Humano en las diferentes actividades adminitrativas en el proceso de liquidación de nómina de la JEP</t>
  </si>
  <si>
    <t>https://community.secop.gov.co/Public/Tendering/ContractNoticePhases/View?PPI=CO1.PPI.39748965&amp;isFromPublicArea=True&amp;isModal=False</t>
  </si>
  <si>
    <t>JEP-1073-2025</t>
  </si>
  <si>
    <t>Maria Jose Diaz Castaño</t>
  </si>
  <si>
    <t>https://community.secop.gov.co/Public/Tendering/ContractNoticePhases/View?PPI=CO1.PPI.39732062&amp;isFromPublicArea=True&amp;isModal=False</t>
  </si>
  <si>
    <t>JEP-1076-2025</t>
  </si>
  <si>
    <t>https://community.secop.gov.co/Public/Tendering/ContractNoticePhases/View?PPI=CO1.PPI.39764179&amp;isFromPublicArea=True&amp;isModal=False</t>
  </si>
  <si>
    <t>JEP-1079-2025</t>
  </si>
  <si>
    <t>Prestar servicios profesionales especializados para apoyar y acompañar al Sistema Autónomo de Asesoría y Defensa a comparecientes en la articulación de las actividades desarrolladas por el equipo jurídico encargado de brindar tanto la asesoría jurídica, como la defensa técnica judicial a los comparecientes, así como el seguimiento y control de las mismas</t>
  </si>
  <si>
    <t>https://community.secop.gov.co/Public/Tendering/ContractNoticePhases/View?PPI=CO1.PPI.39764889&amp;isFromPublicArea=True&amp;isModal=False</t>
  </si>
  <si>
    <t>JEP-1083-2025</t>
  </si>
  <si>
    <t>GESCOM SAS</t>
  </si>
  <si>
    <t>Suministro a monto agotable de insumos y elementos de ferretería para la Jurisdicción Especial para la Paz</t>
  </si>
  <si>
    <t>https://community.secop.gov.co/Public/Tendering/ContractNoticePhases/View?PPI=CO1.PPI.39125163&amp;isFromPublicArea=True&amp;isModal=False</t>
  </si>
  <si>
    <t>JEP-1035-2025</t>
  </si>
  <si>
    <t>Petra Sociedad de Teatro  Fundación Artística</t>
  </si>
  <si>
    <t>Realizar acciones comunicativas con enfoque territorial que permitan, a través del lenguaje del arte dramático generar la comprensión social y la apropiación de los desafíos misionales de la Jurisdicción Especial para la Paz</t>
  </si>
  <si>
    <t>https://community.secop.gov.co/Public/Tendering/ContractNoticePhases/View?PPI=CO1.PPI.39552023&amp;isFromPublicArea=True&amp;isModal=False</t>
  </si>
  <si>
    <t>JEP-1080-2025</t>
  </si>
  <si>
    <t>Aunar esfuerzos y recursos para fortalecer e implementar medidas complementarias de prevención y protección, orientadas a garantizar la seguridad, integridad y derechos fundamentales de personas, grupos y comunidades en riesgo por su participación en los procesos de la jurisdicción especial para la paz, incorporando enfoques diferenciales, de género y territoriales</t>
  </si>
  <si>
    <t>https://community.secop.gov.co/Public/Tendering/ContractNoticePhases/View?PPI=CO1.PPI.39743920&amp;isFromPublicArea=True&amp;isModal=False</t>
  </si>
  <si>
    <t>Yudy Tenorio Mezu</t>
  </si>
  <si>
    <t>Edwin Ricardo Duarte Niño</t>
  </si>
  <si>
    <t xml:space="preserve">Sara Maria Roldan Concha </t>
  </si>
  <si>
    <t>Diego Orlando Rodriguez Castro</t>
  </si>
  <si>
    <t>JEP-1020-2025</t>
  </si>
  <si>
    <t>Diana Katherine Rico Daza</t>
  </si>
  <si>
    <t>Prestar servicios profesionales para apoyar y acompañar a la Oficina Asesora de Monitoreo Integral, en la conceptualización, análisis, verificación y seguimiento de las acciones definidas para el monitoreo integral, cumplimiento de las sanciones propias y el régimen de condicionalidad</t>
  </si>
  <si>
    <t>https://community.secop.gov.co/Public/Tendering/ContractNoticePhases/View?PPI=CO1.PPI.40029650&amp;isFromPublicArea=True&amp;isModal=False</t>
  </si>
  <si>
    <t>JEP-1022-2025</t>
  </si>
  <si>
    <t>Anyi Marieth Aguirre Bustos </t>
  </si>
  <si>
    <t>https://community.secop.gov.co/Public/Tendering/ContractNoticePhases/View?PPI=CO1.PPI.39715951&amp;isFromPublicArea=True&amp;isModal=False</t>
  </si>
  <si>
    <t>JEP-1027-2025</t>
  </si>
  <si>
    <t>Juan Pablo Sanchez Lopez</t>
  </si>
  <si>
    <t>https://community.secop.gov.co/Public/Tendering/ContractNoticePhases/View?PPI=CO1.PPI.39553940&amp;isFromPublicArea=True&amp;isModal=False</t>
  </si>
  <si>
    <t>JEP-1036-2025</t>
  </si>
  <si>
    <t>Pontificia Universidad Javeriana </t>
  </si>
  <si>
    <t>Aunar esfuerzos técnicos, académicos y financieros para fortalecer las capacidades de los equipos equipos internos de la JEP</t>
  </si>
  <si>
    <t>https://community.secop.gov.co/Public/Tendering/ContractNoticePhases/View?PPI=CO1.PPI.39582907&amp;isFromPublicArea=True&amp;isModal=False</t>
  </si>
  <si>
    <t>JEP-1038-2025</t>
  </si>
  <si>
    <t>Alejandra Velasquez Salinas</t>
  </si>
  <si>
    <t>Prestar servicios profesionales para apoyar a la Subdirección de Talento Humano en las actividades de vinculación y desvinculación de servidores públicos, practicantes, pasantes y judicantes.</t>
  </si>
  <si>
    <t>https://community.secop.gov.co/Public/Tendering/ContractNoticePhases/View?PPI=CO1.PPI.39621972&amp;isFromPublicArea=True&amp;isModal=False</t>
  </si>
  <si>
    <t>JEP-1040-2025</t>
  </si>
  <si>
    <t>Zulymar Sanchez Cañas</t>
  </si>
  <si>
    <t>https://community.secop.gov.co/Public/Tendering/ContractNoticePhases/View?PPI=CO1.PPI.39593226&amp;isFromPublicArea=True&amp;isModal=False</t>
  </si>
  <si>
    <t>JEP-1046-2025</t>
  </si>
  <si>
    <t>Michael Andres Yepes Cervantes</t>
  </si>
  <si>
    <t>Prestar sus servicios profesionales al Comité de Seguimiento y Monitoreo a la implementación de las recomendaciones de la Comisión para el Esclarecimiento de la Verdad (CSM) en las tareas relacionadas con análisis, especificación de requerimientos, planeación y ejecución de pruebas funcionales y no funcionales de una solución informática para el Sistema Integral de Seguimiento y Monitoreo (SISMR)</t>
  </si>
  <si>
    <t>https://community.secop.gov.co/Public/Tendering/ContractNoticePhases/View?PPI=CO1.PPI.39608400&amp;isFromPublicArea=True&amp;isModal=False</t>
  </si>
  <si>
    <t>JEP-1047-2025</t>
  </si>
  <si>
    <t>Prestar servicios profesionales para apoyar  a la Oficina Asesora de Enfoques Diferenciales desde el enfoque étnico- racial y la perspectiva interseccional y enfoque restaurativo con énfasis en pueblos negros, afrocolombianos, palenqueros, raizales, mediante la implementación de estrategias nacionales e internacionales, así como actividades técnicas y pedagógicas en el marco de los objetivos de la JEP</t>
  </si>
  <si>
    <t>https://community.secop.gov.co/Public/Tendering/ContractNoticePhases/View?PPI=CO1.PPI.39614553&amp;isFromPublicArea=True&amp;isModal=False</t>
  </si>
  <si>
    <t>JEP-1062-2025</t>
  </si>
  <si>
    <t>Heidy Verena Torres Gutierrez</t>
  </si>
  <si>
    <t>https://community.secop.gov.co/Public/Tendering/ContractNoticePhases/View?PPI=CO1.PPI.39651039&amp;isFromPublicArea=True&amp;isModal=False</t>
  </si>
  <si>
    <t>JEP-1066-2025</t>
  </si>
  <si>
    <t>Tatiana Rojas Cuervo</t>
  </si>
  <si>
    <t>Prestar servicios para apoyar a la Oficina Asesora de Monitoreo Integral en la articulación, desarrollo, e implementación de modelos y algoritmos avanzados de procesamiento del lenguaje natural, con el fin de lograr la eficiencia y precisión en el proceso de análisis de datos, en el marco de la implementación del sistema restaurativo</t>
  </si>
  <si>
    <t>https://community.secop.gov.co/Public/Tendering/ContractNoticePhases/View?PPI=CO1.PPI.39775470&amp;isFromPublicArea=True&amp;isModal=False</t>
  </si>
  <si>
    <t>JEP-1067-2025</t>
  </si>
  <si>
    <t>https://community.secop.gov.co/Public/Tendering/ContractNoticePhases/View?PPI=CO1.PPI.39728681&amp;isFromPublicArea=True&amp;isModal=False</t>
  </si>
  <si>
    <t>JEP-1072-2025</t>
  </si>
  <si>
    <t>Monica Patricia Carmona Diaz</t>
  </si>
  <si>
    <t>https://community.secop.gov.co/Public/Tendering/ContractNoticePhases/View?PPI=CO1.PPI.39749619&amp;isFromPublicArea=True&amp;isModal=False</t>
  </si>
  <si>
    <t>JEP-1074-2025</t>
  </si>
  <si>
    <t>Alba Rocio Guevara Pineda</t>
  </si>
  <si>
    <t>Prestar servicios profesionales para apoyar y acompañar a la Dirección de Tecnologías de la Información (DTI), en el seguimiento del modelo de interoperabilidad implementado en la JEP, en la adopción de soluciones de IA que la entidad requiere y en las acciones de remediación del sistema de Gestión Documental Conti, así como en las actividades derivadas del PETI</t>
  </si>
  <si>
    <t>https://community.secop.gov.co/Public/Tendering/ContractNoticePhases/View?PPI=CO1.PPI.39725268&amp;isFromPublicArea=True&amp;isModal=False</t>
  </si>
  <si>
    <t>JEP-1075-2025</t>
  </si>
  <si>
    <t>Claudia Vanessa Ballesteros Hernández</t>
  </si>
  <si>
    <t>https://community.secop.gov.co/Public/Tendering/ContractNoticePhases/View?PPI=CO1.PPI.39729386&amp;isFromPublicArea=True&amp;isModal=False</t>
  </si>
  <si>
    <t>JEP-1077-2025</t>
  </si>
  <si>
    <t>Prestar servicios para acompañar la gestión administrativa del Sistema Autónomo de Asesoría y Defensa a Comparecientes en asuntos relacionados con el apoyo a la supervisión de los contratos de la oficina</t>
  </si>
  <si>
    <t>https://community.secop.gov.co/Public/Tendering/ContractNoticePhases/View?PPI=CO1.PPI.39774636&amp;isFromPublicArea=True&amp;isModal=False</t>
  </si>
  <si>
    <t>JEP-1078-2025</t>
  </si>
  <si>
    <t xml:space="preserve">Alvaro Buitrago Talero </t>
  </si>
  <si>
    <t>https://community.secop.gov.co/Public/Tendering/ContractNoticePhases/View?PPI=CO1.PPI.39776774&amp;isFromPublicArea=True&amp;isModal=False</t>
  </si>
  <si>
    <t>JEP-1081-2025</t>
  </si>
  <si>
    <t>Juan Diego Valdivieso Villamizar</t>
  </si>
  <si>
    <t>Prestar servicios profesionales para sistematización y análisis de información,  preparar guiones, insumos de información y logística para la realización de las diligencias de los despachos relatores de la Sala de Reconocimiento de Verdad, de Responsabilidad y de Determinación de los hechos y conductas de la Jurisdicción Especial para la Paz (JEP) para la sustanciación del Auto de Determinación de Hechos y Conductas del Caso 09 sobre crímenes contra los Pueblos y Territorios Étnicos específicamente para el territorio ilustrativo de Amazonía y Orinoquía</t>
  </si>
  <si>
    <t>https://community.secop.gov.co/Public/Tendering/ContractNoticePhases/View?PPI=CO1.PPI.39764572&amp;isFromPublicArea=True&amp;isModal=False</t>
  </si>
  <si>
    <t>JEP-1082-2025</t>
  </si>
  <si>
    <t>Prestar servicios profesionales para apoyar a la Subdirección de Comunicaciones en la conceptualización, producción, edición y distribución de contenidos internos, externos  para su difusión, así como en el diseño y seguimiento de las estrategias de difusión en el marco de  la política de Comunicaciones</t>
  </si>
  <si>
    <t>https://community.secop.gov.co/Public/Tendering/ContractNoticePhases/View?PPI=CO1.PPI.39765865&amp;isFromPublicArea=True&amp;isModal=False</t>
  </si>
  <si>
    <t>JEP-1084-2025</t>
  </si>
  <si>
    <t>Fanny del Socorro Torres Granda</t>
  </si>
  <si>
    <t>https://community.secop.gov.co/Public/Tendering/ContractNoticePhases/View?PPI=CO1.PPI.39846363&amp;isFromPublicArea=True&amp;isModal=False</t>
  </si>
  <si>
    <t>JEP-1085-2025</t>
  </si>
  <si>
    <t>https://community.secop.gov.co/Public/Tendering/ContractNoticePhases/View?PPI=CO1.PPI.39885572&amp;isFromPublicArea=True&amp;isModal=False</t>
  </si>
  <si>
    <t>JEP-1086-2025</t>
  </si>
  <si>
    <t>Nidia Yasmid Gomez Sanchez</t>
  </si>
  <si>
    <t>Prestar servicios técnicos para apoyar a la Oficina Asesora de  Atención a Víctimas en las gestiones necesarias para adelantar las labores de registro, análisisis, verificación, alistamiento, elaboración y revisión de solicitudes, como parte de la fase administrativa de acreditación de víctimas y de la asistencia a las actuaciones y decisiones judiciales</t>
  </si>
  <si>
    <t>https://community.secop.gov.co/Public/Tendering/ContractNoticePhases/View?PPI=CO1.PPI.39892515&amp;isFromPublicArea=True&amp;isModal=False</t>
  </si>
  <si>
    <t>JEP-1087-2025</t>
  </si>
  <si>
    <t>Diana Marcela Gomez Zoriano</t>
  </si>
  <si>
    <t>Prestar servicios profesionales a la Subdirección de Talento Humano, para la atención, administración y funcionamiento de la Salas Infantiles y la Salas de Lactancia, así como el apoyo en las actividades relacionadas con la planeación y ejecución de la estrategia del Talento Humano</t>
  </si>
  <si>
    <t>https://community.secop.gov.co/Public/Tendering/ContractNoticePhases/View?PPI=CO1.PPI.40043789&amp;isFromPublicArea=True&amp;isModal=False</t>
  </si>
  <si>
    <t>JEP-1088-2025</t>
  </si>
  <si>
    <t>Daniela Farias Arias</t>
  </si>
  <si>
    <t>https://community.secop.gov.co/Public/Tendering/ContractNoticePhases/View?PPI=CO1.PPI.39795368&amp;isFromPublicArea=True&amp;isModal=False</t>
  </si>
  <si>
    <t>JEP-1089-2025</t>
  </si>
  <si>
    <t>Luis Guillermo Mora Murcia</t>
  </si>
  <si>
    <t>Prestar servicios profesionales para apoyar y acompañar al Tribunal para la Paz en el análisis, estructuración de información y producción de decisiones judiciales durante el trámite y la ejecución de los juicios adversariales de la Sección de Ausencia de Reconocimiento</t>
  </si>
  <si>
    <t>https://community.secop.gov.co/Public/Tendering/ContractNoticePhases/View?PPI=CO1.PPI.39795167&amp;isFromPublicArea=True&amp;isModal=False</t>
  </si>
  <si>
    <t>JEP-1090-2025</t>
  </si>
  <si>
    <t>https://community.secop.gov.co/Public/Tendering/ContractNoticePhases/View?PPI=CO1.PPI.39824112&amp;isFromPublicArea=True&amp;isModal=False</t>
  </si>
  <si>
    <t>JEP-1091-2025</t>
  </si>
  <si>
    <t>Prestar servicios profesionales para apoyar a la JEP en las actividades de sistematización y análisis en los macrocasos 1 y 10</t>
  </si>
  <si>
    <t>https://community.secop.gov.co/Public/Tendering/ContractNoticePhases/View?PPI=CO1.PPI.40050796&amp;isFromPublicArea=True&amp;isModal=False</t>
  </si>
  <si>
    <t>JEP-1092-2025</t>
  </si>
  <si>
    <t>Fabian Peña Gomez</t>
  </si>
  <si>
    <t>https://community.secop.gov.co/Public/Tendering/ContractNoticePhases/View?PPI=CO1.PPI.39825843&amp;isFromPublicArea=True&amp;isModal=False</t>
  </si>
  <si>
    <t>JEP-1093-2025</t>
  </si>
  <si>
    <t>Raúl David Torres Osorio </t>
  </si>
  <si>
    <t>Prestar servicios profesionales para apoyar a la Oficina Asesora de Monitoreo Integral en el análisis de documentos jurídicos, administrativos y contractuales, en el marco de las acciones de implementación del sistema restaurativo, así como el apoyo al impulso de todas las gestiones que sean competencia de esta oficina</t>
  </si>
  <si>
    <t>https://community.secop.gov.co/Public/Tendering/ContractNoticePhases/View?PPI=CO1.PPI.39804678&amp;isFromPublicArea=True&amp;isModal=False</t>
  </si>
  <si>
    <t>JEP-1094-2025</t>
  </si>
  <si>
    <t>Carlos Fernando Moreno Jimenez </t>
  </si>
  <si>
    <t>https://community.secop.gov.co/Public/Tendering/ContractNoticePhases/View?PPI=CO1.PPI.39817460&amp;isFromPublicArea=True&amp;isModal=False</t>
  </si>
  <si>
    <t>JEP-1095-2025</t>
  </si>
  <si>
    <t>Laura Viviana Bermeo Quintero</t>
  </si>
  <si>
    <t>https://community.secop.gov.co/Public/Tendering/ContractNoticePhases/View?PPI=CO1.PPI.39948532&amp;isFromPublicArea=True&amp;isModal=False</t>
  </si>
  <si>
    <t>JEP-1096-2025</t>
  </si>
  <si>
    <t>Diana Marcela Martinez Meneses</t>
  </si>
  <si>
    <t>https://community.secop.gov.co/Public/Tendering/ContractNoticePhases/View?PPI=CO1.PPI.39814760&amp;isFromPublicArea=True&amp;isModal=False</t>
  </si>
  <si>
    <t>JEP-1097-2025</t>
  </si>
  <si>
    <t>Karol Nataly Pulido Herrera</t>
  </si>
  <si>
    <t>https://community.secop.gov.co/Public/Tendering/ContractNoticePhases/View?PPI=CO1.PPI.39827493&amp;isFromPublicArea=True&amp;isModal=False</t>
  </si>
  <si>
    <t>JEP-1098-2025</t>
  </si>
  <si>
    <t>https://community.secop.gov.co/Public/Tendering/ContractNoticePhases/View?PPI=CO1.PPI.39831938&amp;isFromPublicArea=True&amp;isModal=False</t>
  </si>
  <si>
    <t>JEP-1099-2025</t>
  </si>
  <si>
    <t>TERMECQ S.A.S</t>
  </si>
  <si>
    <t>Prestar el servicio de mantenimiento preventivo, correctivo y de soporte para los equipos de aire acondicionado que son propiedad de la JEP, tanto en la sede principal como en los grupos territoriales</t>
  </si>
  <si>
    <t>https://community.secop.gov.co/Public/Tendering/ContractNoticePhases/View?PPI=CO1.PPI.39429817&amp;isFromPublicArea=True&amp;isModal=False</t>
  </si>
  <si>
    <t>JEP-1100-2025</t>
  </si>
  <si>
    <t>https://community.secop.gov.co/Public/Tendering/ContractNoticePhases/View?PPI=CO1.PPI.39893122&amp;isFromPublicArea=True&amp;isModal=False</t>
  </si>
  <si>
    <t>JEP-1101-2025</t>
  </si>
  <si>
    <t>https://community.secop.gov.co/Public/Tendering/ContractNoticePhases/View?PPI=CO1.PPI.39894658&amp;isFromPublicArea=True&amp;isModal=False</t>
  </si>
  <si>
    <t>JEP-1102-2025</t>
  </si>
  <si>
    <t>Carlos Eduardo Umaña Lizarazo</t>
  </si>
  <si>
    <t>Prestar servicios profesionales especializados para asesorar, acompañar la articulación de la Secretaria Ejecutiva con la Presidencia de la JEP para la implementación y promoción de planes, proyectos y programas interinstitucionales de medidas restaurativas</t>
  </si>
  <si>
    <t>https://community.secop.gov.co/Public/Tendering/ContractNoticePhases/View?PPI=CO1.PPI.39898994&amp;isFromPublicArea=True&amp;isModal=False</t>
  </si>
  <si>
    <t>JEP-1103-2025</t>
  </si>
  <si>
    <t>https://community.secop.gov.co/Public/Tendering/ContractNoticePhases/View?PPI=CO1.PPI.39906874&amp;isFromPublicArea=True&amp;isModal=False</t>
  </si>
  <si>
    <t>JEP-1104-2025</t>
  </si>
  <si>
    <t>https://community.secop.gov.co/Public/Tendering/ContractNoticePhases/View?PPI=CO1.PPI.39914292&amp;isFromPublicArea=True&amp;isModal=False</t>
  </si>
  <si>
    <t>JEP-1105-2025</t>
  </si>
  <si>
    <t>Lina Katherine Montaño Lopez</t>
  </si>
  <si>
    <t>https://community.secop.gov.co/Public/Tendering/ContractNoticePhases/View?PPI=CO1.PPI.39973988&amp;isFromPublicArea=True&amp;isModal=False</t>
  </si>
  <si>
    <t>JEP-1106-2025</t>
  </si>
  <si>
    <t>Maria Alejandra Perez Muñoz</t>
  </si>
  <si>
    <t>https://community.secop.gov.co/Public/Tendering/ContractNoticePhases/View?PPI=CO1.PPI.39915142&amp;isFromPublicArea=True&amp;isModal=False</t>
  </si>
  <si>
    <t>JEP-1107-2025</t>
  </si>
  <si>
    <t>Alexander Calderon Rojas</t>
  </si>
  <si>
    <t>Prestar servicios profesionales para apoyar al GRAI en el desarrrollo de software, la gestión de información estructurada, el análisis cuantitativo, la elaboración de reportes y documentos analíticos, así como el diseño, programación, implementación y mantenimiento de soluciones tecnológicas que respalden las actividades del GRAI</t>
  </si>
  <si>
    <t>https://community.secop.gov.co/Public/Tendering/ContractNoticePhases/View?PPI=CO1.PPI.39933750&amp;isFromPublicArea=True&amp;isModal=False</t>
  </si>
  <si>
    <t>JEP-1108-2025</t>
  </si>
  <si>
    <t>https://community.secop.gov.co/Public/Tendering/ContractNoticePhases/View?PPI=CO1.PPI.39937153&amp;isFromPublicArea=True&amp;isModal=False</t>
  </si>
  <si>
    <t>JEP-1109-2025</t>
  </si>
  <si>
    <t>https://community.secop.gov.co/Public/Tendering/ContractNoticePhases/View?PPI=CO1.PPI.40008957&amp;isFromPublicArea=True&amp;isModal=False</t>
  </si>
  <si>
    <t>JEP-1110-2025</t>
  </si>
  <si>
    <t>Nhora Esperanza Gonzalez Botello</t>
  </si>
  <si>
    <t>Prestar servicios profesionales para apoyar técnica y operativamente la gestión contractual, logística, documental y financiera de la Oficina Asesora del Sistema Autónomo de Asesoría y Defensa Representación Víctimas</t>
  </si>
  <si>
    <t>https://community.secop.gov.co/Public/Tendering/ContractNoticePhases/View?PPI=CO1.PPI.40012608&amp;isFromPublicArea=True&amp;isModal=False</t>
  </si>
  <si>
    <t>JEP-1111-2025</t>
  </si>
  <si>
    <t>Julia Lledin Vitos</t>
  </si>
  <si>
    <t>Prestar servicios profesionales para apoyar y acompañar al Sistema Autónomo de Asesoría y Defensa de Comparecientes en el seguimiento trasversal de las actividades misionales y operaciones de la Oficina, así como fortalecer el enfoque restaurativo en la defensa y asesoría integral a los comparecientes, contribuyendo a la mejora continua de los procesos y servicios prestados</t>
  </si>
  <si>
    <t>https://community.secop.gov.co/Public/Tendering/ContractNoticePhases/View?PPI=CO1.PPI.40005163&amp;isFromPublicArea=True&amp;isModal=False</t>
  </si>
  <si>
    <t>JEP-1112-2025</t>
  </si>
  <si>
    <t>Paulo José Lasso Gómez</t>
  </si>
  <si>
    <t>Prestar servicios profesionales especializados a la Oficina Asesora de Estructuración de Proyectos en la asesoría y acompañamiento en la formulación, implementación y seguimiento estratégico de los proyectos restaurativos asociados a AICMA y otros proyectos que surjan de la articulación con la oferta pública y privada en el ámbito nacional y territorial para el funcionamiento y desarrollo del sistema restaurativo</t>
  </si>
  <si>
    <t>https://community.secop.gov.co/Public/Tendering/ContractNoticePhases/View?PPI=CO1.PPI.39958617&amp;isFromPublicArea=True&amp;isModal=False</t>
  </si>
  <si>
    <t>JEP-1113-2025</t>
  </si>
  <si>
    <t>José David Obando Restrepo</t>
  </si>
  <si>
    <t>https://community.secop.gov.co/Public/Tendering/ContractNoticePhases/View?PPI=CO1.PPI.39961008&amp;isFromPublicArea=True&amp;isModal=False</t>
  </si>
  <si>
    <t>JEP-1114-2025</t>
  </si>
  <si>
    <t>https://community.secop.gov.co/Public/Tendering/ContractNoticePhases/View?PPI=CO1.PPI.39964776&amp;isFromPublicArea=True&amp;isModal=False</t>
  </si>
  <si>
    <t>JEP-1115-2025</t>
  </si>
  <si>
    <t>Prestar servicios profesionales para apoyar a la Oficina Asesora de Enfoques Diferenciales en el desarrollo de la perspectiva interseccional y restaurativa de niños, niñas y adolescentes, mediante la implementación de estrategias y actividades en el marco de los objetivos de la JEP</t>
  </si>
  <si>
    <t>https://community.secop.gov.co/Public/Tendering/ContractNoticePhases/View?PPI=CO1.PPI.39950306&amp;isFromPublicArea=True&amp;isModal=False</t>
  </si>
  <si>
    <t>JEP-1116-2025</t>
  </si>
  <si>
    <t>Prestar servicios profesionales para acompañar y apoyar  a la Oficina Asesora de Enfoques Diferenciales en las gestiones técnicas y logísticas de la secretaría técnica de la comisión étnica y de la comisión de género desde el enfoque mujer, familia y generación de la JEP</t>
  </si>
  <si>
    <t>https://community.secop.gov.co/Public/Tendering/ContractNoticePhases/View?PPI=CO1.PPI.39951818&amp;isFromPublicArea=True&amp;isModal=False</t>
  </si>
  <si>
    <t>JEP-1117-2025</t>
  </si>
  <si>
    <t>Sujey Paola Perez Lara</t>
  </si>
  <si>
    <t>https://community.secop.gov.co/Public/Tendering/ContractNoticePhases/View?PPI=CO1.PPI.39979244&amp;isFromPublicArea=True&amp;isModal=False</t>
  </si>
  <si>
    <t>JEP-1118-2025</t>
  </si>
  <si>
    <t>Banco Bilbao Vizcaya Argentaria Colombia S.A – BBVA S.A</t>
  </si>
  <si>
    <t>Entregar en calidad de comodato un espacio físico en el piso 12 del edificio sede de la JEP, para la instalación de un cajero electrónico del banco BBVA Colombia</t>
  </si>
  <si>
    <t>https://community.secop.gov.co/Public/Tendering/ContractNoticePhases/View?PPI=CO1.PPI.39943693&amp;isFromPublicArea=True&amp;isModal=False</t>
  </si>
  <si>
    <t>JEP-1119-2025</t>
  </si>
  <si>
    <t>Andres Felipe Rodriguez Rodriguez</t>
  </si>
  <si>
    <t>https://community.secop.gov.co/Public/Tendering/ContractNoticePhases/View?PPI=CO1.PPI.39968962&amp;isFromPublicArea=True&amp;isModal=False</t>
  </si>
  <si>
    <t>JEP-1120-2025</t>
  </si>
  <si>
    <t>William Harley Lizarazo Malambo</t>
  </si>
  <si>
    <t>Prestar servicios profesionales especializados para apoyar al despacho del Secretario Ejecutivo en los procesos de análisis y gestión estratégica de la información, orientados al apoyo a los procesos judiciales relacionados con la imposición de sanciones propias, regimen de condicionalidad y monitoreo intergral, e insumos para la identificación de patrones macrocriminales, contextos de victimización, estructuras de responsabilidad y afectaciones diferenciadas</t>
  </si>
  <si>
    <t>https://community.secop.gov.co/Public/Tendering/ContractNoticePhases/View?PPI=CO1.PPI.39978453&amp;isFromPublicArea=True&amp;isModal=False</t>
  </si>
  <si>
    <t>JEP-1121-2025</t>
  </si>
  <si>
    <t>Sandra Beatríz Prado Cuevas</t>
  </si>
  <si>
    <t>Prestar servicios profesionales especializados a la Oficina Asesora de Estructuración del Proyectos para el acompañamiento y articulación en la formulación, implementación y seguimiento a proyectos restaurativos asociados a la línea restaurativa de infraestructura rural y urbana e intervenciones en cementerios e impulso y gestión a las actividades en el marco de la subcuenta FCP-ARN</t>
  </si>
  <si>
    <t>https://community.secop.gov.co/Public/Tendering/ContractNoticePhases/View?PPI=CO1.PPI.39979665&amp;isFromPublicArea=True&amp;isModal=False</t>
  </si>
  <si>
    <t>JEP-1122-2025</t>
  </si>
  <si>
    <t>Prestar servicios profesionales para apoyar al GRAI en la recolección, investigación y análisis y contrastación de la información que reposa en la dependencia en la etapa que se encuentre cada macrocaso, todo lo anterior, siguiendo los lineamientos de la jefatura y la Magistratura</t>
  </si>
  <si>
    <t>https://community.secop.gov.co/Public/Tendering/ContractNoticePhases/View?PPI=CO1.PPI.39980234&amp;isFromPublicArea=True&amp;isModal=False</t>
  </si>
  <si>
    <t>JEP-1123-2025</t>
  </si>
  <si>
    <t>Johanna Camila Rincon Miranda</t>
  </si>
  <si>
    <t>Prestar de servicios profesionales para apoyar a la Oficina Asesora de Recursos Físicos e Infraestructura en lo relacionado con las conciliaciones y demás actividades contables ligadas al funcionamiento del almacén de la JEP</t>
  </si>
  <si>
    <t>https://community.secop.gov.co/Public/Tendering/ContractNoticePhases/View?PPI=CO1.PPI.39980098&amp;isFromPublicArea=True&amp;isModal=False</t>
  </si>
  <si>
    <t>JEP-1124-2025</t>
  </si>
  <si>
    <t>Laura Ximena Ureña Camacho</t>
  </si>
  <si>
    <t>https://community.secop.gov.co/Public/Tendering/ContractNoticePhases/View?PPI=CO1.PPI.40018508&amp;isFromPublicArea=True&amp;isModal=False</t>
  </si>
  <si>
    <t>JEP-1125-2025</t>
  </si>
  <si>
    <t>https://community.secop.gov.co/Public/Tendering/ContractNoticePhases/View?PPI=CO1.PPI.40011039&amp;isFromPublicArea=True&amp;isModal=False</t>
  </si>
  <si>
    <t>JEP-1126-2025</t>
  </si>
  <si>
    <t>Andres Eduardo Prieto Rico</t>
  </si>
  <si>
    <t>Prestar servicios profesionales para apoyar a la Subdirección de Comunicaciones en la actualización, diseño y operación del portal web e intranet de la JEP, en desarrollo de la política y estrategia de comunicaciones</t>
  </si>
  <si>
    <t>https://community.secop.gov.co/Public/Tendering/ContractNoticePhases/View?PPI=CO1.PPI.40018256&amp;isFromPublicArea=True&amp;isModal=False</t>
  </si>
  <si>
    <t>JEP-1127-2025</t>
  </si>
  <si>
    <t>Manuela Mayo Gomez</t>
  </si>
  <si>
    <t>https://community.secop.gov.co/Public/Tendering/ContractNoticePhases/View?PPI=CO1.PPI.40045164&amp;isFromPublicArea=True&amp;isModal=False</t>
  </si>
  <si>
    <t>JEP-1128-2025</t>
  </si>
  <si>
    <t>Prestar servicios profesionales para apoyar a la Subdirección de Planeación en el desarrollo del proceso de direccionamiento estratégico y la elaboración y revisión de documentos técnicos</t>
  </si>
  <si>
    <t>https://community.secop.gov.co/Public/Tendering/ContractNoticePhases/View?PPI=CO1.PPI.40067531&amp;isFromPublicArea=True&amp;isModal=False</t>
  </si>
  <si>
    <t>JEP-1129-2025</t>
  </si>
  <si>
    <t>Lina Maria Garcia Henao</t>
  </si>
  <si>
    <t>https://community.secop.gov.co/Public/Tendering/ContractNoticePhases/View?PPI=CO1.PPI.40066081&amp;isFromPublicArea=True&amp;isModal=False</t>
  </si>
  <si>
    <t>JEP-1130-2025</t>
  </si>
  <si>
    <t>Mauricio Rodriguez</t>
  </si>
  <si>
    <t>Prestar servicios profesionales para apoyar y acompañar a la Subdirección de Comunicaciones en la gestion del sistema de gestión de medios, su soporte administrativo y técnico de acuerdo con la política de comunicaciones</t>
  </si>
  <si>
    <t>https://community.secop.gov.co/Public/Tendering/ContractNoticePhases/View?PPI=CO1.PPI.40090133&amp;isFromPublicArea=True&amp;isModal=False</t>
  </si>
  <si>
    <t>JEP-1131-2025</t>
  </si>
  <si>
    <t>Olga Lucia Estevez Pedraza</t>
  </si>
  <si>
    <t>https://community.secop.gov.co/Public/Tendering/ContractNoticePhases/View?PPI=CO1.PPI.40045602&amp;isFromPublicArea=True&amp;isModal=False</t>
  </si>
  <si>
    <t>JEP-1132-2025</t>
  </si>
  <si>
    <t>Ana Maria Ramirez Mourraille</t>
  </si>
  <si>
    <t>https://community.secop.gov.co/Public/Tendering/ContractNoticePhases/View?PPI=CO1.PPI.40033956&amp;isFromPublicArea=True&amp;isModal=False</t>
  </si>
  <si>
    <t>JEP-1133-2025</t>
  </si>
  <si>
    <t>Josefina Garces Velasco </t>
  </si>
  <si>
    <t>Prestar servicios profesionales especializados para apoyar a la Oficina Asesora de Monitoreo Integral en la elaboración de propuestas y estrategias metodológicas para el cumplimiento de las sanciones propias y el régimen de condicionalidad, en el marco de las acciones de implementación del sistema restaurativo, con el fin de garantizar la verificación judicial del cumplimiento a las sanciones propias y el régimen de condicionalidad</t>
  </si>
  <si>
    <t>https://community.secop.gov.co/Public/Tendering/ContractNoticePhases/View?PPI=CO1.PPI.40186910&amp;isFromPublicArea=True&amp;isModal=False</t>
  </si>
  <si>
    <t>JEP-1134-2025</t>
  </si>
  <si>
    <t>Mónica Julieta González Valcarcel </t>
  </si>
  <si>
    <t>Prestar los servicios profesionales a la Unidad de Investigación y Acusación en la intervención integral y social  que requieren las acciones de participación social para fortalecer las capacidades de las comunidades y las victimas para su participación en espacios de diálogo y reconciliación</t>
  </si>
  <si>
    <t>https://community.secop.gov.co/Public/Tendering/ContractNoticePhases/View?PPI=CO1.PPI.40057108&amp;isFromPublicArea=True&amp;isModal=False</t>
  </si>
  <si>
    <t>JEP-1135-2025</t>
  </si>
  <si>
    <t>Leidy Johanna Arango Prieto </t>
  </si>
  <si>
    <t>Prestar servicios profesionales en la Oficina Asesora de Gestión Documental para el cumplimiento de requerimientos administrativos, judiciales y contractuales</t>
  </si>
  <si>
    <t>https://community.secop.gov.co/Public/Tendering/ContractNoticePhases/View?PPI=CO1.PPI.40058419&amp;isFromPublicArea=True&amp;isModal=False</t>
  </si>
  <si>
    <t>JEP-1136-2025</t>
  </si>
  <si>
    <t>Fernando Eugenio  Navarro Vargas </t>
  </si>
  <si>
    <t>Prestar servicios profesionales especializados a la Oficina Asesora de Estructuración de Proyectos en la asesoraría y acompañamiento en la formulación e implementación de procesos de gestión con las comunidades afectadas por el conflicto armado, en la planeación técnica y financiera y en la puesta en marcha de los componentes restaurativos sustanciales y procedimentales con otras dependencias, órganos de la JEP, entidades del orden nacional y actores clave en el territorio</t>
  </si>
  <si>
    <t>https://community.secop.gov.co/Public/Tendering/ContractNoticePhases/View?PPI=CO1.PPI.40060824&amp;isFromPublicArea=True&amp;isModal=False</t>
  </si>
  <si>
    <t>JEP-1137-2025</t>
  </si>
  <si>
    <t>Jenny Andrea Gómez </t>
  </si>
  <si>
    <t>Prestar servicios profesionales para proporcionar apoyo y acompañamiento a la Oficina Asesora de Conceptos y Representación Jurídica en la orientación y articulación de los asuntos contractuales y demás temas de su competencia, dentro del ámbito de la Jurisdicción Especial para la Paz</t>
  </si>
  <si>
    <t>https://community.secop.gov.co/Public/Tendering/ContractNoticePhases/View?PPI=CO1.PPI.40066694&amp;isFromPublicArea=True&amp;isModal=False</t>
  </si>
  <si>
    <t>JEP-1138-2025</t>
  </si>
  <si>
    <t>Prestar servicios profesionales para apoyar jurídicamente a la Oficina Asesora de Recursos Físicos e Infraestructura en el  seguimiento y ejecución de los diferentes trámites contractuales y administrativos de los proyectos a cargo de la dependencia</t>
  </si>
  <si>
    <t>https://community.secop.gov.co/Public/Tendering/ContractNoticePhases/View?PPI=CO1.PPI.40059224&amp;isFromPublicArea=True&amp;isModal=False</t>
  </si>
  <si>
    <t>JEP-1139-2025</t>
  </si>
  <si>
    <t>https://community.secop.gov.co/Public/Tendering/ContractNoticePhases/View?PPI=CO1.PPI.40061638&amp;isFromPublicArea=True&amp;isModal=False</t>
  </si>
  <si>
    <t>JEP-1140-2025</t>
  </si>
  <si>
    <t>Luisa María Rodríguez Alejo</t>
  </si>
  <si>
    <t>https://community.secop.gov.co/Public/Tendering/ContractNoticePhases/View?PPI=CO1.PPI.40106655&amp;isFromPublicArea=True&amp;isModal=False</t>
  </si>
  <si>
    <t>JEP-1141-2025</t>
  </si>
  <si>
    <t>https://community.secop.gov.co/Public/Tendering/ContractNoticePhases/View?PPI=CO1.PPI.40108879&amp;isFromPublicArea=True&amp;isModal=False</t>
  </si>
  <si>
    <t>JEP-1142-2025</t>
  </si>
  <si>
    <t>Carolina Gómez Pineda</t>
  </si>
  <si>
    <t>https://community.secop.gov.co/Public/Tendering/ContractNoticePhases/View?PPI=CO1.PPI.40111138&amp;isFromPublicArea=True&amp;isModal=False</t>
  </si>
  <si>
    <t>JEP-1143-2025</t>
  </si>
  <si>
    <t>Sonia Patrcia Jojoa Gómez</t>
  </si>
  <si>
    <t>https://community.secop.gov.co/Public/Tendering/ContractNoticePhases/View?PPI=CO1.PPI.40117045&amp;isFromPublicArea=True&amp;isModal=False</t>
  </si>
  <si>
    <t>JEP-1144-2025</t>
  </si>
  <si>
    <t>Carlos Federico Carranza Carvajal</t>
  </si>
  <si>
    <t>Prestar servicios profesionales para apoyar y acompañar a la Subdirección de Comunicaciones en la elaboración, producción, postproducción, edición y difusión de contenidos audiovisuales, conforme a la política y estrategia de comunicaciones</t>
  </si>
  <si>
    <t>https://community.secop.gov.co/Public/Tendering/ContractNoticePhases/View?PPI=CO1.PPI.40086296&amp;isFromPublicArea=True&amp;isModal=False</t>
  </si>
  <si>
    <t>JEP-1145-2025</t>
  </si>
  <si>
    <t>Laura Paola Castillo Sandoval</t>
  </si>
  <si>
    <t>https://community.secop.gov.co/Public/Tendering/ContractNoticePhases/View?PPI=CO1.PPI.40094840&amp;isFromPublicArea=True&amp;isModal=False</t>
  </si>
  <si>
    <t>JEP-1146-2025</t>
  </si>
  <si>
    <t>Maria Clara Carmona Monsalve</t>
  </si>
  <si>
    <t>https://community.secop.gov.co/Public/Tendering/ContractNoticePhases/View?PPI=CO1.PPI.40105183&amp;isFromPublicArea=True&amp;isModal=False</t>
  </si>
  <si>
    <t>JEP-1147-2025</t>
  </si>
  <si>
    <t>Marta Rodriguez Sanchez</t>
  </si>
  <si>
    <t>Prestar servicios profesionales para apoyar y realizar las actividades necesarias para la formulación, ejecución y seguimiento de las políticas públicas, planes, programas y proyectos encaminados al cumplimiento del mandato del Comité de Seguimiento y Monitoreo a las recomendaciones de la Comision de la Verdad</t>
  </si>
  <si>
    <t>https://community.secop.gov.co/Public/Tendering/ContractNoticePhases/View?PPI=CO1.PPI.40091406&amp;isFromPublicArea=True&amp;isModal=False</t>
  </si>
  <si>
    <t>JEP-1148-2025</t>
  </si>
  <si>
    <t>https://community.secop.gov.co/Public/Tendering/ContractNoticePhases/View?PPI=CO1.PPI.40103913&amp;isFromPublicArea=True&amp;isModal=False</t>
  </si>
  <si>
    <t>JEP-1149-2025</t>
  </si>
  <si>
    <t>Jeniffer Torres Poveda</t>
  </si>
  <si>
    <t>https://community.secop.gov.co/Public/Tendering/ContractNoticePhases/View?PPI=CO1.PPI.40106106&amp;isFromPublicArea=True&amp;isModal=False</t>
  </si>
  <si>
    <t>JEP-1150-2025</t>
  </si>
  <si>
    <t>Laura Melisa Sanchez Camargo</t>
  </si>
  <si>
    <t>https://community.secop.gov.co/Public/Tendering/ContractNoticePhases/View?PPI=CO1.PPI.40126600&amp;isFromPublicArea=True&amp;isModal=False</t>
  </si>
  <si>
    <t>JEP-1151-2025</t>
  </si>
  <si>
    <t>Daniela Villa Hernandez</t>
  </si>
  <si>
    <t>https://community.secop.gov.co/Public/Tendering/ContractNoticePhases/View?PPI=CO1.PPI.40154903&amp;isFromPublicArea=True&amp;isModal=False</t>
  </si>
  <si>
    <t>JEP-1152-2025</t>
  </si>
  <si>
    <t>Santiago Villaneda Franco</t>
  </si>
  <si>
    <t>https://community.secop.gov.co/Public/Tendering/ContractNoticePhases/View?PPI=CO1.PPI.40154823&amp;isFromPublicArea=True&amp;isModal=False</t>
  </si>
  <si>
    <t>JEP-1153-2025</t>
  </si>
  <si>
    <t>https://community.secop.gov.co/Public/Tendering/ContractNoticePhases/View?PPI=CO1.PPI.40159952&amp;isFromPublicArea=True&amp;isModal=False</t>
  </si>
  <si>
    <t>JEP-1154-2025</t>
  </si>
  <si>
    <t xml:space="preserve">Nelson Giovany Saray Rodríguez </t>
  </si>
  <si>
    <t>Prestar servicios profesionales para apoyar al Sistema de Autónomo de Asesoría y Defensa a Comparecientes en las gestiones administrativas de seguimiento y control propias del desarrollo del Sistema Autónomo de Asesoría y Defensa</t>
  </si>
  <si>
    <t>https://community.secop.gov.co/Public/Tendering/ContractNoticePhases/View?PPI=CO1.PPI.40161542&amp;isFromPublicArea=True&amp;isModal=False</t>
  </si>
  <si>
    <t>JEP-1156-2025</t>
  </si>
  <si>
    <t>Maria Paula Roa Polo</t>
  </si>
  <si>
    <t>https://community.secop.gov.co/Public/Tendering/ContractNoticePhases/View?PPI=CO1.PPI.40127386&amp;isFromPublicArea=True&amp;isModal=False</t>
  </si>
  <si>
    <t>JEP-1157-2025</t>
  </si>
  <si>
    <t>Daniela Gutierrez Gonzalez</t>
  </si>
  <si>
    <t>https://community.secop.gov.co/Public/Tendering/ContractNoticePhases/View?PPI=CO1.PPI.40158184&amp;isFromPublicArea=True&amp;isModal=False</t>
  </si>
  <si>
    <t>JEP-1158-2025</t>
  </si>
  <si>
    <t>Jessica Lorena Susa Rengifo</t>
  </si>
  <si>
    <t>https://community.secop.gov.co/Public/Tendering/ContractNoticePhases/View?PPI=CO1.PPI.40153101&amp;isFromPublicArea=True&amp;isModal=False</t>
  </si>
  <si>
    <t>JEP-1159-2025</t>
  </si>
  <si>
    <t>Manuela del rosario Puentes Rojas </t>
  </si>
  <si>
    <t>https://community.secop.gov.co/Public/Tendering/ContractNoticePhases/View?PPI=CO1.PPI.40175507&amp;isFromPublicArea=True&amp;isModal=False</t>
  </si>
  <si>
    <t>JEP-1160-2025</t>
  </si>
  <si>
    <t>Juan Pablo Ossa Parra</t>
  </si>
  <si>
    <t>Prestar servicios profesionales especializados para apoyar y acompañar a las Salas y Secciones de la JEP, en el análisis y estructuración de información con el fin de dar seguimiento a las órdenes judiciales.</t>
  </si>
  <si>
    <t>Cooperación</t>
  </si>
  <si>
    <t>https://community.secop.gov.co/Public/Tendering/ContractNoticePhases/View?PPI=CO1.PPI.40160375&amp;isFromPublicArea=True&amp;isModal=False</t>
  </si>
  <si>
    <t>JEP-1161-2025</t>
  </si>
  <si>
    <t>Ezequiel Rubiano Garcia</t>
  </si>
  <si>
    <t>Prestar los servicios profesionales como antropólogo para apoyar y acompañar la gestión del grupo de apoyo técnico forense (GATEF) en el desarrollo de las actividades del plan intervención forense de la Escombrera.</t>
  </si>
  <si>
    <t>https://community.secop.gov.co/Public/Tendering/ContractNoticePhases/View?PPI=CO1.PPI.40132775&amp;isFromPublicArea=True&amp;isModal=False</t>
  </si>
  <si>
    <t>JEP-1162-2025</t>
  </si>
  <si>
    <t>Milton Andres Acero Acero</t>
  </si>
  <si>
    <t>https://community.secop.gov.co/Public/Tendering/ContractNoticePhases/View?PPI=CO1.PPI.40133865&amp;isFromPublicArea=True&amp;isModal=False</t>
  </si>
  <si>
    <t>JEP-1163-2025</t>
  </si>
  <si>
    <t>Diana Patricia Garcia  Miranda</t>
  </si>
  <si>
    <t>https://community.secop.gov.co/Public/Tendering/ContractNoticePhases/View?PPI=CO1.PPI.40134737&amp;isFromPublicArea=True&amp;isModal=False</t>
  </si>
  <si>
    <t>JEP-1164-2025</t>
  </si>
  <si>
    <t>Juan Sebastian Giraldo Pulgarin</t>
  </si>
  <si>
    <t>Prestar los servicios profesionales como antropólogo auxiliar para apoyar y acompañar la gestión del grupo de apoyo técnico forense (GATEF) en el desarrollo de las actividades de monitore y tamizaje del plan intervención forense de la Escombrera.</t>
  </si>
  <si>
    <t>https://community.secop.gov.co/Public/Tendering/ContractNoticePhases/View?PPI=CO1.PPI.40134768&amp;isFromPublicArea=True&amp;isModal=False</t>
  </si>
  <si>
    <t>JEP-1165-2025</t>
  </si>
  <si>
    <t>Yelitza Maria Diaz Taborda</t>
  </si>
  <si>
    <t>https://community.secop.gov.co/Public/Tendering/ContractNoticePhases/View?PPI=CO1.PPI.40135164&amp;isFromPublicArea=True&amp;isModal=False</t>
  </si>
  <si>
    <t>JEP-1166-2025</t>
  </si>
  <si>
    <t>Orlando Alberto Sepulveda Lopera</t>
  </si>
  <si>
    <t>Prestar los servicios como topógrafo para apoyar y acompañar la gestión del grupo de apoyo técnico forense (GATEF) en el desarrollo de las actividades del plan intervención forense de la Escombrera.</t>
  </si>
  <si>
    <t>https://community.secop.gov.co/Public/Tendering/ContractNoticePhases/View?PPI=CO1.PPI.40135499&amp;isFromPublicArea=True&amp;isModal=False</t>
  </si>
  <si>
    <t>JEP-1167-2025</t>
  </si>
  <si>
    <t>Nelly Stefanny Riascos Renteria</t>
  </si>
  <si>
    <t>https://community.secop.gov.co/Public/Tendering/ContractNoticePhases/View?PPI=CO1.PPI.40202939&amp;isFromPublicArea=True&amp;isModal=False</t>
  </si>
  <si>
    <t>JEP-1168-2025</t>
  </si>
  <si>
    <t>Prestar servicios profesionales especializados para apoyar y acompañar a la Oficina Asesora de Gestión Territorial en el  Valle del Cauca y la región del Eje Cafetero, brindando asistencia misional y operativa para atender los requerimientos de la actividad judicial de la JEP en territorio, en el marco de la justicia restaurativa, los lineamientos para la aplicación del enfoque territorial y los enfoques diferenciales</t>
  </si>
  <si>
    <t>https://community.secop.gov.co/Public/Tendering/ContractNoticePhases/View?PPI=CO1.PPI.40184325&amp;isFromPublicArea=True&amp;isModal=False</t>
  </si>
  <si>
    <t>JEP-1171-2025</t>
  </si>
  <si>
    <t>Andrea Carolina Triviño Sandoval</t>
  </si>
  <si>
    <t>Prestar servicios profesionales para acompañar y apoyar a la Subdirección del Sistema de Justicia Restaurativa en la gestión institucional y la elaboración de metodologías, conceptos, informes y documentos técnicos, para la formulación de proyectos y procesos restaurativos</t>
  </si>
  <si>
    <t>https://community.secop.gov.co/Public/Tendering/ContractNoticePhases/View?PPI=CO1.PPI.40228410&amp;isFromPublicArea=True&amp;isModal=False</t>
  </si>
  <si>
    <t>1000</t>
  </si>
  <si>
    <t>1001</t>
  </si>
  <si>
    <t>1002</t>
  </si>
  <si>
    <t>1003</t>
  </si>
  <si>
    <t>1004</t>
  </si>
  <si>
    <t>1005</t>
  </si>
  <si>
    <t>1006</t>
  </si>
  <si>
    <t>1007</t>
  </si>
  <si>
    <t>1008</t>
  </si>
  <si>
    <t>1009</t>
  </si>
  <si>
    <t>1010</t>
  </si>
  <si>
    <t>1011</t>
  </si>
  <si>
    <t>1012</t>
  </si>
  <si>
    <t>1013</t>
  </si>
  <si>
    <t>1014</t>
  </si>
  <si>
    <t>1016</t>
  </si>
  <si>
    <t>1017</t>
  </si>
  <si>
    <t>1018</t>
  </si>
  <si>
    <t>1019</t>
  </si>
  <si>
    <t>1021</t>
  </si>
  <si>
    <t>1023</t>
  </si>
  <si>
    <t>1024</t>
  </si>
  <si>
    <t>1025</t>
  </si>
  <si>
    <t>1026</t>
  </si>
  <si>
    <t>1028</t>
  </si>
  <si>
    <t>1029</t>
  </si>
  <si>
    <t>1030</t>
  </si>
  <si>
    <t>1031</t>
  </si>
  <si>
    <t>1032</t>
  </si>
  <si>
    <t>1033</t>
  </si>
  <si>
    <t>1034</t>
  </si>
  <si>
    <t>1037</t>
  </si>
  <si>
    <t>1039</t>
  </si>
  <si>
    <t>1041</t>
  </si>
  <si>
    <t>1042</t>
  </si>
  <si>
    <t>1043</t>
  </si>
  <si>
    <t>1045</t>
  </si>
  <si>
    <t>1048</t>
  </si>
  <si>
    <t>1049</t>
  </si>
  <si>
    <t>1050</t>
  </si>
  <si>
    <t>1051</t>
  </si>
  <si>
    <t>1052</t>
  </si>
  <si>
    <t>1053</t>
  </si>
  <si>
    <t>1054</t>
  </si>
  <si>
    <t>1055</t>
  </si>
  <si>
    <t>1056</t>
  </si>
  <si>
    <t>1057</t>
  </si>
  <si>
    <t>1058</t>
  </si>
  <si>
    <t>1059</t>
  </si>
  <si>
    <t>1061</t>
  </si>
  <si>
    <t>1063</t>
  </si>
  <si>
    <t>1064</t>
  </si>
  <si>
    <t>1065</t>
  </si>
  <si>
    <t>1068</t>
  </si>
  <si>
    <t>1069</t>
  </si>
  <si>
    <t>1070</t>
  </si>
  <si>
    <t>1071</t>
  </si>
  <si>
    <t>1073</t>
  </si>
  <si>
    <t>1076</t>
  </si>
  <si>
    <t>1079</t>
  </si>
  <si>
    <t>Juan Sebastian Becerra Peña</t>
  </si>
  <si>
    <t>Ana Maria Lasso Valbuena</t>
  </si>
  <si>
    <t>Melba Daniela Sierra Rodríguez</t>
  </si>
  <si>
    <t>Hector Javier Diaz Mireles</t>
  </si>
  <si>
    <t>Jorge Adrian Atehortua Taborda</t>
  </si>
  <si>
    <t>Juan Leonardo Salcedo Sarmiento</t>
  </si>
  <si>
    <t xml:space="preserve">Leonel Eduardo Rico Torres </t>
  </si>
  <si>
    <t>Juan Camilo Cortes Hernández</t>
  </si>
  <si>
    <t>Valeria Tascon Ordoñez</t>
  </si>
  <si>
    <t>Rosa Angelica Ramirez Rodriguez</t>
  </si>
  <si>
    <t>Paola Andrea Marín Molano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</si>
</sst>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 #,##0.00"/>
    <numFmt numFmtId="169" formatCode="_-&quot;$&quot;* #,##0_-;\-&quot;$&quot;* #,##0_-;_-&quot;$&quot;* &quot;-&quot;_-;_-@_-"/>
    <numFmt numFmtId="170" formatCode="_-&quot;$&quot;* #,##0.00_-;\-&quot;$&quot;* #,##0.00_-;_-&quot;$&quot;* &quot;-&quot;??_-;_-@_-"/>
    <numFmt numFmtId="171" formatCode="_-* #,##0_-;\-* #,##0_-;_-* &quot;-&quot;??_-;_-@_-"/>
    <numFmt numFmtId="172" formatCode="&quot;$&quot;\ #,##0"/>
    <numFmt numFmtId="173" formatCode="0.0%"/>
    <numFmt numFmtId="174" formatCode="m/d/yyyy"/>
  </numFmts>
  <fonts count="33" x14ac:knownFonts="1">
    <font>
      <sz val="11"/>
      <color theme="1"/>
      <name val="Calibri"/>
      <family val="2"/>
      <scheme val="minor"/>
    </font>
    <font>
      <sz val="10"/>
      <color theme="1"/>
      <name val="Arial Narrow"/>
      <family val="2"/>
    </font>
    <font>
      <sz val="11"/>
      <color theme="1"/>
      <name val="Calibri"/>
      <family val="2"/>
      <scheme val="minor"/>
    </font>
    <font>
      <sz val="12"/>
      <color theme="1"/>
      <name val="Calibri"/>
      <family val="2"/>
      <scheme val="minor"/>
    </font>
    <font>
      <u/>
      <sz val="11"/>
      <color theme="10"/>
      <name val="Calibri"/>
      <family val="2"/>
      <scheme val="minor"/>
    </font>
    <font>
      <u/>
      <sz val="12"/>
      <color theme="10"/>
      <name val="Calibri"/>
      <family val="2"/>
      <scheme val="minor"/>
    </font>
    <font>
      <sz val="18"/>
      <color theme="3"/>
      <name val="Calibri Light"/>
      <family val="2"/>
      <scheme val="major"/>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name val="Palatino Linotype"/>
      <family val="1"/>
    </font>
    <font>
      <sz val="10"/>
      <name val="Arial"/>
      <family val="2"/>
    </font>
    <font>
      <sz val="14"/>
      <color theme="1"/>
      <name val="Palatino Linotype"/>
      <family val="1"/>
    </font>
    <font>
      <b/>
      <sz val="14"/>
      <color theme="0"/>
      <name val="Palatino Linotype"/>
      <family val="1"/>
    </font>
    <font>
      <u/>
      <sz val="14"/>
      <color theme="1"/>
      <name val="Palatino Linotype"/>
      <family val="1"/>
    </font>
    <font>
      <u/>
      <sz val="14"/>
      <name val="Palatino Linotype"/>
      <family val="1"/>
    </font>
    <font>
      <b/>
      <sz val="14"/>
      <name val="Palatino Linotype"/>
      <family val="1"/>
    </font>
    <font>
      <sz val="12"/>
      <name val="Palatino Linotype"/>
      <family val="1"/>
    </font>
    <font>
      <sz val="12"/>
      <color theme="1"/>
      <name val="Palatino Linotype"/>
      <family val="1"/>
    </font>
    <font>
      <sz val="14"/>
      <color rgb="FFFF0000"/>
      <name val="Palatino Linotype"/>
      <family val="1"/>
    </font>
    <font>
      <sz val="14"/>
      <color rgb="FFEE0000"/>
      <name val="Palatino Linotype"/>
      <family val="1"/>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DE9B1"/>
        <bgColor indexed="64"/>
      </patternFill>
    </fill>
    <fill>
      <patternFill patternType="solid">
        <fgColor rgb="FFD5F4FF"/>
        <bgColor indexed="64"/>
      </patternFill>
    </fill>
    <fill>
      <patternFill patternType="solid">
        <fgColor rgb="FFE1E1EF"/>
        <bgColor indexed="64"/>
      </patternFill>
    </fill>
    <fill>
      <patternFill patternType="solid">
        <fgColor rgb="FFFDF1F4"/>
        <bgColor indexed="64"/>
      </patternFill>
    </fill>
    <fill>
      <patternFill patternType="solid">
        <fgColor rgb="FF22478D"/>
        <bgColor indexed="64"/>
      </patternFill>
    </fill>
    <fill>
      <patternFill patternType="solid">
        <fgColor rgb="FFFDE9B1"/>
        <bgColor theme="4" tint="0.79998168889431442"/>
      </patternFill>
    </fill>
    <fill>
      <patternFill patternType="solid">
        <fgColor rgb="FFD5F4FF"/>
        <bgColor rgb="FF000000"/>
      </patternFill>
    </fill>
    <fill>
      <patternFill patternType="solid">
        <fgColor rgb="FFFDE9B1"/>
        <bgColor rgb="FF000000"/>
      </patternFill>
    </fill>
    <fill>
      <patternFill patternType="solid">
        <fgColor rgb="FFFDF1F4"/>
        <bgColor rgb="FF000000"/>
      </patternFill>
    </fill>
    <fill>
      <patternFill patternType="solid">
        <fgColor rgb="FFE1E1EF"/>
        <bgColor rgb="FF000000"/>
      </patternFill>
    </fill>
    <fill>
      <patternFill patternType="solid">
        <fgColor rgb="FFFDE9B1"/>
        <bgColor rgb="FFFFFFCC"/>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theme="4"/>
      </bottom>
      <diagonal/>
    </border>
    <border>
      <left style="thin">
        <color theme="4"/>
      </left>
      <right style="thin">
        <color theme="4"/>
      </right>
      <top style="thin">
        <color theme="4"/>
      </top>
      <bottom style="thin">
        <color theme="4"/>
      </bottom>
      <diagonal/>
    </border>
    <border>
      <left style="thin">
        <color indexed="64"/>
      </left>
      <right style="thin">
        <color indexed="64"/>
      </right>
      <top style="thin">
        <color theme="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theme="4"/>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theme="4"/>
      </top>
      <bottom style="thin">
        <color rgb="FF000000"/>
      </bottom>
      <diagonal/>
    </border>
    <border>
      <left style="thin">
        <color indexed="64"/>
      </left>
      <right style="thin">
        <color theme="4"/>
      </right>
      <top style="thin">
        <color indexed="64"/>
      </top>
      <bottom style="thin">
        <color rgb="FF000000"/>
      </bottom>
      <diagonal/>
    </border>
  </borders>
  <cellStyleXfs count="127">
    <xf numFmtId="0" fontId="0" fillId="0" borderId="0"/>
    <xf numFmtId="164" fontId="2" fillId="0" borderId="0" applyFont="0" applyFill="0" applyBorder="0" applyAlignment="0" applyProtection="0"/>
    <xf numFmtId="0" fontId="3" fillId="0" borderId="0"/>
    <xf numFmtId="166"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2" fillId="8" borderId="12" applyNumberFormat="0" applyFont="0" applyAlignment="0" applyProtection="0"/>
    <xf numFmtId="166" fontId="2" fillId="0" borderId="0" applyFont="0" applyFill="0" applyBorder="0" applyAlignment="0" applyProtection="0"/>
    <xf numFmtId="165" fontId="2"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7" fontId="1" fillId="0" borderId="0" applyFont="0" applyFill="0" applyBorder="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8" applyNumberFormat="0" applyAlignment="0" applyProtection="0"/>
    <xf numFmtId="0" fontId="15" fillId="6" borderId="9" applyNumberFormat="0" applyAlignment="0" applyProtection="0"/>
    <xf numFmtId="0" fontId="16" fillId="6" borderId="8" applyNumberFormat="0" applyAlignment="0" applyProtection="0"/>
    <xf numFmtId="0" fontId="17" fillId="0" borderId="10" applyNumberFormat="0" applyFill="0" applyAlignment="0" applyProtection="0"/>
    <xf numFmtId="0" fontId="18" fillId="7" borderId="11" applyNumberFormat="0" applyAlignment="0" applyProtection="0"/>
    <xf numFmtId="0" fontId="7" fillId="0" borderId="0" applyNumberFormat="0" applyFill="0" applyBorder="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1"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1"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1"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1"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167"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9"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1" fontId="2"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0" fontId="4" fillId="0" borderId="0" applyNumberForma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0" fontId="23" fillId="0" borderId="0"/>
    <xf numFmtId="41" fontId="23" fillId="0" borderId="0" applyFont="0" applyFill="0" applyBorder="0" applyAlignment="0" applyProtection="0"/>
    <xf numFmtId="41" fontId="23"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380">
    <xf numFmtId="0" fontId="0" fillId="0" borderId="0" xfId="0"/>
    <xf numFmtId="0" fontId="22" fillId="0" borderId="0" xfId="0" applyFont="1" applyAlignment="1">
      <alignment horizontal="center" vertical="center" wrapText="1"/>
    </xf>
    <xf numFmtId="0" fontId="22" fillId="33" borderId="0" xfId="0" applyFont="1" applyFill="1" applyAlignment="1">
      <alignment horizontal="center" vertical="center" wrapText="1"/>
    </xf>
    <xf numFmtId="1" fontId="22" fillId="0" borderId="0" xfId="0" applyNumberFormat="1" applyFont="1" applyAlignment="1">
      <alignment horizontal="center" vertical="center" wrapText="1"/>
    </xf>
    <xf numFmtId="14" fontId="22" fillId="33" borderId="0" xfId="3" applyNumberFormat="1" applyFont="1" applyFill="1" applyAlignment="1">
      <alignment horizontal="center" vertical="center" wrapText="1"/>
    </xf>
    <xf numFmtId="168" fontId="22" fillId="0" borderId="0" xfId="3" applyNumberFormat="1" applyFont="1" applyAlignment="1">
      <alignment horizontal="center" vertical="center" wrapText="1"/>
    </xf>
    <xf numFmtId="168" fontId="22" fillId="0" borderId="0" xfId="0" applyNumberFormat="1" applyFont="1" applyAlignment="1">
      <alignment horizontal="center" vertical="center" wrapText="1"/>
    </xf>
    <xf numFmtId="0" fontId="24" fillId="0" borderId="0" xfId="0" applyFont="1" applyAlignment="1">
      <alignment horizontal="center" vertical="center" wrapText="1"/>
    </xf>
    <xf numFmtId="168" fontId="25" fillId="38" borderId="4" xfId="3" applyNumberFormat="1" applyFont="1" applyFill="1" applyBorder="1" applyAlignment="1">
      <alignment horizontal="center" vertical="center" wrapText="1"/>
    </xf>
    <xf numFmtId="1" fontId="25" fillId="38" borderId="4" xfId="0" applyNumberFormat="1" applyFont="1" applyFill="1" applyBorder="1" applyAlignment="1">
      <alignment horizontal="center" vertical="center" wrapText="1"/>
    </xf>
    <xf numFmtId="166" fontId="25" fillId="38" borderId="4" xfId="3" applyFont="1" applyFill="1" applyBorder="1" applyAlignment="1">
      <alignment horizontal="center" vertical="center" wrapText="1"/>
    </xf>
    <xf numFmtId="14" fontId="22" fillId="36" borderId="4" xfId="3" applyNumberFormat="1" applyFont="1" applyFill="1" applyBorder="1" applyAlignment="1">
      <alignment horizontal="center" vertical="center" wrapText="1"/>
    </xf>
    <xf numFmtId="1" fontId="22" fillId="36" borderId="4" xfId="0" applyNumberFormat="1" applyFont="1" applyFill="1" applyBorder="1" applyAlignment="1">
      <alignment horizontal="center" vertical="center" wrapText="1"/>
    </xf>
    <xf numFmtId="0" fontId="25" fillId="38" borderId="4" xfId="0" applyFont="1" applyFill="1" applyBorder="1" applyAlignment="1">
      <alignment horizontal="center" vertical="center" wrapText="1"/>
    </xf>
    <xf numFmtId="168" fontId="25" fillId="38" borderId="4" xfId="0" applyNumberFormat="1" applyFont="1" applyFill="1" applyBorder="1" applyAlignment="1">
      <alignment horizontal="center" vertical="center" wrapText="1"/>
    </xf>
    <xf numFmtId="0" fontId="24" fillId="34" borderId="4" xfId="0" applyFont="1" applyFill="1" applyBorder="1" applyAlignment="1">
      <alignment horizontal="center" vertical="center" wrapText="1"/>
    </xf>
    <xf numFmtId="0" fontId="24" fillId="35" borderId="4" xfId="0" applyFont="1" applyFill="1" applyBorder="1" applyAlignment="1">
      <alignment horizontal="center" vertical="center" wrapText="1"/>
    </xf>
    <xf numFmtId="0" fontId="24" fillId="36" borderId="4" xfId="0" applyFont="1" applyFill="1" applyBorder="1" applyAlignment="1">
      <alignment horizontal="center" vertical="center" wrapText="1"/>
    </xf>
    <xf numFmtId="14" fontId="22" fillId="36" borderId="4" xfId="0" applyNumberFormat="1" applyFont="1" applyFill="1" applyBorder="1" applyAlignment="1">
      <alignment horizontal="center" vertical="center" wrapText="1"/>
    </xf>
    <xf numFmtId="14" fontId="22" fillId="34" borderId="4" xfId="0" applyNumberFormat="1" applyFont="1" applyFill="1" applyBorder="1" applyAlignment="1">
      <alignment horizontal="center" vertical="center" wrapText="1"/>
    </xf>
    <xf numFmtId="14" fontId="22" fillId="35" borderId="4" xfId="0" applyNumberFormat="1" applyFont="1" applyFill="1" applyBorder="1" applyAlignment="1">
      <alignment horizontal="center" vertical="center" wrapText="1"/>
    </xf>
    <xf numFmtId="0" fontId="24" fillId="37" borderId="4" xfId="0" applyFont="1" applyFill="1" applyBorder="1" applyAlignment="1">
      <alignment horizontal="center" vertical="center" wrapText="1"/>
    </xf>
    <xf numFmtId="14" fontId="22" fillId="37" borderId="4" xfId="0" applyNumberFormat="1" applyFont="1" applyFill="1" applyBorder="1" applyAlignment="1">
      <alignment horizontal="center" vertical="center" wrapText="1"/>
    </xf>
    <xf numFmtId="0" fontId="22" fillId="35" borderId="4" xfId="0" applyFont="1" applyFill="1" applyBorder="1" applyAlignment="1">
      <alignment horizontal="center" vertical="center" wrapText="1"/>
    </xf>
    <xf numFmtId="168" fontId="22" fillId="35" borderId="4" xfId="0" applyNumberFormat="1" applyFont="1" applyFill="1" applyBorder="1" applyAlignment="1">
      <alignment horizontal="center" vertical="center" wrapText="1"/>
    </xf>
    <xf numFmtId="0" fontId="22" fillId="36" borderId="4" xfId="0" applyFont="1" applyFill="1" applyBorder="1" applyAlignment="1">
      <alignment horizontal="center" vertical="center" wrapText="1"/>
    </xf>
    <xf numFmtId="168" fontId="22" fillId="36" borderId="4" xfId="0" applyNumberFormat="1" applyFont="1" applyFill="1" applyBorder="1" applyAlignment="1">
      <alignment horizontal="center" vertical="center" wrapText="1"/>
    </xf>
    <xf numFmtId="0" fontId="22" fillId="34" borderId="4" xfId="0" applyFont="1" applyFill="1" applyBorder="1" applyAlignment="1">
      <alignment horizontal="center" vertical="center" wrapText="1"/>
    </xf>
    <xf numFmtId="168" fontId="22" fillId="34" borderId="4" xfId="0" applyNumberFormat="1" applyFont="1" applyFill="1" applyBorder="1" applyAlignment="1">
      <alignment horizontal="center" vertical="center" wrapText="1"/>
    </xf>
    <xf numFmtId="168" fontId="22" fillId="36" borderId="4" xfId="3" applyNumberFormat="1" applyFont="1" applyFill="1" applyBorder="1" applyAlignment="1">
      <alignment horizontal="center" vertical="center" wrapText="1"/>
    </xf>
    <xf numFmtId="9" fontId="22" fillId="36" borderId="4" xfId="59" applyFont="1" applyFill="1" applyBorder="1" applyAlignment="1">
      <alignment horizontal="center" vertical="center" wrapText="1"/>
    </xf>
    <xf numFmtId="0" fontId="22" fillId="36" borderId="4" xfId="0" applyFont="1" applyFill="1" applyBorder="1" applyAlignment="1">
      <alignment horizontal="center" vertical="center"/>
    </xf>
    <xf numFmtId="2" fontId="22" fillId="36" borderId="4" xfId="0" applyNumberFormat="1" applyFont="1" applyFill="1" applyBorder="1" applyAlignment="1">
      <alignment horizontal="center" vertical="center" wrapText="1"/>
    </xf>
    <xf numFmtId="1" fontId="22" fillId="34" borderId="4" xfId="0" applyNumberFormat="1" applyFont="1" applyFill="1" applyBorder="1" applyAlignment="1">
      <alignment horizontal="center" vertical="center" wrapText="1"/>
    </xf>
    <xf numFmtId="14" fontId="22" fillId="34" borderId="4" xfId="3" applyNumberFormat="1" applyFont="1" applyFill="1" applyBorder="1" applyAlignment="1">
      <alignment horizontal="center" vertical="center" wrapText="1"/>
    </xf>
    <xf numFmtId="168" fontId="22" fillId="34" borderId="4" xfId="3" applyNumberFormat="1" applyFont="1" applyFill="1" applyBorder="1" applyAlignment="1">
      <alignment horizontal="center" vertical="center" wrapText="1"/>
    </xf>
    <xf numFmtId="9" fontId="22" fillId="34" borderId="4" xfId="59" applyFont="1" applyFill="1" applyBorder="1" applyAlignment="1">
      <alignment horizontal="center" vertical="center" wrapText="1"/>
    </xf>
    <xf numFmtId="0" fontId="22" fillId="34" borderId="4" xfId="0" applyFont="1" applyFill="1" applyBorder="1" applyAlignment="1">
      <alignment horizontal="center" vertical="center"/>
    </xf>
    <xf numFmtId="2" fontId="22" fillId="34" borderId="4" xfId="0" applyNumberFormat="1" applyFont="1" applyFill="1" applyBorder="1" applyAlignment="1">
      <alignment horizontal="center" vertical="center" wrapText="1"/>
    </xf>
    <xf numFmtId="165" fontId="22" fillId="36" borderId="4" xfId="58" applyFont="1" applyFill="1" applyBorder="1" applyAlignment="1">
      <alignment horizontal="center" vertical="center" wrapText="1"/>
    </xf>
    <xf numFmtId="1" fontId="22" fillId="35" borderId="4" xfId="0" applyNumberFormat="1" applyFont="1" applyFill="1" applyBorder="1" applyAlignment="1">
      <alignment horizontal="center" vertical="center" wrapText="1"/>
    </xf>
    <xf numFmtId="14" fontId="22" fillId="35" borderId="4" xfId="3" applyNumberFormat="1" applyFont="1" applyFill="1" applyBorder="1" applyAlignment="1">
      <alignment horizontal="center" vertical="center" wrapText="1"/>
    </xf>
    <xf numFmtId="168" fontId="22" fillId="35" borderId="4" xfId="3" applyNumberFormat="1" applyFont="1" applyFill="1" applyBorder="1" applyAlignment="1">
      <alignment horizontal="center" vertical="center" wrapText="1"/>
    </xf>
    <xf numFmtId="9" fontId="22" fillId="35" borderId="4" xfId="59" applyFont="1" applyFill="1" applyBorder="1" applyAlignment="1">
      <alignment horizontal="center" vertical="center" wrapText="1"/>
    </xf>
    <xf numFmtId="0" fontId="22" fillId="35" borderId="4" xfId="0" applyFont="1" applyFill="1" applyBorder="1" applyAlignment="1">
      <alignment horizontal="center" vertical="center"/>
    </xf>
    <xf numFmtId="2" fontId="22" fillId="35" borderId="4" xfId="0" applyNumberFormat="1" applyFont="1" applyFill="1" applyBorder="1" applyAlignment="1">
      <alignment horizontal="center" vertical="center" wrapText="1"/>
    </xf>
    <xf numFmtId="165" fontId="22" fillId="35" borderId="4" xfId="58" applyFont="1" applyFill="1" applyBorder="1" applyAlignment="1">
      <alignment horizontal="center" vertical="center" wrapText="1"/>
    </xf>
    <xf numFmtId="0" fontId="22" fillId="34" borderId="4" xfId="0" applyFont="1" applyFill="1" applyBorder="1" applyAlignment="1" applyProtection="1">
      <alignment horizontal="center" vertical="center" wrapText="1"/>
      <protection locked="0"/>
    </xf>
    <xf numFmtId="165" fontId="22" fillId="34" borderId="4" xfId="58" applyFont="1" applyFill="1" applyBorder="1" applyAlignment="1">
      <alignment horizontal="center" vertical="center" wrapText="1"/>
    </xf>
    <xf numFmtId="0" fontId="22" fillId="36" borderId="4" xfId="2" applyFont="1" applyFill="1" applyBorder="1" applyAlignment="1">
      <alignment horizontal="center" vertical="center" wrapText="1"/>
    </xf>
    <xf numFmtId="14" fontId="22" fillId="36" borderId="4" xfId="2" applyNumberFormat="1" applyFont="1" applyFill="1" applyBorder="1" applyAlignment="1">
      <alignment horizontal="center" vertical="center" wrapText="1"/>
    </xf>
    <xf numFmtId="168" fontId="22" fillId="36" borderId="4" xfId="113" applyNumberFormat="1" applyFont="1" applyFill="1" applyBorder="1" applyAlignment="1">
      <alignment horizontal="center" vertical="center" wrapText="1"/>
    </xf>
    <xf numFmtId="168" fontId="22" fillId="36" borderId="4" xfId="0" applyNumberFormat="1" applyFont="1" applyFill="1" applyBorder="1" applyAlignment="1" applyProtection="1">
      <alignment horizontal="center" vertical="center"/>
      <protection locked="0"/>
    </xf>
    <xf numFmtId="171" fontId="22" fillId="36" borderId="4" xfId="120" applyNumberFormat="1" applyFont="1" applyFill="1" applyBorder="1" applyAlignment="1">
      <alignment horizontal="center" vertical="center" wrapText="1"/>
    </xf>
    <xf numFmtId="168" fontId="22" fillId="36" borderId="4" xfId="70" applyNumberFormat="1" applyFont="1" applyFill="1" applyBorder="1" applyAlignment="1" applyProtection="1">
      <alignment horizontal="center" vertical="center"/>
      <protection locked="0"/>
    </xf>
    <xf numFmtId="0" fontId="22" fillId="36" borderId="4" xfId="0" applyFont="1" applyFill="1" applyBorder="1" applyAlignment="1" applyProtection="1">
      <alignment horizontal="center" vertical="center"/>
      <protection locked="0"/>
    </xf>
    <xf numFmtId="0" fontId="22" fillId="36" borderId="4" xfId="0" applyFont="1" applyFill="1" applyBorder="1" applyAlignment="1" applyProtection="1">
      <alignment horizontal="center" vertical="center" wrapText="1"/>
      <protection locked="0"/>
    </xf>
    <xf numFmtId="171" fontId="22" fillId="34" borderId="4" xfId="120" applyNumberFormat="1" applyFont="1" applyFill="1" applyBorder="1" applyAlignment="1">
      <alignment horizontal="center" vertical="center" wrapText="1"/>
    </xf>
    <xf numFmtId="0" fontId="22" fillId="35" borderId="4" xfId="0" applyFont="1" applyFill="1" applyBorder="1" applyAlignment="1" applyProtection="1">
      <alignment horizontal="center" vertical="center" wrapText="1"/>
      <protection locked="0"/>
    </xf>
    <xf numFmtId="14" fontId="22" fillId="35" borderId="4" xfId="0" applyNumberFormat="1" applyFont="1" applyFill="1" applyBorder="1" applyAlignment="1" applyProtection="1">
      <alignment horizontal="center" vertical="center" wrapText="1"/>
      <protection locked="0"/>
    </xf>
    <xf numFmtId="14" fontId="22" fillId="35" borderId="4" xfId="3" applyNumberFormat="1" applyFont="1" applyFill="1" applyBorder="1" applyAlignment="1" applyProtection="1">
      <alignment horizontal="center" vertical="center" wrapText="1"/>
      <protection locked="0"/>
    </xf>
    <xf numFmtId="168" fontId="22" fillId="35" borderId="4" xfId="3" applyNumberFormat="1" applyFont="1" applyFill="1" applyBorder="1" applyAlignment="1" applyProtection="1">
      <alignment horizontal="center" vertical="center" wrapText="1"/>
      <protection locked="0"/>
    </xf>
    <xf numFmtId="168" fontId="22" fillId="35" borderId="4" xfId="0" applyNumberFormat="1" applyFont="1" applyFill="1" applyBorder="1" applyAlignment="1" applyProtection="1">
      <alignment horizontal="center" vertical="center" wrapText="1"/>
      <protection locked="0"/>
    </xf>
    <xf numFmtId="0" fontId="22" fillId="35" borderId="4" xfId="4" applyFont="1" applyFill="1" applyBorder="1" applyAlignment="1" applyProtection="1">
      <alignment horizontal="center" vertical="center" wrapText="1"/>
      <protection locked="0"/>
    </xf>
    <xf numFmtId="14" fontId="22" fillId="34" borderId="4" xfId="0" applyNumberFormat="1" applyFont="1" applyFill="1" applyBorder="1" applyAlignment="1" applyProtection="1">
      <alignment horizontal="center" vertical="center" wrapText="1"/>
      <protection locked="0"/>
    </xf>
    <xf numFmtId="14" fontId="22" fillId="34" borderId="4" xfId="3" applyNumberFormat="1" applyFont="1" applyFill="1" applyBorder="1" applyAlignment="1" applyProtection="1">
      <alignment horizontal="center" vertical="center" wrapText="1"/>
      <protection locked="0"/>
    </xf>
    <xf numFmtId="168" fontId="22" fillId="34" borderId="4" xfId="3" applyNumberFormat="1" applyFont="1" applyFill="1" applyBorder="1" applyAlignment="1" applyProtection="1">
      <alignment horizontal="center" vertical="center" wrapText="1"/>
      <protection locked="0"/>
    </xf>
    <xf numFmtId="168" fontId="22" fillId="34" borderId="4" xfId="0" applyNumberFormat="1" applyFont="1" applyFill="1" applyBorder="1" applyAlignment="1" applyProtection="1">
      <alignment horizontal="center" vertical="center" wrapText="1"/>
      <protection locked="0"/>
    </xf>
    <xf numFmtId="0" fontId="22" fillId="34" borderId="4" xfId="4" applyFont="1" applyFill="1" applyBorder="1" applyAlignment="1" applyProtection="1">
      <alignment horizontal="center" vertical="center" wrapText="1"/>
      <protection locked="0"/>
    </xf>
    <xf numFmtId="168" fontId="22" fillId="34" borderId="4" xfId="0" applyNumberFormat="1" applyFont="1" applyFill="1" applyBorder="1" applyAlignment="1" applyProtection="1">
      <alignment horizontal="center" vertical="center"/>
      <protection locked="0"/>
    </xf>
    <xf numFmtId="14" fontId="22" fillId="36" borderId="4" xfId="0" applyNumberFormat="1" applyFont="1" applyFill="1" applyBorder="1" applyAlignment="1" applyProtection="1">
      <alignment horizontal="center" vertical="center" wrapText="1"/>
      <protection locked="0"/>
    </xf>
    <xf numFmtId="14" fontId="22" fillId="36" borderId="4" xfId="3" applyNumberFormat="1" applyFont="1" applyFill="1" applyBorder="1" applyAlignment="1" applyProtection="1">
      <alignment horizontal="center" vertical="center" wrapText="1"/>
      <protection locked="0"/>
    </xf>
    <xf numFmtId="168" fontId="22" fillId="36" borderId="4" xfId="3" applyNumberFormat="1" applyFont="1" applyFill="1" applyBorder="1" applyAlignment="1" applyProtection="1">
      <alignment horizontal="center" vertical="center" wrapText="1"/>
      <protection locked="0"/>
    </xf>
    <xf numFmtId="168" fontId="22" fillId="36" borderId="4" xfId="0" applyNumberFormat="1" applyFont="1" applyFill="1" applyBorder="1" applyAlignment="1" applyProtection="1">
      <alignment horizontal="center" vertical="center" wrapText="1"/>
      <protection locked="0"/>
    </xf>
    <xf numFmtId="14" fontId="22" fillId="34" borderId="4" xfId="0" applyNumberFormat="1" applyFont="1" applyFill="1" applyBorder="1" applyAlignment="1" applyProtection="1">
      <alignment horizontal="center" vertical="center"/>
      <protection locked="0"/>
    </xf>
    <xf numFmtId="168" fontId="22" fillId="34" borderId="4" xfId="3" applyNumberFormat="1" applyFont="1" applyFill="1" applyBorder="1" applyAlignment="1" applyProtection="1">
      <alignment horizontal="center" vertical="center"/>
      <protection locked="0"/>
    </xf>
    <xf numFmtId="14" fontId="22" fillId="36" borderId="4" xfId="0" applyNumberFormat="1" applyFont="1" applyFill="1" applyBorder="1" applyAlignment="1" applyProtection="1">
      <alignment horizontal="center" vertical="center"/>
      <protection locked="0"/>
    </xf>
    <xf numFmtId="168" fontId="22" fillId="36" borderId="4" xfId="3" applyNumberFormat="1" applyFont="1" applyFill="1" applyBorder="1" applyAlignment="1" applyProtection="1">
      <alignment horizontal="center" vertical="center"/>
      <protection locked="0"/>
    </xf>
    <xf numFmtId="14" fontId="22" fillId="35" borderId="4" xfId="0" applyNumberFormat="1" applyFont="1" applyFill="1" applyBorder="1" applyAlignment="1" applyProtection="1">
      <alignment horizontal="center" vertical="center"/>
      <protection locked="0"/>
    </xf>
    <xf numFmtId="168" fontId="22" fillId="35" borderId="4" xfId="3" applyNumberFormat="1" applyFont="1" applyFill="1" applyBorder="1" applyAlignment="1" applyProtection="1">
      <alignment horizontal="center" vertical="center"/>
      <protection locked="0"/>
    </xf>
    <xf numFmtId="168" fontId="22" fillId="35" borderId="4" xfId="0" applyNumberFormat="1" applyFont="1" applyFill="1" applyBorder="1" applyAlignment="1" applyProtection="1">
      <alignment horizontal="center" vertical="center"/>
      <protection locked="0"/>
    </xf>
    <xf numFmtId="0" fontId="22" fillId="35" borderId="4" xfId="0" applyFont="1" applyFill="1" applyBorder="1" applyAlignment="1" applyProtection="1">
      <alignment horizontal="center" vertical="center"/>
      <protection locked="0"/>
    </xf>
    <xf numFmtId="0" fontId="22" fillId="39" borderId="4" xfId="0" applyFont="1" applyFill="1" applyBorder="1" applyAlignment="1" applyProtection="1">
      <alignment horizontal="center" vertical="center" wrapText="1"/>
      <protection locked="0"/>
    </xf>
    <xf numFmtId="14" fontId="22" fillId="39" borderId="4" xfId="0" applyNumberFormat="1" applyFont="1" applyFill="1" applyBorder="1" applyAlignment="1" applyProtection="1">
      <alignment horizontal="center" vertical="center"/>
      <protection locked="0"/>
    </xf>
    <xf numFmtId="168" fontId="22" fillId="39" borderId="4" xfId="3" applyNumberFormat="1" applyFont="1" applyFill="1" applyBorder="1" applyAlignment="1" applyProtection="1">
      <alignment horizontal="center" vertical="center"/>
      <protection locked="0"/>
    </xf>
    <xf numFmtId="0" fontId="22" fillId="36" borderId="4" xfId="4" applyFont="1" applyFill="1" applyBorder="1" applyAlignment="1" applyProtection="1">
      <alignment horizontal="center" vertical="center" wrapText="1"/>
      <protection locked="0"/>
    </xf>
    <xf numFmtId="0" fontId="22" fillId="34" borderId="4" xfId="0" applyFont="1" applyFill="1" applyBorder="1" applyAlignment="1" applyProtection="1">
      <alignment horizontal="center" vertical="center"/>
      <protection locked="0"/>
    </xf>
    <xf numFmtId="168" fontId="22" fillId="34" borderId="4" xfId="70" applyNumberFormat="1" applyFont="1" applyFill="1" applyBorder="1" applyAlignment="1" applyProtection="1">
      <alignment horizontal="center" vertical="center"/>
      <protection locked="0"/>
    </xf>
    <xf numFmtId="168" fontId="22" fillId="34" borderId="4" xfId="70" applyNumberFormat="1" applyFont="1" applyFill="1" applyBorder="1" applyAlignment="1">
      <alignment horizontal="center" vertical="center" wrapText="1"/>
    </xf>
    <xf numFmtId="168" fontId="22" fillId="35" borderId="4" xfId="118" applyNumberFormat="1" applyFont="1" applyFill="1" applyBorder="1" applyAlignment="1">
      <alignment horizontal="center" vertical="center" wrapText="1"/>
    </xf>
    <xf numFmtId="168" fontId="22" fillId="35" borderId="4" xfId="116" applyNumberFormat="1" applyFont="1" applyFill="1" applyBorder="1" applyAlignment="1" applyProtection="1">
      <alignment horizontal="center" vertical="center"/>
      <protection locked="0"/>
    </xf>
    <xf numFmtId="0" fontId="27" fillId="35" borderId="4" xfId="4" applyFont="1" applyFill="1" applyBorder="1" applyAlignment="1">
      <alignment horizontal="center" vertical="center" wrapText="1"/>
    </xf>
    <xf numFmtId="168" fontId="22" fillId="34" borderId="4" xfId="118" applyNumberFormat="1" applyFont="1" applyFill="1" applyBorder="1" applyAlignment="1">
      <alignment horizontal="center" vertical="center" wrapText="1"/>
    </xf>
    <xf numFmtId="168" fontId="22" fillId="34" borderId="4" xfId="116" applyNumberFormat="1" applyFont="1" applyFill="1" applyBorder="1" applyAlignment="1" applyProtection="1">
      <alignment horizontal="center" vertical="center"/>
      <protection locked="0"/>
    </xf>
    <xf numFmtId="0" fontId="27" fillId="34" borderId="4" xfId="4" applyFont="1" applyFill="1" applyBorder="1" applyAlignment="1">
      <alignment horizontal="center" vertical="center" wrapText="1"/>
    </xf>
    <xf numFmtId="168" fontId="22" fillId="36" borderId="4" xfId="118" applyNumberFormat="1" applyFont="1" applyFill="1" applyBorder="1" applyAlignment="1">
      <alignment horizontal="center" vertical="center" wrapText="1"/>
    </xf>
    <xf numFmtId="168" fontId="22" fillId="36" borderId="4" xfId="116" applyNumberFormat="1" applyFont="1" applyFill="1" applyBorder="1" applyAlignment="1" applyProtection="1">
      <alignment horizontal="center" vertical="center"/>
      <protection locked="0"/>
    </xf>
    <xf numFmtId="0" fontId="27" fillId="36" borderId="4" xfId="4" applyFont="1" applyFill="1" applyBorder="1" applyAlignment="1">
      <alignment horizontal="center" vertical="center" wrapText="1"/>
    </xf>
    <xf numFmtId="0" fontId="22" fillId="37" borderId="4" xfId="0" applyFont="1" applyFill="1" applyBorder="1" applyAlignment="1">
      <alignment horizontal="center" vertical="center" wrapText="1"/>
    </xf>
    <xf numFmtId="168" fontId="22" fillId="37" borderId="4" xfId="0" applyNumberFormat="1" applyFont="1" applyFill="1" applyBorder="1" applyAlignment="1" applyProtection="1">
      <alignment horizontal="center" vertical="center"/>
      <protection locked="0"/>
    </xf>
    <xf numFmtId="171" fontId="22" fillId="34" borderId="4" xfId="117" applyNumberFormat="1" applyFont="1" applyFill="1" applyBorder="1" applyAlignment="1">
      <alignment horizontal="center" vertical="center" wrapText="1"/>
    </xf>
    <xf numFmtId="0" fontId="22" fillId="34" borderId="4" xfId="117" applyNumberFormat="1" applyFont="1" applyFill="1" applyBorder="1" applyAlignment="1">
      <alignment horizontal="center" vertical="center" wrapText="1"/>
    </xf>
    <xf numFmtId="14" fontId="22" fillId="34" borderId="4" xfId="117" applyNumberFormat="1" applyFont="1" applyFill="1" applyBorder="1" applyAlignment="1">
      <alignment horizontal="center" vertical="center" wrapText="1"/>
    </xf>
    <xf numFmtId="168" fontId="22" fillId="34" borderId="4" xfId="117" applyNumberFormat="1" applyFont="1" applyFill="1" applyBorder="1" applyAlignment="1">
      <alignment horizontal="center" vertical="center" wrapText="1"/>
    </xf>
    <xf numFmtId="168" fontId="22" fillId="37" borderId="4" xfId="3" applyNumberFormat="1" applyFont="1" applyFill="1" applyBorder="1" applyAlignment="1">
      <alignment horizontal="center" vertical="center" wrapText="1"/>
    </xf>
    <xf numFmtId="171" fontId="22" fillId="35" borderId="4" xfId="120" applyNumberFormat="1" applyFont="1" applyFill="1" applyBorder="1" applyAlignment="1">
      <alignment horizontal="center" vertical="center" wrapText="1"/>
    </xf>
    <xf numFmtId="14" fontId="22" fillId="37" borderId="4" xfId="3" applyNumberFormat="1" applyFont="1" applyFill="1" applyBorder="1" applyAlignment="1" applyProtection="1">
      <alignment horizontal="center" vertical="center" wrapText="1"/>
      <protection locked="0"/>
    </xf>
    <xf numFmtId="0" fontId="22" fillId="34" borderId="4" xfId="2" applyFont="1" applyFill="1" applyBorder="1" applyAlignment="1">
      <alignment horizontal="center" vertical="center" wrapText="1"/>
    </xf>
    <xf numFmtId="14" fontId="22" fillId="34" borderId="4" xfId="2" applyNumberFormat="1" applyFont="1" applyFill="1" applyBorder="1" applyAlignment="1">
      <alignment horizontal="center" vertical="center" wrapText="1"/>
    </xf>
    <xf numFmtId="168" fontId="22" fillId="34" borderId="4" xfId="113" applyNumberFormat="1" applyFont="1" applyFill="1" applyBorder="1" applyAlignment="1">
      <alignment horizontal="center" vertical="center" wrapText="1"/>
    </xf>
    <xf numFmtId="171" fontId="29" fillId="34" borderId="4" xfId="0" applyNumberFormat="1" applyFont="1" applyFill="1" applyBorder="1" applyAlignment="1">
      <alignment horizontal="center" vertical="center" wrapText="1"/>
    </xf>
    <xf numFmtId="0" fontId="26" fillId="34" borderId="4" xfId="4" applyFont="1" applyFill="1" applyBorder="1" applyAlignment="1" applyProtection="1">
      <alignment horizontal="center" vertical="center" wrapText="1"/>
      <protection locked="0"/>
    </xf>
    <xf numFmtId="168" fontId="22" fillId="36" borderId="4" xfId="1" applyNumberFormat="1" applyFont="1" applyFill="1" applyBorder="1" applyAlignment="1">
      <alignment horizontal="center" vertical="center" wrapText="1"/>
    </xf>
    <xf numFmtId="0" fontId="22" fillId="37" borderId="4" xfId="0" applyFont="1" applyFill="1" applyBorder="1" applyAlignment="1" applyProtection="1">
      <alignment horizontal="center" vertical="center" wrapText="1"/>
      <protection locked="0"/>
    </xf>
    <xf numFmtId="14" fontId="22" fillId="37" borderId="4" xfId="0" applyNumberFormat="1" applyFont="1" applyFill="1" applyBorder="1" applyAlignment="1" applyProtection="1">
      <alignment horizontal="center" vertical="center"/>
      <protection locked="0"/>
    </xf>
    <xf numFmtId="14" fontId="22" fillId="37" borderId="4" xfId="0" applyNumberFormat="1" applyFont="1" applyFill="1" applyBorder="1" applyAlignment="1" applyProtection="1">
      <alignment horizontal="center" vertical="center" wrapText="1"/>
      <protection locked="0"/>
    </xf>
    <xf numFmtId="168" fontId="22" fillId="37" borderId="4" xfId="3" applyNumberFormat="1" applyFont="1" applyFill="1" applyBorder="1" applyAlignment="1" applyProtection="1">
      <alignment horizontal="center" vertical="center"/>
      <protection locked="0"/>
    </xf>
    <xf numFmtId="0" fontId="22" fillId="35" borderId="4" xfId="120" applyNumberFormat="1" applyFont="1" applyFill="1" applyBorder="1" applyAlignment="1">
      <alignment horizontal="center" vertical="center" wrapText="1"/>
    </xf>
    <xf numFmtId="14" fontId="22" fillId="35" borderId="4" xfId="120" applyNumberFormat="1" applyFont="1" applyFill="1" applyBorder="1" applyAlignment="1">
      <alignment horizontal="center" vertical="center" wrapText="1"/>
    </xf>
    <xf numFmtId="172" fontId="22" fillId="35" borderId="4" xfId="83" applyNumberFormat="1" applyFont="1" applyFill="1" applyBorder="1" applyAlignment="1">
      <alignment horizontal="center" vertical="center" wrapText="1"/>
    </xf>
    <xf numFmtId="172" fontId="22" fillId="35" borderId="4" xfId="120" applyNumberFormat="1" applyFont="1" applyFill="1" applyBorder="1" applyAlignment="1">
      <alignment horizontal="center" vertical="center" wrapText="1"/>
    </xf>
    <xf numFmtId="9" fontId="24" fillId="35" borderId="4" xfId="59" applyFont="1" applyFill="1" applyBorder="1" applyAlignment="1">
      <alignment horizontal="center" vertical="center" wrapText="1"/>
    </xf>
    <xf numFmtId="168" fontId="24" fillId="35" borderId="4" xfId="3" applyNumberFormat="1" applyFont="1" applyFill="1" applyBorder="1" applyAlignment="1">
      <alignment horizontal="center" vertical="center" wrapText="1"/>
    </xf>
    <xf numFmtId="168" fontId="24" fillId="35" borderId="4" xfId="3" applyNumberFormat="1" applyFont="1" applyFill="1" applyBorder="1" applyAlignment="1" applyProtection="1">
      <alignment horizontal="center" vertical="center"/>
      <protection locked="0"/>
    </xf>
    <xf numFmtId="1" fontId="24" fillId="35" borderId="4" xfId="81" applyNumberFormat="1" applyFont="1" applyFill="1" applyBorder="1" applyAlignment="1">
      <alignment horizontal="center" vertical="center" wrapText="1"/>
    </xf>
    <xf numFmtId="171" fontId="24" fillId="35" borderId="4" xfId="0" applyNumberFormat="1" applyFont="1" applyFill="1" applyBorder="1" applyAlignment="1">
      <alignment horizontal="center" vertical="center" wrapText="1"/>
    </xf>
    <xf numFmtId="0" fontId="22" fillId="34" borderId="4" xfId="120" applyNumberFormat="1" applyFont="1" applyFill="1" applyBorder="1" applyAlignment="1">
      <alignment horizontal="center" vertical="center" wrapText="1"/>
    </xf>
    <xf numFmtId="14" fontId="22" fillId="34" borderId="4" xfId="120" applyNumberFormat="1" applyFont="1" applyFill="1" applyBorder="1" applyAlignment="1">
      <alignment horizontal="center" vertical="center" wrapText="1"/>
    </xf>
    <xf numFmtId="172" fontId="22" fillId="34" borderId="4" xfId="83" applyNumberFormat="1" applyFont="1" applyFill="1" applyBorder="1" applyAlignment="1">
      <alignment horizontal="center" vertical="center" wrapText="1"/>
    </xf>
    <xf numFmtId="172" fontId="22" fillId="34" borderId="4" xfId="120" applyNumberFormat="1" applyFont="1" applyFill="1" applyBorder="1" applyAlignment="1">
      <alignment horizontal="center" vertical="center" wrapText="1"/>
    </xf>
    <xf numFmtId="9" fontId="24" fillId="34" borderId="4" xfId="59" applyFont="1" applyFill="1" applyBorder="1" applyAlignment="1">
      <alignment horizontal="center" vertical="center" wrapText="1"/>
    </xf>
    <xf numFmtId="168" fontId="24" fillId="34" borderId="4" xfId="3" applyNumberFormat="1" applyFont="1" applyFill="1" applyBorder="1" applyAlignment="1">
      <alignment horizontal="center" vertical="center" wrapText="1"/>
    </xf>
    <xf numFmtId="168" fontId="24" fillId="34" borderId="4" xfId="3" applyNumberFormat="1" applyFont="1" applyFill="1" applyBorder="1" applyAlignment="1" applyProtection="1">
      <alignment horizontal="center" vertical="center"/>
      <protection locked="0"/>
    </xf>
    <xf numFmtId="1" fontId="24" fillId="34" borderId="4" xfId="81" applyNumberFormat="1" applyFont="1" applyFill="1" applyBorder="1" applyAlignment="1">
      <alignment horizontal="center" vertical="center" wrapText="1"/>
    </xf>
    <xf numFmtId="171" fontId="24" fillId="34" borderId="4" xfId="0" applyNumberFormat="1" applyFont="1" applyFill="1" applyBorder="1" applyAlignment="1">
      <alignment horizontal="center" vertical="center" wrapText="1"/>
    </xf>
    <xf numFmtId="171" fontId="22" fillId="37" borderId="4" xfId="120" applyNumberFormat="1" applyFont="1" applyFill="1" applyBorder="1" applyAlignment="1">
      <alignment horizontal="center" vertical="center" wrapText="1"/>
    </xf>
    <xf numFmtId="0" fontId="22" fillId="37" borderId="4" xfId="120" applyNumberFormat="1" applyFont="1" applyFill="1" applyBorder="1" applyAlignment="1">
      <alignment horizontal="center" vertical="center" wrapText="1"/>
    </xf>
    <xf numFmtId="14" fontId="22" fillId="37" borderId="4" xfId="120" applyNumberFormat="1" applyFont="1" applyFill="1" applyBorder="1" applyAlignment="1">
      <alignment horizontal="center" vertical="center" wrapText="1"/>
    </xf>
    <xf numFmtId="172" fontId="22" fillId="37" borderId="4" xfId="83" applyNumberFormat="1" applyFont="1" applyFill="1" applyBorder="1" applyAlignment="1">
      <alignment horizontal="center" vertical="center" wrapText="1"/>
    </xf>
    <xf numFmtId="172" fontId="22" fillId="37" borderId="4" xfId="120" applyNumberFormat="1" applyFont="1" applyFill="1" applyBorder="1" applyAlignment="1">
      <alignment horizontal="center" vertical="center" wrapText="1"/>
    </xf>
    <xf numFmtId="168" fontId="24" fillId="37" borderId="4" xfId="3" applyNumberFormat="1" applyFont="1" applyFill="1" applyBorder="1" applyAlignment="1">
      <alignment horizontal="center" vertical="center" wrapText="1"/>
    </xf>
    <xf numFmtId="168" fontId="24" fillId="37" borderId="4" xfId="3" applyNumberFormat="1" applyFont="1" applyFill="1" applyBorder="1" applyAlignment="1" applyProtection="1">
      <alignment horizontal="center" vertical="center"/>
      <protection locked="0"/>
    </xf>
    <xf numFmtId="1" fontId="24" fillId="37" borderId="4" xfId="81" applyNumberFormat="1" applyFont="1" applyFill="1" applyBorder="1" applyAlignment="1">
      <alignment horizontal="center" vertical="center" wrapText="1"/>
    </xf>
    <xf numFmtId="171" fontId="24" fillId="37" borderId="4" xfId="0" applyNumberFormat="1" applyFont="1" applyFill="1" applyBorder="1" applyAlignment="1">
      <alignment horizontal="center" vertical="center" wrapText="1"/>
    </xf>
    <xf numFmtId="0" fontId="22" fillId="36" borderId="4" xfId="120" applyNumberFormat="1" applyFont="1" applyFill="1" applyBorder="1" applyAlignment="1">
      <alignment horizontal="center" vertical="center" wrapText="1"/>
    </xf>
    <xf numFmtId="14" fontId="22" fillId="36" borderId="4" xfId="120" applyNumberFormat="1" applyFont="1" applyFill="1" applyBorder="1" applyAlignment="1">
      <alignment horizontal="center" vertical="center" wrapText="1"/>
    </xf>
    <xf numFmtId="172" fontId="22" fillId="36" borderId="4" xfId="83" applyNumberFormat="1" applyFont="1" applyFill="1" applyBorder="1" applyAlignment="1">
      <alignment horizontal="center" vertical="center" wrapText="1"/>
    </xf>
    <xf numFmtId="172" fontId="22" fillId="36" borderId="4" xfId="120" applyNumberFormat="1" applyFont="1" applyFill="1" applyBorder="1" applyAlignment="1">
      <alignment horizontal="center" vertical="center" wrapText="1"/>
    </xf>
    <xf numFmtId="168" fontId="24" fillId="36" borderId="4" xfId="3" applyNumberFormat="1" applyFont="1" applyFill="1" applyBorder="1" applyAlignment="1">
      <alignment horizontal="center" vertical="center" wrapText="1"/>
    </xf>
    <xf numFmtId="168" fontId="24" fillId="36" borderId="4" xfId="3" applyNumberFormat="1" applyFont="1" applyFill="1" applyBorder="1" applyAlignment="1" applyProtection="1">
      <alignment horizontal="center" vertical="center"/>
      <protection locked="0"/>
    </xf>
    <xf numFmtId="1" fontId="24" fillId="36" borderId="4" xfId="81" applyNumberFormat="1" applyFont="1" applyFill="1" applyBorder="1" applyAlignment="1">
      <alignment horizontal="center" vertical="center" wrapText="1"/>
    </xf>
    <xf numFmtId="171" fontId="24" fillId="36" borderId="4" xfId="0" applyNumberFormat="1" applyFont="1" applyFill="1" applyBorder="1" applyAlignment="1">
      <alignment horizontal="center" vertical="center" wrapText="1"/>
    </xf>
    <xf numFmtId="14" fontId="24" fillId="34" borderId="4" xfId="0" applyNumberFormat="1" applyFont="1" applyFill="1" applyBorder="1" applyAlignment="1">
      <alignment horizontal="center" vertical="center" wrapText="1"/>
    </xf>
    <xf numFmtId="172" fontId="22" fillId="34" borderId="4" xfId="0" applyNumberFormat="1" applyFont="1" applyFill="1" applyBorder="1" applyAlignment="1">
      <alignment horizontal="center" vertical="center" wrapText="1"/>
    </xf>
    <xf numFmtId="171" fontId="22" fillId="34" borderId="4" xfId="0" applyNumberFormat="1" applyFont="1" applyFill="1" applyBorder="1" applyAlignment="1">
      <alignment horizontal="center" vertical="center" wrapText="1"/>
    </xf>
    <xf numFmtId="44" fontId="24" fillId="34" borderId="4" xfId="83" applyFont="1" applyFill="1" applyBorder="1" applyAlignment="1">
      <alignment horizontal="center" vertical="center" wrapText="1"/>
    </xf>
    <xf numFmtId="171" fontId="22" fillId="36" borderId="4" xfId="0" applyNumberFormat="1" applyFont="1" applyFill="1" applyBorder="1" applyAlignment="1">
      <alignment horizontal="center" vertical="center" wrapText="1"/>
    </xf>
    <xf numFmtId="14" fontId="24" fillId="36" borderId="4" xfId="0" applyNumberFormat="1" applyFont="1" applyFill="1" applyBorder="1" applyAlignment="1">
      <alignment horizontal="center" vertical="center" wrapText="1"/>
    </xf>
    <xf numFmtId="0" fontId="22" fillId="44" borderId="4" xfId="0" applyFont="1" applyFill="1" applyBorder="1" applyAlignment="1">
      <alignment horizontal="center" vertical="center" wrapText="1"/>
    </xf>
    <xf numFmtId="171" fontId="22" fillId="35" borderId="4" xfId="0" applyNumberFormat="1" applyFont="1" applyFill="1" applyBorder="1" applyAlignment="1">
      <alignment horizontal="center" vertical="center" wrapText="1"/>
    </xf>
    <xf numFmtId="172" fontId="22" fillId="35" borderId="4" xfId="0" applyNumberFormat="1" applyFont="1" applyFill="1" applyBorder="1" applyAlignment="1">
      <alignment horizontal="center" vertical="center" wrapText="1"/>
    </xf>
    <xf numFmtId="172" fontId="22" fillId="36" borderId="4" xfId="0" applyNumberFormat="1" applyFont="1" applyFill="1" applyBorder="1" applyAlignment="1">
      <alignment horizontal="center" vertical="center" wrapText="1"/>
    </xf>
    <xf numFmtId="0" fontId="22" fillId="35" borderId="14" xfId="0" applyFont="1" applyFill="1" applyBorder="1" applyAlignment="1" applyProtection="1">
      <alignment horizontal="center" vertical="center" wrapText="1"/>
      <protection locked="0"/>
    </xf>
    <xf numFmtId="14" fontId="22" fillId="35" borderId="14" xfId="0" applyNumberFormat="1" applyFont="1" applyFill="1" applyBorder="1" applyAlignment="1" applyProtection="1">
      <alignment horizontal="center" vertical="center" wrapText="1"/>
      <protection locked="0"/>
    </xf>
    <xf numFmtId="14" fontId="22" fillId="35" borderId="14" xfId="3" applyNumberFormat="1" applyFont="1" applyFill="1" applyBorder="1" applyAlignment="1" applyProtection="1">
      <alignment horizontal="center" vertical="center" wrapText="1"/>
      <protection locked="0"/>
    </xf>
    <xf numFmtId="168" fontId="22" fillId="35" borderId="14" xfId="3" applyNumberFormat="1" applyFont="1" applyFill="1" applyBorder="1" applyAlignment="1" applyProtection="1">
      <alignment horizontal="center" vertical="center" wrapText="1"/>
      <protection locked="0"/>
    </xf>
    <xf numFmtId="168" fontId="22" fillId="35" borderId="14" xfId="0" applyNumberFormat="1" applyFont="1" applyFill="1" applyBorder="1" applyAlignment="1" applyProtection="1">
      <alignment horizontal="center" vertical="center" wrapText="1"/>
      <protection locked="0"/>
    </xf>
    <xf numFmtId="168" fontId="22" fillId="35" borderId="14" xfId="0" applyNumberFormat="1" applyFont="1" applyFill="1" applyBorder="1" applyAlignment="1">
      <alignment horizontal="center" vertical="center" wrapText="1"/>
    </xf>
    <xf numFmtId="0" fontId="22" fillId="41" borderId="4" xfId="0" applyFont="1" applyFill="1" applyBorder="1" applyAlignment="1">
      <alignment horizontal="center" vertical="center" wrapText="1"/>
    </xf>
    <xf numFmtId="0" fontId="24" fillId="34" borderId="15" xfId="0" applyFont="1" applyFill="1" applyBorder="1" applyAlignment="1">
      <alignment horizontal="center" vertical="center" wrapText="1"/>
    </xf>
    <xf numFmtId="0" fontId="22" fillId="40" borderId="4" xfId="0" applyFont="1" applyFill="1" applyBorder="1" applyAlignment="1">
      <alignment horizontal="center" vertical="center" wrapText="1"/>
    </xf>
    <xf numFmtId="0" fontId="24" fillId="35" borderId="15" xfId="0" applyFont="1" applyFill="1" applyBorder="1" applyAlignment="1">
      <alignment horizontal="center" vertical="center" wrapText="1"/>
    </xf>
    <xf numFmtId="0" fontId="22" fillId="43" borderId="4" xfId="0" applyFont="1" applyFill="1" applyBorder="1" applyAlignment="1">
      <alignment horizontal="center" vertical="center" wrapText="1"/>
    </xf>
    <xf numFmtId="0" fontId="24" fillId="37" borderId="15" xfId="0" applyFont="1" applyFill="1" applyBorder="1" applyAlignment="1">
      <alignment horizontal="center" vertical="center" wrapText="1"/>
    </xf>
    <xf numFmtId="0" fontId="24" fillId="36" borderId="15" xfId="0" applyFont="1" applyFill="1" applyBorder="1" applyAlignment="1">
      <alignment horizontal="center" vertical="center" wrapText="1"/>
    </xf>
    <xf numFmtId="0" fontId="22" fillId="42" borderId="4" xfId="0" applyFont="1" applyFill="1" applyBorder="1" applyAlignment="1">
      <alignment horizontal="center" vertical="center" wrapText="1"/>
    </xf>
    <xf numFmtId="0" fontId="22" fillId="34" borderId="15" xfId="0" applyFont="1" applyFill="1" applyBorder="1" applyAlignment="1">
      <alignment horizontal="center" vertical="center" wrapText="1"/>
    </xf>
    <xf numFmtId="0" fontId="22" fillId="35" borderId="15" xfId="0" applyFont="1" applyFill="1" applyBorder="1" applyAlignment="1">
      <alignment horizontal="center" vertical="center" wrapText="1"/>
    </xf>
    <xf numFmtId="0" fontId="22" fillId="37" borderId="15" xfId="0" applyFont="1" applyFill="1" applyBorder="1" applyAlignment="1">
      <alignment horizontal="center" vertical="center" wrapText="1"/>
    </xf>
    <xf numFmtId="0" fontId="22" fillId="36" borderId="15" xfId="0" applyFont="1" applyFill="1" applyBorder="1" applyAlignment="1">
      <alignment horizontal="center" vertical="center" wrapText="1"/>
    </xf>
    <xf numFmtId="171" fontId="22" fillId="35" borderId="14" xfId="120" applyNumberFormat="1" applyFont="1" applyFill="1" applyBorder="1" applyAlignment="1">
      <alignment horizontal="center" vertical="center" wrapText="1"/>
    </xf>
    <xf numFmtId="168" fontId="22" fillId="35" borderId="14" xfId="0" applyNumberFormat="1" applyFont="1" applyFill="1" applyBorder="1" applyAlignment="1" applyProtection="1">
      <alignment horizontal="center" vertical="center"/>
      <protection locked="0"/>
    </xf>
    <xf numFmtId="0" fontId="24" fillId="34" borderId="16" xfId="0" applyFont="1" applyFill="1" applyBorder="1" applyAlignment="1">
      <alignment horizontal="center" vertical="center" wrapText="1"/>
    </xf>
    <xf numFmtId="0" fontId="22" fillId="41" borderId="4" xfId="0" applyFont="1" applyFill="1" applyBorder="1" applyAlignment="1">
      <alignment horizontal="left" vertical="center" wrapText="1"/>
    </xf>
    <xf numFmtId="168" fontId="22" fillId="34" borderId="4" xfId="83" applyNumberFormat="1" applyFont="1" applyFill="1" applyBorder="1" applyAlignment="1">
      <alignment horizontal="center" vertical="center" wrapText="1"/>
    </xf>
    <xf numFmtId="168" fontId="22" fillId="35" borderId="4" xfId="83" applyNumberFormat="1" applyFont="1" applyFill="1" applyBorder="1" applyAlignment="1">
      <alignment horizontal="center" vertical="center" wrapText="1"/>
    </xf>
    <xf numFmtId="0" fontId="24" fillId="35" borderId="16" xfId="0" applyFont="1" applyFill="1" applyBorder="1" applyAlignment="1">
      <alignment horizontal="center" vertical="center" wrapText="1"/>
    </xf>
    <xf numFmtId="0" fontId="22" fillId="40" borderId="4" xfId="0" applyFont="1" applyFill="1" applyBorder="1" applyAlignment="1">
      <alignment horizontal="left" vertical="center" wrapText="1"/>
    </xf>
    <xf numFmtId="168" fontId="22" fillId="36" borderId="4" xfId="83" applyNumberFormat="1" applyFont="1" applyFill="1" applyBorder="1" applyAlignment="1">
      <alignment horizontal="center" vertical="center" wrapText="1"/>
    </xf>
    <xf numFmtId="0" fontId="24" fillId="36" borderId="16" xfId="0" applyFont="1" applyFill="1" applyBorder="1" applyAlignment="1">
      <alignment horizontal="center" vertical="center" wrapText="1"/>
    </xf>
    <xf numFmtId="0" fontId="22" fillId="43" borderId="4" xfId="0" applyFont="1" applyFill="1" applyBorder="1" applyAlignment="1">
      <alignment horizontal="left" vertical="center" wrapText="1"/>
    </xf>
    <xf numFmtId="168" fontId="22" fillId="35" borderId="4" xfId="120" applyNumberFormat="1" applyFont="1" applyFill="1" applyBorder="1" applyAlignment="1">
      <alignment horizontal="center" vertical="center" wrapText="1"/>
    </xf>
    <xf numFmtId="171" fontId="22" fillId="37" borderId="4" xfId="0" applyNumberFormat="1" applyFont="1" applyFill="1" applyBorder="1" applyAlignment="1">
      <alignment horizontal="center" vertical="center" wrapText="1"/>
    </xf>
    <xf numFmtId="168" fontId="22" fillId="37" borderId="4" xfId="83" applyNumberFormat="1" applyFont="1" applyFill="1" applyBorder="1" applyAlignment="1">
      <alignment horizontal="center" vertical="center" wrapText="1"/>
    </xf>
    <xf numFmtId="172" fontId="22" fillId="37" borderId="4" xfId="0" applyNumberFormat="1" applyFont="1" applyFill="1" applyBorder="1" applyAlignment="1">
      <alignment horizontal="center" vertical="center" wrapText="1"/>
    </xf>
    <xf numFmtId="0" fontId="24" fillId="37" borderId="16" xfId="0" applyFont="1" applyFill="1" applyBorder="1" applyAlignment="1">
      <alignment horizontal="center" vertical="center" wrapText="1"/>
    </xf>
    <xf numFmtId="0" fontId="22" fillId="42" borderId="4" xfId="0" applyFont="1" applyFill="1" applyBorder="1" applyAlignment="1">
      <alignment horizontal="left" vertical="center" wrapText="1"/>
    </xf>
    <xf numFmtId="0" fontId="22" fillId="34" borderId="14" xfId="0" applyFont="1" applyFill="1" applyBorder="1" applyAlignment="1">
      <alignment horizontal="center" vertical="center" wrapText="1"/>
    </xf>
    <xf numFmtId="171" fontId="22" fillId="34" borderId="14" xfId="0" applyNumberFormat="1" applyFont="1" applyFill="1" applyBorder="1" applyAlignment="1">
      <alignment horizontal="center" vertical="center" wrapText="1"/>
    </xf>
    <xf numFmtId="14" fontId="22" fillId="34" borderId="14" xfId="0" applyNumberFormat="1" applyFont="1" applyFill="1" applyBorder="1" applyAlignment="1">
      <alignment horizontal="center" vertical="center" wrapText="1"/>
    </xf>
    <xf numFmtId="168" fontId="22" fillId="34" borderId="14" xfId="83" applyNumberFormat="1" applyFont="1" applyFill="1" applyBorder="1" applyAlignment="1">
      <alignment horizontal="center" vertical="center" wrapText="1"/>
    </xf>
    <xf numFmtId="172" fontId="22" fillId="34" borderId="14" xfId="0" applyNumberFormat="1" applyFont="1" applyFill="1" applyBorder="1" applyAlignment="1">
      <alignment horizontal="center" vertical="center" wrapText="1"/>
    </xf>
    <xf numFmtId="0" fontId="22" fillId="41" borderId="14" xfId="0" applyFont="1" applyFill="1" applyBorder="1" applyAlignment="1">
      <alignment horizontal="left" vertical="center" wrapText="1"/>
    </xf>
    <xf numFmtId="168" fontId="22" fillId="34" borderId="14" xfId="0" applyNumberFormat="1" applyFont="1" applyFill="1" applyBorder="1" applyAlignment="1">
      <alignment horizontal="center" vertical="center" wrapText="1"/>
    </xf>
    <xf numFmtId="172" fontId="22" fillId="34" borderId="14" xfId="83" applyNumberFormat="1" applyFont="1" applyFill="1" applyBorder="1" applyAlignment="1">
      <alignment horizontal="center" vertical="center" wrapText="1"/>
    </xf>
    <xf numFmtId="171" fontId="22" fillId="35" borderId="4" xfId="83" applyNumberFormat="1" applyFont="1" applyFill="1" applyBorder="1" applyAlignment="1">
      <alignment horizontal="center" vertical="center" wrapText="1"/>
    </xf>
    <xf numFmtId="171" fontId="30" fillId="34" borderId="4" xfId="0" applyNumberFormat="1" applyFont="1" applyFill="1" applyBorder="1" applyAlignment="1">
      <alignment horizontal="center" vertical="center" wrapText="1"/>
    </xf>
    <xf numFmtId="9" fontId="30" fillId="34" borderId="4" xfId="59" applyFont="1" applyFill="1" applyBorder="1" applyAlignment="1">
      <alignment horizontal="center" vertical="center" wrapText="1"/>
    </xf>
    <xf numFmtId="168" fontId="30" fillId="34" borderId="4" xfId="3" applyNumberFormat="1" applyFont="1" applyFill="1" applyBorder="1" applyAlignment="1">
      <alignment horizontal="center" vertical="center" wrapText="1"/>
    </xf>
    <xf numFmtId="0" fontId="30" fillId="41" borderId="4" xfId="0" applyFont="1" applyFill="1" applyBorder="1" applyAlignment="1">
      <alignment horizontal="left" vertical="center" wrapText="1"/>
    </xf>
    <xf numFmtId="171" fontId="30" fillId="36" borderId="4" xfId="0" applyNumberFormat="1" applyFont="1" applyFill="1" applyBorder="1" applyAlignment="1">
      <alignment horizontal="center" vertical="center" wrapText="1"/>
    </xf>
    <xf numFmtId="9" fontId="30" fillId="36" borderId="4" xfId="59" applyFont="1" applyFill="1" applyBorder="1" applyAlignment="1">
      <alignment horizontal="center" vertical="center" wrapText="1"/>
    </xf>
    <xf numFmtId="168" fontId="30" fillId="36" borderId="4" xfId="3" applyNumberFormat="1" applyFont="1" applyFill="1" applyBorder="1" applyAlignment="1">
      <alignment horizontal="center" vertical="center" wrapText="1"/>
    </xf>
    <xf numFmtId="0" fontId="30" fillId="43" borderId="4" xfId="0" applyFont="1" applyFill="1" applyBorder="1" applyAlignment="1">
      <alignment horizontal="left" vertical="center" wrapText="1"/>
    </xf>
    <xf numFmtId="171" fontId="30" fillId="35" borderId="4" xfId="0" applyNumberFormat="1" applyFont="1" applyFill="1" applyBorder="1" applyAlignment="1">
      <alignment horizontal="center" vertical="center" wrapText="1"/>
    </xf>
    <xf numFmtId="9" fontId="30" fillId="35" borderId="4" xfId="59" applyFont="1" applyFill="1" applyBorder="1" applyAlignment="1">
      <alignment horizontal="center" vertical="center" wrapText="1"/>
    </xf>
    <xf numFmtId="168" fontId="30" fillId="35" borderId="4" xfId="3" applyNumberFormat="1" applyFont="1" applyFill="1" applyBorder="1" applyAlignment="1">
      <alignment horizontal="center" vertical="center" wrapText="1"/>
    </xf>
    <xf numFmtId="0" fontId="30" fillId="40" borderId="4" xfId="0" applyFont="1" applyFill="1" applyBorder="1" applyAlignment="1">
      <alignment horizontal="left" vertical="center" wrapText="1"/>
    </xf>
    <xf numFmtId="171" fontId="30" fillId="35" borderId="14" xfId="0" applyNumberFormat="1" applyFont="1" applyFill="1" applyBorder="1" applyAlignment="1">
      <alignment horizontal="center" vertical="center" wrapText="1"/>
    </xf>
    <xf numFmtId="0" fontId="30" fillId="40" borderId="14" xfId="0" applyFont="1" applyFill="1" applyBorder="1" applyAlignment="1">
      <alignment horizontal="left" vertical="center" wrapText="1"/>
    </xf>
    <xf numFmtId="171" fontId="30" fillId="34" borderId="14" xfId="0" applyNumberFormat="1" applyFont="1" applyFill="1" applyBorder="1" applyAlignment="1">
      <alignment horizontal="center" vertical="center" wrapText="1"/>
    </xf>
    <xf numFmtId="0" fontId="30" fillId="41" borderId="14" xfId="0" applyFont="1" applyFill="1" applyBorder="1" applyAlignment="1">
      <alignment horizontal="left" vertical="center" wrapText="1"/>
    </xf>
    <xf numFmtId="14" fontId="22" fillId="36" borderId="14" xfId="0" applyNumberFormat="1" applyFont="1" applyFill="1" applyBorder="1" applyAlignment="1">
      <alignment horizontal="center" vertical="center" wrapText="1"/>
    </xf>
    <xf numFmtId="1" fontId="24" fillId="34" borderId="16" xfId="81" applyNumberFormat="1" applyFont="1" applyFill="1" applyBorder="1" applyAlignment="1">
      <alignment horizontal="center" vertical="center" wrapText="1"/>
    </xf>
    <xf numFmtId="1" fontId="24" fillId="35" borderId="16" xfId="81" applyNumberFormat="1" applyFont="1" applyFill="1" applyBorder="1" applyAlignment="1">
      <alignment horizontal="center" vertical="center" wrapText="1"/>
    </xf>
    <xf numFmtId="1" fontId="24" fillId="36" borderId="16" xfId="81" applyNumberFormat="1" applyFont="1" applyFill="1" applyBorder="1" applyAlignment="1">
      <alignment horizontal="center" vertical="center" wrapText="1"/>
    </xf>
    <xf numFmtId="0" fontId="22" fillId="35" borderId="19" xfId="0" applyFont="1" applyFill="1" applyBorder="1" applyAlignment="1">
      <alignment horizontal="center" vertical="center" wrapText="1"/>
    </xf>
    <xf numFmtId="0" fontId="22" fillId="36" borderId="14" xfId="0" applyFont="1" applyFill="1" applyBorder="1" applyAlignment="1">
      <alignment horizontal="center" vertical="center" wrapText="1"/>
    </xf>
    <xf numFmtId="0" fontId="22" fillId="37" borderId="14" xfId="0" applyFont="1" applyFill="1" applyBorder="1" applyAlignment="1">
      <alignment horizontal="center" vertical="center" wrapText="1"/>
    </xf>
    <xf numFmtId="171" fontId="22" fillId="35" borderId="19" xfId="0" applyNumberFormat="1" applyFont="1" applyFill="1" applyBorder="1" applyAlignment="1">
      <alignment horizontal="center" vertical="center" wrapText="1"/>
    </xf>
    <xf numFmtId="171" fontId="22" fillId="36" borderId="14" xfId="0" applyNumberFormat="1" applyFont="1" applyFill="1" applyBorder="1" applyAlignment="1">
      <alignment horizontal="center" vertical="center" wrapText="1"/>
    </xf>
    <xf numFmtId="171" fontId="30" fillId="36" borderId="14" xfId="0" applyNumberFormat="1" applyFont="1" applyFill="1" applyBorder="1" applyAlignment="1">
      <alignment horizontal="center" vertical="center" wrapText="1"/>
    </xf>
    <xf numFmtId="171" fontId="30" fillId="34" borderId="17" xfId="0" applyNumberFormat="1" applyFont="1" applyFill="1" applyBorder="1" applyAlignment="1">
      <alignment horizontal="center" vertical="center" wrapText="1"/>
    </xf>
    <xf numFmtId="171" fontId="22" fillId="37" borderId="14" xfId="0" applyNumberFormat="1" applyFont="1" applyFill="1" applyBorder="1" applyAlignment="1">
      <alignment horizontal="center" vertical="center" wrapText="1"/>
    </xf>
    <xf numFmtId="14" fontId="22" fillId="35" borderId="19" xfId="0" applyNumberFormat="1" applyFont="1" applyFill="1" applyBorder="1" applyAlignment="1">
      <alignment horizontal="center" vertical="center" wrapText="1"/>
    </xf>
    <xf numFmtId="14" fontId="22" fillId="37" borderId="14" xfId="0" applyNumberFormat="1" applyFont="1" applyFill="1" applyBorder="1" applyAlignment="1">
      <alignment horizontal="center" vertical="center" wrapText="1"/>
    </xf>
    <xf numFmtId="168" fontId="22" fillId="35" borderId="19" xfId="0" applyNumberFormat="1" applyFont="1" applyFill="1" applyBorder="1" applyAlignment="1">
      <alignment horizontal="center" vertical="center" wrapText="1"/>
    </xf>
    <xf numFmtId="168" fontId="22" fillId="36" borderId="14" xfId="83" applyNumberFormat="1" applyFont="1" applyFill="1" applyBorder="1" applyAlignment="1">
      <alignment horizontal="center" vertical="center" wrapText="1"/>
    </xf>
    <xf numFmtId="168" fontId="22" fillId="37" borderId="14" xfId="83" applyNumberFormat="1" applyFont="1" applyFill="1" applyBorder="1" applyAlignment="1">
      <alignment horizontal="center" vertical="center" wrapText="1"/>
    </xf>
    <xf numFmtId="171" fontId="22" fillId="35" borderId="19" xfId="83" applyNumberFormat="1" applyFont="1" applyFill="1" applyBorder="1" applyAlignment="1">
      <alignment horizontal="center" vertical="center" wrapText="1"/>
    </xf>
    <xf numFmtId="172" fontId="22" fillId="36" borderId="14" xfId="0" applyNumberFormat="1" applyFont="1" applyFill="1" applyBorder="1" applyAlignment="1">
      <alignment horizontal="center" vertical="center" wrapText="1"/>
    </xf>
    <xf numFmtId="172" fontId="22" fillId="37" borderId="14" xfId="0" applyNumberFormat="1" applyFont="1" applyFill="1" applyBorder="1" applyAlignment="1">
      <alignment horizontal="center" vertical="center" wrapText="1"/>
    </xf>
    <xf numFmtId="168" fontId="30" fillId="34" borderId="17" xfId="3" applyNumberFormat="1" applyFont="1" applyFill="1" applyBorder="1" applyAlignment="1">
      <alignment horizontal="center" vertical="center" wrapText="1"/>
    </xf>
    <xf numFmtId="0" fontId="22" fillId="40" borderId="19" xfId="0" applyFont="1" applyFill="1" applyBorder="1" applyAlignment="1">
      <alignment horizontal="left" vertical="center" wrapText="1"/>
    </xf>
    <xf numFmtId="0" fontId="22" fillId="43" borderId="14" xfId="0" applyFont="1" applyFill="1" applyBorder="1" applyAlignment="1">
      <alignment horizontal="left" vertical="center" wrapText="1"/>
    </xf>
    <xf numFmtId="0" fontId="30" fillId="43" borderId="14" xfId="0" applyFont="1" applyFill="1" applyBorder="1" applyAlignment="1">
      <alignment horizontal="left" vertical="center" wrapText="1"/>
    </xf>
    <xf numFmtId="0" fontId="30" fillId="41" borderId="17" xfId="0" applyFont="1" applyFill="1" applyBorder="1" applyAlignment="1">
      <alignment horizontal="left" vertical="center" wrapText="1"/>
    </xf>
    <xf numFmtId="0" fontId="22" fillId="42" borderId="14" xfId="0" applyFont="1" applyFill="1" applyBorder="1" applyAlignment="1">
      <alignment horizontal="left" vertical="center" wrapText="1"/>
    </xf>
    <xf numFmtId="173" fontId="25" fillId="38" borderId="4" xfId="59" applyNumberFormat="1" applyFont="1" applyFill="1" applyBorder="1" applyAlignment="1">
      <alignment horizontal="center" vertical="center" wrapText="1"/>
    </xf>
    <xf numFmtId="173" fontId="22" fillId="35" borderId="4" xfId="59" applyNumberFormat="1" applyFont="1" applyFill="1" applyBorder="1" applyAlignment="1">
      <alignment horizontal="center" vertical="center" wrapText="1"/>
    </xf>
    <xf numFmtId="173" fontId="22" fillId="34" borderId="4" xfId="59" applyNumberFormat="1" applyFont="1" applyFill="1" applyBorder="1" applyAlignment="1">
      <alignment horizontal="center" vertical="center" wrapText="1"/>
    </xf>
    <xf numFmtId="173" fontId="22" fillId="36" borderId="4" xfId="59" applyNumberFormat="1" applyFont="1" applyFill="1" applyBorder="1" applyAlignment="1">
      <alignment horizontal="center" vertical="center" wrapText="1"/>
    </xf>
    <xf numFmtId="173" fontId="22" fillId="37" borderId="4" xfId="59" applyNumberFormat="1" applyFont="1" applyFill="1" applyBorder="1" applyAlignment="1">
      <alignment horizontal="center" vertical="center" wrapText="1"/>
    </xf>
    <xf numFmtId="173" fontId="24" fillId="35" borderId="4" xfId="59" applyNumberFormat="1" applyFont="1" applyFill="1" applyBorder="1" applyAlignment="1">
      <alignment horizontal="center" vertical="center" wrapText="1"/>
    </xf>
    <xf numFmtId="173" fontId="24" fillId="34" borderId="4" xfId="59" applyNumberFormat="1" applyFont="1" applyFill="1" applyBorder="1" applyAlignment="1">
      <alignment horizontal="center" vertical="center" wrapText="1"/>
    </xf>
    <xf numFmtId="173" fontId="24" fillId="37" borderId="4" xfId="59" applyNumberFormat="1" applyFont="1" applyFill="1" applyBorder="1" applyAlignment="1">
      <alignment horizontal="center" vertical="center" wrapText="1"/>
    </xf>
    <xf numFmtId="173" fontId="24" fillId="36" borderId="4" xfId="59" applyNumberFormat="1" applyFont="1" applyFill="1" applyBorder="1" applyAlignment="1">
      <alignment horizontal="center" vertical="center" wrapText="1"/>
    </xf>
    <xf numFmtId="173" fontId="30" fillId="34" borderId="4" xfId="59" applyNumberFormat="1" applyFont="1" applyFill="1" applyBorder="1" applyAlignment="1">
      <alignment horizontal="center" vertical="center" wrapText="1"/>
    </xf>
    <xf numFmtId="173" fontId="30" fillId="36" borderId="4" xfId="59" applyNumberFormat="1" applyFont="1" applyFill="1" applyBorder="1" applyAlignment="1">
      <alignment horizontal="center" vertical="center" wrapText="1"/>
    </xf>
    <xf numFmtId="173" fontId="30" fillId="34" borderId="17" xfId="59" applyNumberFormat="1" applyFont="1" applyFill="1" applyBorder="1" applyAlignment="1">
      <alignment horizontal="center" vertical="center" wrapText="1"/>
    </xf>
    <xf numFmtId="173" fontId="30" fillId="35" borderId="4" xfId="59" applyNumberFormat="1" applyFont="1" applyFill="1" applyBorder="1" applyAlignment="1">
      <alignment horizontal="center" vertical="center" wrapText="1"/>
    </xf>
    <xf numFmtId="173" fontId="22" fillId="0" borderId="0" xfId="59" applyNumberFormat="1" applyFont="1" applyAlignment="1">
      <alignment horizontal="center" vertical="center" wrapText="1"/>
    </xf>
    <xf numFmtId="168" fontId="24" fillId="34" borderId="4" xfId="83" applyNumberFormat="1" applyFont="1" applyFill="1" applyBorder="1" applyAlignment="1">
      <alignment horizontal="center" vertical="center" wrapText="1"/>
    </xf>
    <xf numFmtId="172" fontId="22" fillId="34" borderId="4" xfId="3" applyNumberFormat="1" applyFont="1" applyFill="1" applyBorder="1" applyAlignment="1">
      <alignment horizontal="center" vertical="center" wrapText="1"/>
    </xf>
    <xf numFmtId="168" fontId="24" fillId="35" borderId="4" xfId="83" applyNumberFormat="1" applyFont="1" applyFill="1" applyBorder="1" applyAlignment="1">
      <alignment horizontal="center" vertical="center" wrapText="1"/>
    </xf>
    <xf numFmtId="9" fontId="24" fillId="36" borderId="4" xfId="59" applyFont="1" applyFill="1" applyBorder="1" applyAlignment="1">
      <alignment horizontal="center" vertical="center" wrapText="1"/>
    </xf>
    <xf numFmtId="168" fontId="24" fillId="36" borderId="4" xfId="83" applyNumberFormat="1" applyFont="1" applyFill="1" applyBorder="1" applyAlignment="1">
      <alignment horizontal="center" vertical="center" wrapText="1"/>
    </xf>
    <xf numFmtId="172" fontId="22" fillId="34" borderId="14" xfId="3" applyNumberFormat="1" applyFont="1" applyFill="1" applyBorder="1" applyAlignment="1">
      <alignment horizontal="center" vertical="center" wrapText="1"/>
    </xf>
    <xf numFmtId="172" fontId="22" fillId="35" borderId="4" xfId="3" applyNumberFormat="1" applyFont="1" applyFill="1" applyBorder="1" applyAlignment="1">
      <alignment horizontal="center" vertical="center" wrapText="1"/>
    </xf>
    <xf numFmtId="14" fontId="31" fillId="34" borderId="4" xfId="0" applyNumberFormat="1" applyFont="1" applyFill="1" applyBorder="1" applyAlignment="1">
      <alignment horizontal="center" vertical="center" wrapText="1"/>
    </xf>
    <xf numFmtId="172" fontId="22" fillId="36" borderId="4" xfId="3" applyNumberFormat="1" applyFont="1" applyFill="1" applyBorder="1" applyAlignment="1">
      <alignment horizontal="center" vertical="center" wrapText="1"/>
    </xf>
    <xf numFmtId="168" fontId="22" fillId="36" borderId="14" xfId="3" applyNumberFormat="1" applyFont="1" applyFill="1" applyBorder="1" applyAlignment="1">
      <alignment horizontal="center" vertical="center" wrapText="1"/>
    </xf>
    <xf numFmtId="168" fontId="22" fillId="34" borderId="14" xfId="3" applyNumberFormat="1" applyFont="1" applyFill="1" applyBorder="1" applyAlignment="1">
      <alignment horizontal="center" vertical="center" wrapText="1"/>
    </xf>
    <xf numFmtId="0" fontId="22" fillId="34" borderId="19" xfId="0" applyFont="1" applyFill="1" applyBorder="1" applyAlignment="1">
      <alignment horizontal="center" vertical="center" wrapText="1"/>
    </xf>
    <xf numFmtId="171" fontId="22" fillId="34" borderId="19" xfId="0" applyNumberFormat="1" applyFont="1" applyFill="1" applyBorder="1" applyAlignment="1">
      <alignment horizontal="center" vertical="center" wrapText="1"/>
    </xf>
    <xf numFmtId="14" fontId="22" fillId="34" borderId="19" xfId="0" applyNumberFormat="1" applyFont="1" applyFill="1" applyBorder="1" applyAlignment="1">
      <alignment horizontal="center" vertical="center" wrapText="1"/>
    </xf>
    <xf numFmtId="168" fontId="22" fillId="34" borderId="19" xfId="0" applyNumberFormat="1" applyFont="1" applyFill="1" applyBorder="1" applyAlignment="1">
      <alignment horizontal="center" vertical="center" wrapText="1"/>
    </xf>
    <xf numFmtId="172" fontId="22" fillId="34" borderId="19" xfId="3" applyNumberFormat="1" applyFont="1" applyFill="1" applyBorder="1" applyAlignment="1">
      <alignment horizontal="center" vertical="center" wrapText="1"/>
    </xf>
    <xf numFmtId="0" fontId="22" fillId="41" borderId="19" xfId="0" applyFont="1" applyFill="1" applyBorder="1" applyAlignment="1">
      <alignment horizontal="left" vertical="center" wrapText="1"/>
    </xf>
    <xf numFmtId="168" fontId="24" fillId="34" borderId="4" xfId="0" applyNumberFormat="1" applyFont="1" applyFill="1" applyBorder="1" applyAlignment="1" applyProtection="1">
      <alignment horizontal="center" vertical="center"/>
      <protection locked="0"/>
    </xf>
    <xf numFmtId="0" fontId="29" fillId="41" borderId="4" xfId="0" applyFont="1" applyFill="1" applyBorder="1" applyAlignment="1">
      <alignment horizontal="left" vertical="center" wrapText="1"/>
    </xf>
    <xf numFmtId="171" fontId="29" fillId="36" borderId="4" xfId="0" applyNumberFormat="1" applyFont="1" applyFill="1" applyBorder="1" applyAlignment="1">
      <alignment horizontal="center" vertical="center" wrapText="1"/>
    </xf>
    <xf numFmtId="168" fontId="24" fillId="36" borderId="4" xfId="0" applyNumberFormat="1" applyFont="1" applyFill="1" applyBorder="1" applyAlignment="1" applyProtection="1">
      <alignment horizontal="center" vertical="center"/>
      <protection locked="0"/>
    </xf>
    <xf numFmtId="0" fontId="29" fillId="43" borderId="4" xfId="0" applyFont="1" applyFill="1" applyBorder="1" applyAlignment="1">
      <alignment horizontal="left" vertical="center" wrapText="1"/>
    </xf>
    <xf numFmtId="171" fontId="29" fillId="35" borderId="4" xfId="0" applyNumberFormat="1" applyFont="1" applyFill="1" applyBorder="1" applyAlignment="1">
      <alignment horizontal="center" vertical="center" wrapText="1"/>
    </xf>
    <xf numFmtId="168" fontId="24" fillId="35" borderId="4" xfId="0" applyNumberFormat="1" applyFont="1" applyFill="1" applyBorder="1" applyAlignment="1" applyProtection="1">
      <alignment horizontal="center" vertical="center"/>
      <protection locked="0"/>
    </xf>
    <xf numFmtId="0" fontId="29" fillId="40" borderId="4" xfId="0" applyFont="1" applyFill="1" applyBorder="1" applyAlignment="1">
      <alignment horizontal="left" vertical="center" wrapText="1"/>
    </xf>
    <xf numFmtId="171" fontId="29" fillId="34" borderId="14" xfId="0" applyNumberFormat="1" applyFont="1" applyFill="1" applyBorder="1" applyAlignment="1">
      <alignment horizontal="center" vertical="center" wrapText="1"/>
    </xf>
    <xf numFmtId="0" fontId="29" fillId="41" borderId="14" xfId="0" applyFont="1" applyFill="1" applyBorder="1" applyAlignment="1">
      <alignment horizontal="left" vertical="center" wrapText="1"/>
    </xf>
    <xf numFmtId="0" fontId="5" fillId="35" borderId="4" xfId="4" applyFont="1" applyFill="1" applyBorder="1" applyAlignment="1">
      <alignment horizontal="center" vertical="center" wrapText="1"/>
    </xf>
    <xf numFmtId="171" fontId="29" fillId="37" borderId="14" xfId="0" applyNumberFormat="1" applyFont="1" applyFill="1" applyBorder="1" applyAlignment="1">
      <alignment horizontal="center" vertical="center" wrapText="1"/>
    </xf>
    <xf numFmtId="9" fontId="24" fillId="37" borderId="4" xfId="59" applyFont="1" applyFill="1" applyBorder="1" applyAlignment="1">
      <alignment horizontal="center" vertical="center" wrapText="1"/>
    </xf>
    <xf numFmtId="168" fontId="24" fillId="37" borderId="4" xfId="83" applyNumberFormat="1" applyFont="1" applyFill="1" applyBorder="1" applyAlignment="1">
      <alignment horizontal="center" vertical="center" wrapText="1"/>
    </xf>
    <xf numFmtId="168" fontId="24" fillId="37" borderId="4" xfId="0" applyNumberFormat="1" applyFont="1" applyFill="1" applyBorder="1" applyAlignment="1" applyProtection="1">
      <alignment horizontal="center" vertical="center"/>
      <protection locked="0"/>
    </xf>
    <xf numFmtId="0" fontId="29" fillId="42" borderId="14" xfId="0" applyFont="1" applyFill="1" applyBorder="1" applyAlignment="1">
      <alignment horizontal="left" vertical="center" wrapText="1"/>
    </xf>
    <xf numFmtId="0" fontId="29" fillId="42" borderId="4" xfId="0" applyFont="1" applyFill="1" applyBorder="1" applyAlignment="1">
      <alignment horizontal="left" vertical="center" wrapText="1"/>
    </xf>
    <xf numFmtId="171" fontId="22" fillId="35" borderId="14" xfId="0" applyNumberFormat="1" applyFont="1" applyFill="1" applyBorder="1" applyAlignment="1">
      <alignment horizontal="center" vertical="center" wrapText="1"/>
    </xf>
    <xf numFmtId="171" fontId="29" fillId="35" borderId="14" xfId="0" applyNumberFormat="1" applyFont="1" applyFill="1" applyBorder="1" applyAlignment="1">
      <alignment horizontal="center" vertical="center" wrapText="1"/>
    </xf>
    <xf numFmtId="0" fontId="29" fillId="40" borderId="14" xfId="0" applyFont="1" applyFill="1" applyBorder="1" applyAlignment="1">
      <alignment horizontal="left" vertical="center" wrapText="1"/>
    </xf>
    <xf numFmtId="171" fontId="29" fillId="34" borderId="19" xfId="0" applyNumberFormat="1" applyFont="1" applyFill="1" applyBorder="1" applyAlignment="1">
      <alignment horizontal="center" vertical="center" wrapText="1"/>
    </xf>
    <xf numFmtId="0" fontId="29" fillId="41" borderId="19" xfId="0" applyFont="1" applyFill="1" applyBorder="1" applyAlignment="1">
      <alignment horizontal="left" vertical="center" wrapText="1"/>
    </xf>
    <xf numFmtId="171" fontId="29" fillId="34" borderId="21" xfId="0" applyNumberFormat="1" applyFont="1" applyFill="1" applyBorder="1" applyAlignment="1">
      <alignment horizontal="center" vertical="center" wrapText="1"/>
    </xf>
    <xf numFmtId="0" fontId="22" fillId="35" borderId="1" xfId="0" applyFont="1" applyFill="1" applyBorder="1" applyAlignment="1">
      <alignment horizontal="center" vertical="center" wrapText="1"/>
    </xf>
    <xf numFmtId="0" fontId="22" fillId="35" borderId="2" xfId="0" applyFont="1" applyFill="1" applyBorder="1" applyAlignment="1">
      <alignment horizontal="center" vertical="center" wrapText="1"/>
    </xf>
    <xf numFmtId="0" fontId="22" fillId="35" borderId="3" xfId="0" applyFont="1" applyFill="1" applyBorder="1" applyAlignment="1">
      <alignment horizontal="center" vertical="center" wrapText="1"/>
    </xf>
    <xf numFmtId="0" fontId="22" fillId="36" borderId="1" xfId="0" applyFont="1" applyFill="1" applyBorder="1" applyAlignment="1">
      <alignment horizontal="center" vertical="center" wrapText="1"/>
    </xf>
    <xf numFmtId="0" fontId="22" fillId="36" borderId="2" xfId="0" applyFont="1" applyFill="1" applyBorder="1" applyAlignment="1">
      <alignment horizontal="center" vertical="center" wrapText="1"/>
    </xf>
    <xf numFmtId="0" fontId="22" fillId="36" borderId="3" xfId="0" applyFont="1" applyFill="1" applyBorder="1" applyAlignment="1">
      <alignment horizontal="center" vertical="center" wrapText="1"/>
    </xf>
    <xf numFmtId="0" fontId="22" fillId="37" borderId="1" xfId="0" applyFont="1" applyFill="1" applyBorder="1" applyAlignment="1">
      <alignment horizontal="center" vertical="center" wrapText="1"/>
    </xf>
    <xf numFmtId="0" fontId="22" fillId="37" borderId="2" xfId="0" applyFont="1" applyFill="1" applyBorder="1" applyAlignment="1">
      <alignment horizontal="center" vertical="center" wrapText="1"/>
    </xf>
    <xf numFmtId="0" fontId="22" fillId="37" borderId="3" xfId="0" applyFont="1" applyFill="1" applyBorder="1" applyAlignment="1">
      <alignment horizontal="center" vertical="center" wrapText="1"/>
    </xf>
    <xf numFmtId="0" fontId="22" fillId="34" borderId="1" xfId="0" applyFont="1" applyFill="1" applyBorder="1" applyAlignment="1">
      <alignment horizontal="center" vertical="center" wrapText="1"/>
    </xf>
    <xf numFmtId="0" fontId="22" fillId="34" borderId="2" xfId="0" applyFont="1" applyFill="1" applyBorder="1" applyAlignment="1">
      <alignment horizontal="center" vertical="center" wrapText="1"/>
    </xf>
    <xf numFmtId="0" fontId="22" fillId="34" borderId="3" xfId="0" applyFont="1" applyFill="1" applyBorder="1" applyAlignment="1">
      <alignment horizontal="center" vertical="center" wrapText="1"/>
    </xf>
    <xf numFmtId="14" fontId="24" fillId="35" borderId="4" xfId="0" applyNumberFormat="1" applyFont="1" applyFill="1" applyBorder="1" applyAlignment="1">
      <alignment horizontal="center" vertical="center" wrapText="1"/>
    </xf>
    <xf numFmtId="174" fontId="22" fillId="34" borderId="4" xfId="0" applyNumberFormat="1" applyFont="1" applyFill="1" applyBorder="1" applyAlignment="1">
      <alignment horizontal="center" vertical="center" wrapText="1"/>
    </xf>
    <xf numFmtId="174" fontId="22" fillId="35" borderId="4" xfId="0" applyNumberFormat="1" applyFont="1" applyFill="1" applyBorder="1" applyAlignment="1">
      <alignment horizontal="center" vertical="center" wrapText="1"/>
    </xf>
    <xf numFmtId="171" fontId="22" fillId="35" borderId="4" xfId="4" applyNumberFormat="1" applyFont="1" applyFill="1" applyBorder="1" applyAlignment="1">
      <alignment horizontal="center" vertical="center" wrapText="1"/>
    </xf>
    <xf numFmtId="171" fontId="22" fillId="34" borderId="4" xfId="4" applyNumberFormat="1" applyFont="1" applyFill="1" applyBorder="1" applyAlignment="1">
      <alignment horizontal="center" vertical="center" wrapText="1"/>
    </xf>
    <xf numFmtId="0" fontId="22" fillId="35" borderId="14" xfId="0" applyFont="1" applyFill="1" applyBorder="1" applyAlignment="1">
      <alignment horizontal="center" vertical="center" wrapText="1"/>
    </xf>
    <xf numFmtId="14" fontId="22" fillId="35" borderId="14" xfId="0" applyNumberFormat="1" applyFont="1" applyFill="1" applyBorder="1" applyAlignment="1">
      <alignment horizontal="center" vertical="center" wrapText="1"/>
    </xf>
    <xf numFmtId="168" fontId="22" fillId="35" borderId="14" xfId="3" applyNumberFormat="1" applyFont="1" applyFill="1" applyBorder="1" applyAlignment="1">
      <alignment horizontal="center" vertical="center" wrapText="1"/>
    </xf>
    <xf numFmtId="172" fontId="22" fillId="35" borderId="14" xfId="0" applyNumberFormat="1" applyFont="1" applyFill="1" applyBorder="1" applyAlignment="1">
      <alignment horizontal="center" vertical="center" wrapText="1"/>
    </xf>
    <xf numFmtId="1" fontId="22" fillId="35" borderId="14" xfId="0" applyNumberFormat="1" applyFont="1" applyFill="1" applyBorder="1" applyAlignment="1">
      <alignment horizontal="center" vertical="center" wrapText="1"/>
    </xf>
    <xf numFmtId="0" fontId="22" fillId="40" borderId="14" xfId="0" applyFont="1" applyFill="1" applyBorder="1" applyAlignment="1">
      <alignment horizontal="left" vertical="center" wrapText="1"/>
    </xf>
    <xf numFmtId="174" fontId="22" fillId="36" borderId="4" xfId="0" applyNumberFormat="1" applyFont="1" applyFill="1" applyBorder="1" applyAlignment="1">
      <alignment horizontal="center" vertical="center" wrapText="1"/>
    </xf>
    <xf numFmtId="14" fontId="32" fillId="34" borderId="14" xfId="0" applyNumberFormat="1" applyFont="1" applyFill="1" applyBorder="1" applyAlignment="1">
      <alignment horizontal="center" vertical="center" wrapText="1"/>
    </xf>
    <xf numFmtId="1" fontId="22" fillId="34" borderId="14" xfId="0" applyNumberFormat="1" applyFont="1" applyFill="1" applyBorder="1" applyAlignment="1">
      <alignment horizontal="center" vertical="center" wrapText="1"/>
    </xf>
    <xf numFmtId="174" fontId="22" fillId="34" borderId="19" xfId="0" applyNumberFormat="1" applyFont="1" applyFill="1" applyBorder="1" applyAlignment="1">
      <alignment horizontal="center" vertical="center" wrapText="1"/>
    </xf>
    <xf numFmtId="168" fontId="22" fillId="34" borderId="19" xfId="3" applyNumberFormat="1" applyFont="1" applyFill="1" applyBorder="1" applyAlignment="1">
      <alignment horizontal="center" vertical="center" wrapText="1"/>
    </xf>
    <xf numFmtId="172" fontId="22" fillId="34" borderId="19" xfId="0" applyNumberFormat="1" applyFont="1" applyFill="1" applyBorder="1" applyAlignment="1">
      <alignment horizontal="center" vertical="center" wrapText="1"/>
    </xf>
    <xf numFmtId="1" fontId="22" fillId="34" borderId="19" xfId="0" applyNumberFormat="1" applyFont="1" applyFill="1" applyBorder="1" applyAlignment="1">
      <alignment horizontal="center" vertical="center" wrapText="1"/>
    </xf>
    <xf numFmtId="171" fontId="22" fillId="34" borderId="19" xfId="4" applyNumberFormat="1" applyFont="1" applyFill="1" applyBorder="1" applyAlignment="1">
      <alignment horizontal="center" vertical="center" wrapText="1"/>
    </xf>
    <xf numFmtId="168" fontId="22" fillId="34" borderId="4" xfId="10" applyNumberFormat="1" applyFont="1" applyFill="1" applyBorder="1" applyAlignment="1">
      <alignment horizontal="center" vertical="center" wrapText="1"/>
    </xf>
    <xf numFmtId="168" fontId="22" fillId="36" borderId="4" xfId="10" applyNumberFormat="1" applyFont="1" applyFill="1" applyBorder="1" applyAlignment="1">
      <alignment horizontal="center" vertical="center" wrapText="1"/>
    </xf>
    <xf numFmtId="0" fontId="24" fillId="36" borderId="4" xfId="0" applyFont="1" applyFill="1" applyBorder="1" applyAlignment="1" applyProtection="1">
      <alignment horizontal="center" vertical="center" wrapText="1"/>
      <protection hidden="1"/>
    </xf>
    <xf numFmtId="1" fontId="24" fillId="34" borderId="4" xfId="0" applyNumberFormat="1" applyFont="1" applyFill="1" applyBorder="1" applyAlignment="1">
      <alignment horizontal="center" vertical="center" wrapText="1"/>
    </xf>
    <xf numFmtId="1" fontId="24" fillId="36" borderId="4" xfId="0" applyNumberFormat="1" applyFont="1" applyFill="1" applyBorder="1" applyAlignment="1">
      <alignment horizontal="center" vertical="center" wrapText="1"/>
    </xf>
    <xf numFmtId="1" fontId="24" fillId="35" borderId="4" xfId="0" applyNumberFormat="1" applyFont="1" applyFill="1" applyBorder="1" applyAlignment="1">
      <alignment horizontal="center" vertical="center" wrapText="1"/>
    </xf>
    <xf numFmtId="0" fontId="24" fillId="36" borderId="14" xfId="0" applyFont="1" applyFill="1" applyBorder="1" applyAlignment="1">
      <alignment horizontal="center" vertical="center" wrapText="1"/>
    </xf>
    <xf numFmtId="0" fontId="24" fillId="34" borderId="14" xfId="0" applyFont="1" applyFill="1" applyBorder="1" applyAlignment="1">
      <alignment horizontal="center" vertical="center" wrapText="1"/>
    </xf>
    <xf numFmtId="0" fontId="24" fillId="35" borderId="14" xfId="0" applyFont="1" applyFill="1" applyBorder="1" applyAlignment="1">
      <alignment horizontal="center" vertical="center" wrapText="1"/>
    </xf>
    <xf numFmtId="171" fontId="24" fillId="34" borderId="4" xfId="120" applyNumberFormat="1" applyFont="1" applyFill="1" applyBorder="1" applyAlignment="1">
      <alignment horizontal="center" vertical="center" wrapText="1"/>
    </xf>
    <xf numFmtId="172" fontId="24" fillId="34" borderId="4" xfId="0" applyNumberFormat="1" applyFont="1" applyFill="1" applyBorder="1" applyAlignment="1">
      <alignment horizontal="center" vertical="center" wrapText="1"/>
    </xf>
    <xf numFmtId="168" fontId="24" fillId="36" borderId="4" xfId="0" applyNumberFormat="1" applyFont="1" applyFill="1" applyBorder="1" applyAlignment="1">
      <alignment horizontal="center" vertical="center" wrapText="1"/>
    </xf>
    <xf numFmtId="172" fontId="24" fillId="36" borderId="4" xfId="0" applyNumberFormat="1" applyFont="1" applyFill="1" applyBorder="1" applyAlignment="1">
      <alignment horizontal="center" vertical="center" wrapText="1"/>
    </xf>
    <xf numFmtId="168" fontId="24" fillId="34" borderId="4" xfId="0" applyNumberFormat="1" applyFont="1" applyFill="1" applyBorder="1" applyAlignment="1">
      <alignment horizontal="center" vertical="center" wrapText="1"/>
    </xf>
    <xf numFmtId="171" fontId="24" fillId="34" borderId="14" xfId="0" applyNumberFormat="1" applyFont="1" applyFill="1" applyBorder="1" applyAlignment="1">
      <alignment horizontal="center" vertical="center" wrapText="1"/>
    </xf>
    <xf numFmtId="14" fontId="24" fillId="34" borderId="14" xfId="0" applyNumberFormat="1" applyFont="1" applyFill="1" applyBorder="1" applyAlignment="1">
      <alignment horizontal="center" vertical="center" wrapText="1"/>
    </xf>
    <xf numFmtId="168" fontId="24" fillId="34" borderId="14" xfId="83" applyNumberFormat="1" applyFont="1" applyFill="1" applyBorder="1" applyAlignment="1">
      <alignment horizontal="center" vertical="center" wrapText="1"/>
    </xf>
    <xf numFmtId="172" fontId="24" fillId="34" borderId="14" xfId="0" applyNumberFormat="1" applyFont="1" applyFill="1" applyBorder="1" applyAlignment="1">
      <alignment horizontal="center" vertical="center" wrapText="1"/>
    </xf>
    <xf numFmtId="0" fontId="24" fillId="34" borderId="17" xfId="0" applyFont="1" applyFill="1" applyBorder="1" applyAlignment="1">
      <alignment horizontal="center" vertical="center" wrapText="1"/>
    </xf>
    <xf numFmtId="171" fontId="24" fillId="34" borderId="17" xfId="0" applyNumberFormat="1" applyFont="1" applyFill="1" applyBorder="1" applyAlignment="1">
      <alignment horizontal="center" vertical="center" wrapText="1"/>
    </xf>
    <xf numFmtId="14" fontId="24" fillId="34" borderId="17" xfId="0" applyNumberFormat="1" applyFont="1" applyFill="1" applyBorder="1" applyAlignment="1">
      <alignment horizontal="center" vertical="center" wrapText="1"/>
    </xf>
    <xf numFmtId="168" fontId="24" fillId="34" borderId="17" xfId="83" applyNumberFormat="1" applyFont="1" applyFill="1" applyBorder="1" applyAlignment="1">
      <alignment horizontal="center" vertical="center" wrapText="1"/>
    </xf>
    <xf numFmtId="172" fontId="24" fillId="34" borderId="17" xfId="0" applyNumberFormat="1" applyFont="1" applyFill="1" applyBorder="1" applyAlignment="1">
      <alignment horizontal="center" vertical="center" wrapText="1"/>
    </xf>
    <xf numFmtId="168" fontId="24" fillId="35" borderId="4" xfId="0" applyNumberFormat="1" applyFont="1" applyFill="1" applyBorder="1" applyAlignment="1">
      <alignment horizontal="center" vertical="center" wrapText="1"/>
    </xf>
    <xf numFmtId="172" fontId="24" fillId="35" borderId="4" xfId="0" applyNumberFormat="1" applyFont="1" applyFill="1" applyBorder="1" applyAlignment="1">
      <alignment horizontal="center" vertical="center" wrapText="1"/>
    </xf>
    <xf numFmtId="168" fontId="24" fillId="34" borderId="14" xfId="0" applyNumberFormat="1" applyFont="1" applyFill="1" applyBorder="1" applyAlignment="1">
      <alignment horizontal="center" vertical="center" wrapText="1"/>
    </xf>
    <xf numFmtId="171" fontId="24" fillId="35" borderId="14" xfId="0" applyNumberFormat="1" applyFont="1" applyFill="1" applyBorder="1" applyAlignment="1">
      <alignment horizontal="center" vertical="center" wrapText="1"/>
    </xf>
    <xf numFmtId="14" fontId="24" fillId="35" borderId="14" xfId="0" applyNumberFormat="1" applyFont="1" applyFill="1" applyBorder="1" applyAlignment="1">
      <alignment horizontal="center" vertical="center" wrapText="1"/>
    </xf>
    <xf numFmtId="168" fontId="24" fillId="35" borderId="14" xfId="83" applyNumberFormat="1" applyFont="1" applyFill="1" applyBorder="1" applyAlignment="1">
      <alignment horizontal="center" vertical="center" wrapText="1"/>
    </xf>
    <xf numFmtId="171" fontId="24" fillId="36" borderId="14" xfId="0" applyNumberFormat="1" applyFont="1" applyFill="1" applyBorder="1" applyAlignment="1">
      <alignment horizontal="center" vertical="center" wrapText="1"/>
    </xf>
    <xf numFmtId="14" fontId="24" fillId="36" borderId="14" xfId="0" applyNumberFormat="1" applyFont="1" applyFill="1" applyBorder="1" applyAlignment="1">
      <alignment horizontal="center" vertical="center" wrapText="1"/>
    </xf>
    <xf numFmtId="168" fontId="24" fillId="36" borderId="14" xfId="83" applyNumberFormat="1" applyFont="1" applyFill="1" applyBorder="1" applyAlignment="1">
      <alignment horizontal="center" vertical="center" wrapText="1"/>
    </xf>
    <xf numFmtId="168" fontId="24" fillId="34" borderId="16" xfId="0" applyNumberFormat="1" applyFont="1" applyFill="1" applyBorder="1" applyAlignment="1">
      <alignment horizontal="center" vertical="center" wrapText="1"/>
    </xf>
    <xf numFmtId="168" fontId="24" fillId="36" borderId="16" xfId="0" applyNumberFormat="1" applyFont="1" applyFill="1" applyBorder="1" applyAlignment="1">
      <alignment horizontal="center" vertical="center" wrapText="1"/>
    </xf>
    <xf numFmtId="168" fontId="24" fillId="35" borderId="16" xfId="0" applyNumberFormat="1" applyFont="1" applyFill="1" applyBorder="1" applyAlignment="1">
      <alignment horizontal="center" vertical="center" wrapText="1"/>
    </xf>
    <xf numFmtId="168" fontId="24" fillId="37" borderId="16" xfId="0" applyNumberFormat="1" applyFont="1" applyFill="1" applyBorder="1" applyAlignment="1">
      <alignment horizontal="center" vertical="center" wrapText="1"/>
    </xf>
    <xf numFmtId="168" fontId="22" fillId="35" borderId="16" xfId="3" applyNumberFormat="1" applyFont="1" applyFill="1" applyBorder="1" applyAlignment="1">
      <alignment horizontal="center" vertical="center" wrapText="1"/>
    </xf>
    <xf numFmtId="168" fontId="24" fillId="34" borderId="20" xfId="0" applyNumberFormat="1" applyFont="1" applyFill="1" applyBorder="1" applyAlignment="1">
      <alignment horizontal="center" vertical="center" wrapText="1"/>
    </xf>
    <xf numFmtId="172" fontId="22" fillId="35" borderId="14" xfId="3" applyNumberFormat="1" applyFont="1" applyFill="1" applyBorder="1" applyAlignment="1">
      <alignment horizontal="center" vertical="center" wrapText="1"/>
    </xf>
    <xf numFmtId="168" fontId="22" fillId="36" borderId="16" xfId="0" applyNumberFormat="1" applyFont="1" applyFill="1" applyBorder="1" applyAlignment="1">
      <alignment horizontal="center" vertical="center" wrapText="1"/>
    </xf>
    <xf numFmtId="168" fontId="22" fillId="34" borderId="20" xfId="0" applyNumberFormat="1" applyFont="1" applyFill="1" applyBorder="1" applyAlignment="1">
      <alignment horizontal="center" vertical="center" wrapText="1"/>
    </xf>
    <xf numFmtId="1" fontId="22" fillId="35" borderId="4" xfId="120" applyNumberFormat="1" applyFont="1" applyFill="1" applyBorder="1" applyAlignment="1">
      <alignment horizontal="center" vertical="center" wrapText="1"/>
    </xf>
    <xf numFmtId="1" fontId="22" fillId="34" borderId="4" xfId="120" applyNumberFormat="1" applyFont="1" applyFill="1" applyBorder="1" applyAlignment="1">
      <alignment horizontal="center" vertical="center" wrapText="1"/>
    </xf>
    <xf numFmtId="1" fontId="22" fillId="36" borderId="4" xfId="120" applyNumberFormat="1" applyFont="1" applyFill="1" applyBorder="1" applyAlignment="1">
      <alignment horizontal="center" vertical="center" wrapText="1"/>
    </xf>
    <xf numFmtId="1" fontId="22" fillId="37" borderId="4" xfId="120" applyNumberFormat="1" applyFont="1" applyFill="1" applyBorder="1" applyAlignment="1">
      <alignment horizontal="center" vertical="center" wrapText="1"/>
    </xf>
    <xf numFmtId="0" fontId="22" fillId="34" borderId="4" xfId="3" applyNumberFormat="1" applyFont="1" applyFill="1" applyBorder="1" applyAlignment="1">
      <alignment horizontal="center" vertical="center" wrapText="1"/>
    </xf>
    <xf numFmtId="0" fontId="24" fillId="34" borderId="18" xfId="0" applyFont="1" applyFill="1" applyBorder="1" applyAlignment="1">
      <alignment horizontal="center" vertical="center" wrapText="1"/>
    </xf>
  </cellXfs>
  <cellStyles count="127">
    <cellStyle name="20% - Énfasis1 2" xfId="29" xr:uid="{6B959ED9-7902-4BE6-AC2F-2AA7B3176FD6}"/>
    <cellStyle name="20% - Énfasis2 2" xfId="33" xr:uid="{2C606549-E2B0-488C-9641-8888CF86DAB9}"/>
    <cellStyle name="20% - Énfasis3 2" xfId="37" xr:uid="{8B23D4FB-F0D1-4913-BC5C-AAC1EA1CB926}"/>
    <cellStyle name="20% - Énfasis4 2" xfId="41" xr:uid="{4F3C1581-3AF7-474E-91F5-32B6F2FE6B42}"/>
    <cellStyle name="20% - Énfasis5 2" xfId="45" xr:uid="{939FAC6C-B044-4C9C-9A0A-7814AF58D85B}"/>
    <cellStyle name="20% - Énfasis6 2" xfId="49" xr:uid="{2931B0AA-666E-4A02-9A08-517BFE079909}"/>
    <cellStyle name="40% - Énfasis1 2" xfId="30" xr:uid="{3D98A1A4-B3CF-483F-A9B7-B21EBDB3484B}"/>
    <cellStyle name="40% - Énfasis2 2" xfId="34" xr:uid="{5918A87F-1ACF-414C-8674-0CCEE1938409}"/>
    <cellStyle name="40% - Énfasis3 2" xfId="38" xr:uid="{BA4AE8F2-6C95-4C44-BE45-CCEC2E6CCF48}"/>
    <cellStyle name="40% - Énfasis4 2" xfId="42" xr:uid="{144511B3-3848-432F-85D3-D5E84797DD0B}"/>
    <cellStyle name="40% - Énfasis5 2" xfId="46" xr:uid="{DAA52BD2-1BA9-4DED-89DE-5C2043ACAA94}"/>
    <cellStyle name="40% - Énfasis6 2" xfId="50" xr:uid="{E24F0D86-4B73-4DFB-BDCE-A2909FD0D2D6}"/>
    <cellStyle name="60% - Énfasis1 2" xfId="31" xr:uid="{15E003CA-82EA-40D8-ABFE-E1A455349C3F}"/>
    <cellStyle name="60% - Énfasis2 2" xfId="35" xr:uid="{0796FC1D-AA83-4FF9-BC2F-71B7365F818E}"/>
    <cellStyle name="60% - Énfasis3 2" xfId="39" xr:uid="{18878125-B455-4CED-960D-10DF42E71A2C}"/>
    <cellStyle name="60% - Énfasis4 2" xfId="43" xr:uid="{1D8CDA75-29EF-46B3-A7B0-068F225258A0}"/>
    <cellStyle name="60% - Énfasis5 2" xfId="47" xr:uid="{E90F42C0-782A-4C91-8619-1EFABB54B104}"/>
    <cellStyle name="60% - Énfasis6 2" xfId="51" xr:uid="{8F05C9E7-F8A9-43FE-B76B-4ECE3822E7FE}"/>
    <cellStyle name="Bueno 2" xfId="17" xr:uid="{9C43BF95-C214-4562-97EC-B7A61C031FA6}"/>
    <cellStyle name="Cálculo 2" xfId="22" xr:uid="{299F1578-7CF7-4A6E-8758-15A8E45C7934}"/>
    <cellStyle name="Celda de comprobación 2" xfId="24" xr:uid="{A7A0D991-7746-4DD1-AF35-C6892CE64BE3}"/>
    <cellStyle name="Celda vinculada 2" xfId="23" xr:uid="{AC69BB69-9F3F-44C2-8603-AAFA9375BACE}"/>
    <cellStyle name="Encabezado 1 2" xfId="13" xr:uid="{27736B16-650F-49E3-BCDA-628BCE1568E7}"/>
    <cellStyle name="Encabezado 4 2" xfId="16" xr:uid="{E1F1B708-6970-430A-B988-180444A4E612}"/>
    <cellStyle name="Énfasis1 2" xfId="28" xr:uid="{8AD044E1-22E1-4D34-8C08-9634DF1AD370}"/>
    <cellStyle name="Énfasis2 2" xfId="32" xr:uid="{CBC43908-0FC6-48CB-9856-2A9B0BC21D96}"/>
    <cellStyle name="Énfasis3 2" xfId="36" xr:uid="{4B779E9C-22EF-4604-9A11-8B56D928AD59}"/>
    <cellStyle name="Énfasis4 2" xfId="40" xr:uid="{F6081E62-DCA8-4C87-B4E7-8F4CCADF9BCD}"/>
    <cellStyle name="Énfasis5 2" xfId="44" xr:uid="{4480E173-2ED8-4474-B202-8D7B9A227ECD}"/>
    <cellStyle name="Énfasis6 2" xfId="48" xr:uid="{91160702-228B-490C-A3AA-D826FD731C0E}"/>
    <cellStyle name="Entrada 2" xfId="20" xr:uid="{02B628E2-0193-4D53-B021-593D687E166E}"/>
    <cellStyle name="Hipervínculo" xfId="4" builtinId="8"/>
    <cellStyle name="Hipervínculo 2" xfId="85" xr:uid="{DCD6EC26-0308-4925-B821-ADDDA728428A}"/>
    <cellStyle name="Hipervínculo 3" xfId="75" xr:uid="{7D5EA3FE-FD83-40C6-9430-820AE6B0CC01}"/>
    <cellStyle name="Hyperlink" xfId="5" xr:uid="{63E52B61-26E9-4A86-B77C-C3F8B445BAF7}"/>
    <cellStyle name="Incorrecto 2" xfId="18" xr:uid="{62EAE378-446A-4EAA-A6E7-7F6F9AF2EC2D}"/>
    <cellStyle name="Millares" xfId="120" builtinId="3"/>
    <cellStyle name="Millares [0]" xfId="58" builtinId="6"/>
    <cellStyle name="Millares [0] 10" xfId="92" xr:uid="{D4D34076-0D91-4248-B2AA-39A457EB883B}"/>
    <cellStyle name="Millares [0] 11" xfId="90" xr:uid="{EC94EE2D-A0D9-4C64-82CA-DD9D94670BB5}"/>
    <cellStyle name="Millares [0] 11 3" xfId="91" xr:uid="{6C198D59-3865-4372-9F5A-3819897D6217}"/>
    <cellStyle name="Millares [0] 12" xfId="74" xr:uid="{E7998CA6-2422-4963-B6DF-826C8C2AEE5B}"/>
    <cellStyle name="Millares [0] 2" xfId="11" xr:uid="{C63ADEBF-D76A-4870-A124-44F6823A88EF}"/>
    <cellStyle name="Millares [0] 2 2" xfId="86" xr:uid="{06A2497F-7C69-4D76-ADAA-985017083E18}"/>
    <cellStyle name="Millares [0] 2 2 2 2" xfId="99" xr:uid="{5B2CB300-0FE6-460A-B336-9F34D264F566}"/>
    <cellStyle name="Millares [0] 2 2 3" xfId="97" xr:uid="{3ED5AD98-9095-4815-A5F3-02B320AACC36}"/>
    <cellStyle name="Millares [0] 2 2 8" xfId="101" xr:uid="{6B77F69C-F23E-48BD-82DF-31B279F310FA}"/>
    <cellStyle name="Millares [0] 2 3" xfId="73" xr:uid="{B4A0D8DF-F881-4BB8-9054-7AA96D28ED41}"/>
    <cellStyle name="Millares [0] 3" xfId="52" xr:uid="{D121B27A-C920-4E54-B49C-39DE1A7D08FB}"/>
    <cellStyle name="Millares [0] 3 2" xfId="87" xr:uid="{42019249-9B11-48D3-A370-045917F719EA}"/>
    <cellStyle name="Millares [0] 3 3" xfId="78" xr:uid="{E0593C80-252F-4AD4-A379-4EC553320F75}"/>
    <cellStyle name="Millares [0] 4" xfId="9" xr:uid="{3056B591-3D00-47D0-B225-BE5CA9E923C4}"/>
    <cellStyle name="Millares [0] 4 2" xfId="93" xr:uid="{6705946D-49FB-4981-9AC8-3B42D195318E}"/>
    <cellStyle name="Millares [0] 5" xfId="61" xr:uid="{E8C10C4C-8576-4561-A3A0-CE8958EC2460}"/>
    <cellStyle name="Millares [0] 5 2" xfId="94" xr:uid="{D38BBD70-4DC5-4EDE-A1B6-DAE016F9DBCE}"/>
    <cellStyle name="Millares [0] 6" xfId="66" xr:uid="{D929BDCF-C8C2-4A3F-8C6E-5732F7F0DF7C}"/>
    <cellStyle name="Millares [0] 6 2" xfId="82" xr:uid="{34D7AFEB-4A17-4594-843E-A0F04C3C1560}"/>
    <cellStyle name="Millares [0] 7" xfId="96" xr:uid="{8201211E-E90C-4973-8B63-068E4F0B91F5}"/>
    <cellStyle name="Millares [0] 8" xfId="95" xr:uid="{985A5F1E-9F2D-40C2-BEAC-CB266AE88EDC}"/>
    <cellStyle name="Millares [0] 9" xfId="98" xr:uid="{F3271AC5-D312-43AC-8901-F0D93A971743}"/>
    <cellStyle name="Millares 10" xfId="108" xr:uid="{9EF974A5-C4D0-47ED-B21E-8A42454C406F}"/>
    <cellStyle name="Millares 11" xfId="76" xr:uid="{8BB153ED-2B6D-45AD-BE11-4ADF9768BB9A}"/>
    <cellStyle name="Millares 12" xfId="105" xr:uid="{D3862B11-EA56-49D9-B829-5A70207C98F5}"/>
    <cellStyle name="Millares 13" xfId="12" xr:uid="{573891FB-0C76-4D30-817C-265A8AE12458}"/>
    <cellStyle name="Millares 13 2" xfId="100" xr:uid="{8E74D25D-05BD-47F9-A3D8-65A01BF387EB}"/>
    <cellStyle name="Millares 14" xfId="110" xr:uid="{982B1DB2-2FF2-46D1-BDF0-702184594C19}"/>
    <cellStyle name="Millares 15" xfId="124" xr:uid="{F4958F73-8D75-4F54-9D81-3B01E3B7EFEE}"/>
    <cellStyle name="Millares 2" xfId="53" xr:uid="{26DC97A9-CA91-4CA1-AB3C-D45D89DB328C}"/>
    <cellStyle name="Millares 2 2" xfId="81" xr:uid="{5BFB4796-804A-44A8-92B5-DB7068FD933E}"/>
    <cellStyle name="Millares 2 2 2" xfId="125" xr:uid="{CA9475F5-97DC-41F9-B88B-B88ACA0F2A08}"/>
    <cellStyle name="Millares 2 3" xfId="117" xr:uid="{5FB2EFA6-FB93-475D-B581-B7F65162FD49}"/>
    <cellStyle name="Millares 2 4" xfId="122" xr:uid="{9FA49E1C-3104-4EC7-9BB0-DB05EDE234ED}"/>
    <cellStyle name="Millares 3" xfId="56" xr:uid="{0AD4124E-1D85-466E-BA2B-8BD30923FAB2}"/>
    <cellStyle name="Millares 4" xfId="60" xr:uid="{1A0C0D41-0107-4849-B9E7-7F36F34A87D3}"/>
    <cellStyle name="Millares 5" xfId="64" xr:uid="{C7B14DA6-45AD-476E-949F-A510ABB0C90B}"/>
    <cellStyle name="Millares 6" xfId="79" xr:uid="{460C71D6-5456-4B17-B020-60914454EE15}"/>
    <cellStyle name="Millares 7" xfId="104" xr:uid="{2AE6AEB8-4C5C-4E7D-A880-27D881AA9180}"/>
    <cellStyle name="Millares 8" xfId="106" xr:uid="{94E6618E-0ED0-4864-BD8F-DF21ADD73067}"/>
    <cellStyle name="Millares 9" xfId="109" xr:uid="{27F4012C-1665-48A0-B977-9C04E43740A1}"/>
    <cellStyle name="Moneda" xfId="3" builtinId="4"/>
    <cellStyle name="Moneda [0]" xfId="1" builtinId="7"/>
    <cellStyle name="Moneda [0] 2" xfId="54" xr:uid="{AFB195DB-8CEE-4E81-A027-AA06DBFB6C04}"/>
    <cellStyle name="Moneda [0] 2 2" xfId="84" xr:uid="{35E98F0F-C86B-46E0-95B2-F9133D76E46B}"/>
    <cellStyle name="Moneda [0] 3" xfId="63" xr:uid="{7ABDDAD8-1325-4691-9AE8-2858A40C506C}"/>
    <cellStyle name="Moneda [0] 4" xfId="72" xr:uid="{85B79FFA-B2CB-43B8-94AC-A0A5C98534E9}"/>
    <cellStyle name="Moneda 10" xfId="71" xr:uid="{EE350434-8DC6-42C8-A275-8667EE9E9C80}"/>
    <cellStyle name="Moneda 10 2" xfId="88" xr:uid="{47DEE385-A75C-431B-BB1A-F0E9671C572C}"/>
    <cellStyle name="Moneda 11" xfId="70" xr:uid="{EE546025-4C5D-4ECD-B133-9F810CE89792}"/>
    <cellStyle name="Moneda 12" xfId="77" xr:uid="{9ABA9922-B976-405F-BD40-3178B952C930}"/>
    <cellStyle name="Moneda 13" xfId="102" xr:uid="{23BD1B38-B2D4-4080-B071-6CA3D0DADD7B}"/>
    <cellStyle name="Moneda 14" xfId="107" xr:uid="{683C290F-316D-402E-9FC7-6D327AA7C309}"/>
    <cellStyle name="Moneda 15" xfId="111" xr:uid="{63C16122-3F4B-4189-B4B9-DD10C95A39A3}"/>
    <cellStyle name="Moneda 16" xfId="112" xr:uid="{E692CDF0-D210-4FFD-A4A1-2B0CE4456385}"/>
    <cellStyle name="Moneda 17" xfId="113" xr:uid="{9359B20A-BB44-4E23-80EB-FA9A9181510B}"/>
    <cellStyle name="Moneda 18" xfId="114" xr:uid="{0CE9750A-897A-4EED-8A69-1B40F14E4A31}"/>
    <cellStyle name="Moneda 19" xfId="115" xr:uid="{7E21FDD0-937F-4AF9-BA9B-313F842E0B56}"/>
    <cellStyle name="Moneda 2" xfId="10" xr:uid="{1CC97AE0-B7DD-4125-AE9F-C63D1F8D7ECC}"/>
    <cellStyle name="Moneda 2 2" xfId="83" xr:uid="{FFA3A7FB-842A-48E5-9541-8C20145404F6}"/>
    <cellStyle name="Moneda 2 2 2" xfId="126" xr:uid="{B35FF40D-6FF9-428D-8C53-3A0741423FFF}"/>
    <cellStyle name="Moneda 2 3" xfId="118" xr:uid="{4554C0AF-212A-4A08-B042-3D6B1DF6E32F}"/>
    <cellStyle name="Moneda 2 4" xfId="123" xr:uid="{FDBF038F-7624-421A-9CD3-344F46F85664}"/>
    <cellStyle name="Moneda 20" xfId="103" xr:uid="{F34AD22B-ACA2-4DA3-88CA-D393DB08C3DA}"/>
    <cellStyle name="Moneda 21" xfId="116" xr:uid="{32F3DF22-1124-4CF0-84AC-16F90367FB6A}"/>
    <cellStyle name="Moneda 22" xfId="119" xr:uid="{C7A07E38-7C06-43AB-B8DE-3AA0ED0782A0}"/>
    <cellStyle name="Moneda 23" xfId="121" xr:uid="{6913FFB0-CE5C-4B2B-BB39-D24DD1A304BA}"/>
    <cellStyle name="Moneda 3" xfId="8" xr:uid="{6FE2D94B-7621-42B4-9461-F42B6599A3D1}"/>
    <cellStyle name="Moneda 4" xfId="55" xr:uid="{949B9919-EC0D-413C-9DFD-B2D54B749590}"/>
    <cellStyle name="Moneda 5" xfId="62" xr:uid="{3C9093D1-C70B-4524-A232-D94E7D2331CA}"/>
    <cellStyle name="Moneda 6" xfId="65" xr:uid="{CE3F6155-AD37-46C9-BB54-1A481EA21CC0}"/>
    <cellStyle name="Moneda 7" xfId="67" xr:uid="{BF6AE47E-3354-4BD9-9DFB-57C314AE5EDF}"/>
    <cellStyle name="Moneda 8" xfId="68" xr:uid="{61B34F02-559F-48C4-86BC-6A1E2D052832}"/>
    <cellStyle name="Moneda 9" xfId="69" xr:uid="{A3DFC89E-DDE7-4E19-B4EE-8FDB1F7939D4}"/>
    <cellStyle name="Neutral 2" xfId="19" xr:uid="{BDA18342-66FC-42FB-AD09-38B62FE4646A}"/>
    <cellStyle name="Normal" xfId="0" builtinId="0"/>
    <cellStyle name="Normal 2" xfId="57" xr:uid="{BED70DD0-BA47-47CB-94CA-244FCD007CD3}"/>
    <cellStyle name="Normal 3" xfId="2" xr:uid="{226E4DF3-4D01-4C0B-A0F6-FC6F3F5C376C}"/>
    <cellStyle name="Normal 6" xfId="89" xr:uid="{ED32D924-632C-4CAE-AF16-9EF3983C5152}"/>
    <cellStyle name="Notas" xfId="7" builtinId="10" customBuiltin="1"/>
    <cellStyle name="Porcentaje" xfId="59" builtinId="5"/>
    <cellStyle name="Porcentaje 2" xfId="80" xr:uid="{A5AD6F70-34CC-4B4E-89CE-537740F80584}"/>
    <cellStyle name="Salida 2" xfId="21" xr:uid="{C54E1195-06F1-4E17-B226-D994E9F3924C}"/>
    <cellStyle name="Texto de advertencia 2" xfId="25" xr:uid="{DB9A82CE-D619-4355-9BEA-B1A15EB80DAF}"/>
    <cellStyle name="Texto explicativo 2" xfId="26" xr:uid="{84798D0E-2F73-4EFC-83BD-F5FFDE941A6F}"/>
    <cellStyle name="Título" xfId="6" builtinId="15" customBuiltin="1"/>
    <cellStyle name="Título 2 2" xfId="14" xr:uid="{68275D1B-5696-451B-AD21-94F27512864D}"/>
    <cellStyle name="Título 3 2" xfId="15" xr:uid="{031B5AE8-0B4B-40FE-BE71-4532698A70EE}"/>
    <cellStyle name="Total 2" xfId="27" xr:uid="{0401F39C-F4F8-4A77-9370-EB2E5701AD23}"/>
  </cellStyles>
  <dxfs count="2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font>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font>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E9B1"/>
      <color rgb="FFFDF1F4"/>
      <color rgb="FFD5F4FF"/>
      <color rgb="FFE1E1EF"/>
      <color rgb="FFFCE4D6"/>
      <color rgb="FF22478D"/>
      <color rgb="FFE51F4A"/>
      <color rgb="FF6866AB"/>
      <color rgb="FF009ED5"/>
      <color rgb="FFF8AF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A7B7F-5F39-4590-9C27-E207B6D047B2}">
  <sheetPr>
    <tabColor rgb="FFCCECFF"/>
  </sheetPr>
  <dimension ref="A1:V1615"/>
  <sheetViews>
    <sheetView tabSelected="1" zoomScale="50" zoomScaleNormal="50" workbookViewId="0">
      <pane ySplit="1" topLeftCell="A2" activePane="bottomLeft" state="frozen"/>
      <selection activeCell="E1" sqref="E1"/>
      <selection pane="bottomLeft" activeCell="N2" sqref="N2:N1610"/>
    </sheetView>
  </sheetViews>
  <sheetFormatPr baseColWidth="10" defaultColWidth="31" defaultRowHeight="118.5" customHeight="1" x14ac:dyDescent="0.35"/>
  <cols>
    <col min="1" max="4" width="31" style="1"/>
    <col min="5" max="5" width="70.7265625" style="1" customWidth="1"/>
    <col min="6" max="7" width="31" style="1" customWidth="1"/>
    <col min="8" max="8" width="31" style="4" customWidth="1"/>
    <col min="9" max="9" width="31" style="5" customWidth="1"/>
    <col min="10" max="11" width="31" style="6" customWidth="1"/>
    <col min="12" max="12" width="31" style="1" customWidth="1"/>
    <col min="13" max="13" width="31" style="261" customWidth="1"/>
    <col min="14" max="16" width="31" style="5" customWidth="1"/>
    <col min="17" max="17" width="31" style="3" customWidth="1"/>
    <col min="18" max="18" width="31" style="5" customWidth="1"/>
    <col min="19" max="19" width="31" style="2" customWidth="1"/>
    <col min="20" max="20" width="31" style="1" customWidth="1"/>
    <col min="21" max="21" width="31" style="7" customWidth="1"/>
    <col min="22" max="23" width="31" style="1" customWidth="1"/>
    <col min="24" max="16384" width="31" style="1"/>
  </cols>
  <sheetData>
    <row r="1" spans="1:22" ht="118.5" customHeight="1" x14ac:dyDescent="0.35">
      <c r="A1" s="13" t="s">
        <v>0</v>
      </c>
      <c r="B1" s="13" t="s">
        <v>0</v>
      </c>
      <c r="C1" s="13" t="s">
        <v>438</v>
      </c>
      <c r="D1" s="13" t="s">
        <v>1</v>
      </c>
      <c r="E1" s="13" t="s">
        <v>2</v>
      </c>
      <c r="F1" s="13" t="s">
        <v>3</v>
      </c>
      <c r="G1" s="13" t="s">
        <v>4</v>
      </c>
      <c r="H1" s="13" t="s">
        <v>5</v>
      </c>
      <c r="I1" s="8" t="s">
        <v>6</v>
      </c>
      <c r="J1" s="14" t="s">
        <v>7</v>
      </c>
      <c r="K1" s="14" t="s">
        <v>8</v>
      </c>
      <c r="L1" s="13" t="s">
        <v>9</v>
      </c>
      <c r="M1" s="248" t="s">
        <v>1599</v>
      </c>
      <c r="N1" s="8" t="s">
        <v>10</v>
      </c>
      <c r="O1" s="8" t="s">
        <v>11</v>
      </c>
      <c r="P1" s="8" t="s">
        <v>12</v>
      </c>
      <c r="Q1" s="9" t="s">
        <v>13</v>
      </c>
      <c r="R1" s="8" t="s">
        <v>14</v>
      </c>
      <c r="S1" s="10" t="s">
        <v>15</v>
      </c>
      <c r="T1" s="13" t="s">
        <v>16</v>
      </c>
      <c r="U1" s="13" t="s">
        <v>1465</v>
      </c>
      <c r="V1" s="13" t="s">
        <v>1466</v>
      </c>
    </row>
    <row r="2" spans="1:22" ht="152.5" customHeight="1" x14ac:dyDescent="0.35">
      <c r="A2" s="27" t="s">
        <v>1639</v>
      </c>
      <c r="B2" s="27">
        <v>93</v>
      </c>
      <c r="C2" s="33">
        <v>2019</v>
      </c>
      <c r="D2" s="27" t="s">
        <v>1642</v>
      </c>
      <c r="E2" s="27" t="s">
        <v>1645</v>
      </c>
      <c r="F2" s="19">
        <v>43654</v>
      </c>
      <c r="G2" s="19">
        <v>43677</v>
      </c>
      <c r="H2" s="34">
        <v>46575</v>
      </c>
      <c r="I2" s="333">
        <v>0</v>
      </c>
      <c r="J2" s="28">
        <v>0</v>
      </c>
      <c r="K2" s="27" t="s">
        <v>981</v>
      </c>
      <c r="L2" s="27" t="s">
        <v>1428</v>
      </c>
      <c r="M2" s="36">
        <v>0</v>
      </c>
      <c r="N2" s="35">
        <v>0</v>
      </c>
      <c r="O2" s="35">
        <v>0</v>
      </c>
      <c r="P2" s="35">
        <v>0</v>
      </c>
      <c r="Q2" s="37">
        <v>1460</v>
      </c>
      <c r="R2" s="35">
        <f t="shared" ref="R2:R45" si="0">I2+P2</f>
        <v>0</v>
      </c>
      <c r="S2" s="38" t="s">
        <v>17</v>
      </c>
      <c r="T2" s="27" t="s">
        <v>1648</v>
      </c>
      <c r="U2" s="15" t="s">
        <v>1469</v>
      </c>
      <c r="V2" s="27" t="s">
        <v>1470</v>
      </c>
    </row>
    <row r="3" spans="1:22" ht="140.15" customHeight="1" x14ac:dyDescent="0.35">
      <c r="A3" s="25" t="s">
        <v>1640</v>
      </c>
      <c r="B3" s="25">
        <v>170</v>
      </c>
      <c r="C3" s="12">
        <v>2019</v>
      </c>
      <c r="D3" s="25" t="s">
        <v>1643</v>
      </c>
      <c r="E3" s="25" t="s">
        <v>1646</v>
      </c>
      <c r="F3" s="18">
        <v>43564</v>
      </c>
      <c r="G3" s="18">
        <v>43564</v>
      </c>
      <c r="H3" s="11">
        <v>47217</v>
      </c>
      <c r="I3" s="334">
        <v>0</v>
      </c>
      <c r="J3" s="26">
        <v>0</v>
      </c>
      <c r="K3" s="25" t="s">
        <v>981</v>
      </c>
      <c r="L3" s="25" t="s">
        <v>973</v>
      </c>
      <c r="M3" s="30">
        <v>0</v>
      </c>
      <c r="N3" s="29">
        <v>0</v>
      </c>
      <c r="O3" s="29">
        <v>0</v>
      </c>
      <c r="P3" s="29">
        <v>0</v>
      </c>
      <c r="Q3" s="31">
        <v>1827</v>
      </c>
      <c r="R3" s="29">
        <f t="shared" si="0"/>
        <v>0</v>
      </c>
      <c r="S3" s="32" t="s">
        <v>17</v>
      </c>
      <c r="T3" s="25" t="s">
        <v>1649</v>
      </c>
      <c r="U3" s="17" t="s">
        <v>1467</v>
      </c>
      <c r="V3" s="25" t="s">
        <v>1468</v>
      </c>
    </row>
    <row r="4" spans="1:22" ht="142.5" customHeight="1" x14ac:dyDescent="0.35">
      <c r="A4" s="27" t="s">
        <v>1641</v>
      </c>
      <c r="B4" s="27">
        <v>429</v>
      </c>
      <c r="C4" s="33">
        <v>2019</v>
      </c>
      <c r="D4" s="27" t="s">
        <v>1644</v>
      </c>
      <c r="E4" s="28" t="s">
        <v>1647</v>
      </c>
      <c r="F4" s="19">
        <v>43829</v>
      </c>
      <c r="G4" s="19">
        <v>43829</v>
      </c>
      <c r="H4" s="34">
        <v>46771</v>
      </c>
      <c r="I4" s="28">
        <v>0</v>
      </c>
      <c r="J4" s="28">
        <v>0</v>
      </c>
      <c r="K4" s="27" t="s">
        <v>981</v>
      </c>
      <c r="L4" s="48" t="s">
        <v>1500</v>
      </c>
      <c r="M4" s="36">
        <v>0</v>
      </c>
      <c r="N4" s="35">
        <v>0</v>
      </c>
      <c r="O4" s="35">
        <v>0</v>
      </c>
      <c r="P4" s="35">
        <v>0</v>
      </c>
      <c r="Q4" s="37">
        <v>1481</v>
      </c>
      <c r="R4" s="35">
        <f t="shared" si="0"/>
        <v>0</v>
      </c>
      <c r="S4" s="38" t="s">
        <v>17</v>
      </c>
      <c r="T4" s="27" t="s">
        <v>1650</v>
      </c>
      <c r="U4" s="15" t="s">
        <v>1469</v>
      </c>
      <c r="V4" s="27" t="s">
        <v>1470</v>
      </c>
    </row>
    <row r="5" spans="1:22" ht="118.5" customHeight="1" x14ac:dyDescent="0.35">
      <c r="A5" s="12" t="s">
        <v>1654</v>
      </c>
      <c r="B5" s="25">
        <v>240</v>
      </c>
      <c r="C5" s="12">
        <v>2020</v>
      </c>
      <c r="D5" s="25" t="s">
        <v>1658</v>
      </c>
      <c r="E5" s="26" t="s">
        <v>1661</v>
      </c>
      <c r="F5" s="18">
        <v>43889</v>
      </c>
      <c r="G5" s="18">
        <v>43889</v>
      </c>
      <c r="H5" s="11">
        <v>47535</v>
      </c>
      <c r="I5" s="29">
        <v>0</v>
      </c>
      <c r="J5" s="26">
        <v>0</v>
      </c>
      <c r="K5" s="25" t="s">
        <v>981</v>
      </c>
      <c r="L5" s="39" t="s">
        <v>973</v>
      </c>
      <c r="M5" s="30">
        <v>0</v>
      </c>
      <c r="N5" s="29">
        <v>0</v>
      </c>
      <c r="O5" s="29">
        <v>0</v>
      </c>
      <c r="P5" s="29">
        <v>0</v>
      </c>
      <c r="Q5" s="31">
        <v>1826</v>
      </c>
      <c r="R5" s="29">
        <f t="shared" si="0"/>
        <v>0</v>
      </c>
      <c r="S5" s="32" t="s">
        <v>17</v>
      </c>
      <c r="T5" s="25" t="s">
        <v>1665</v>
      </c>
      <c r="U5" s="17" t="s">
        <v>1467</v>
      </c>
      <c r="V5" s="25" t="s">
        <v>1468</v>
      </c>
    </row>
    <row r="6" spans="1:22" ht="118.5" customHeight="1" x14ac:dyDescent="0.35">
      <c r="A6" s="12" t="s">
        <v>1653</v>
      </c>
      <c r="B6" s="25">
        <v>390</v>
      </c>
      <c r="C6" s="12">
        <v>2020</v>
      </c>
      <c r="D6" s="25" t="s">
        <v>1657</v>
      </c>
      <c r="E6" s="26" t="s">
        <v>1660</v>
      </c>
      <c r="F6" s="18">
        <v>44034</v>
      </c>
      <c r="G6" s="18">
        <v>44035</v>
      </c>
      <c r="H6" s="11">
        <v>45860</v>
      </c>
      <c r="I6" s="29">
        <v>0</v>
      </c>
      <c r="J6" s="26">
        <v>0</v>
      </c>
      <c r="K6" s="25" t="s">
        <v>981</v>
      </c>
      <c r="L6" s="17" t="s">
        <v>973</v>
      </c>
      <c r="M6" s="30">
        <v>0</v>
      </c>
      <c r="N6" s="29">
        <v>0</v>
      </c>
      <c r="O6" s="29">
        <v>0</v>
      </c>
      <c r="P6" s="29">
        <v>0</v>
      </c>
      <c r="Q6" s="31">
        <v>0</v>
      </c>
      <c r="R6" s="29">
        <f t="shared" si="0"/>
        <v>0</v>
      </c>
      <c r="S6" s="32" t="s">
        <v>17</v>
      </c>
      <c r="T6" s="25" t="s">
        <v>1664</v>
      </c>
      <c r="U6" s="17" t="s">
        <v>1467</v>
      </c>
      <c r="V6" s="25" t="s">
        <v>1468</v>
      </c>
    </row>
    <row r="7" spans="1:22" ht="118.5" customHeight="1" x14ac:dyDescent="0.35">
      <c r="A7" s="12" t="s">
        <v>1651</v>
      </c>
      <c r="B7" s="12">
        <v>468</v>
      </c>
      <c r="C7" s="12">
        <v>2020</v>
      </c>
      <c r="D7" s="25" t="s">
        <v>1655</v>
      </c>
      <c r="E7" s="26" t="s">
        <v>1659</v>
      </c>
      <c r="F7" s="18">
        <v>44145</v>
      </c>
      <c r="G7" s="18">
        <v>44145</v>
      </c>
      <c r="H7" s="11">
        <v>45964</v>
      </c>
      <c r="I7" s="29">
        <v>0</v>
      </c>
      <c r="J7" s="112">
        <v>0</v>
      </c>
      <c r="K7" s="25" t="s">
        <v>981</v>
      </c>
      <c r="L7" s="17" t="s">
        <v>973</v>
      </c>
      <c r="M7" s="30">
        <v>0</v>
      </c>
      <c r="N7" s="29">
        <v>0</v>
      </c>
      <c r="O7" s="29">
        <v>0</v>
      </c>
      <c r="P7" s="29">
        <v>0</v>
      </c>
      <c r="Q7" s="31">
        <v>0</v>
      </c>
      <c r="R7" s="29">
        <f t="shared" si="0"/>
        <v>0</v>
      </c>
      <c r="S7" s="32" t="s">
        <v>17</v>
      </c>
      <c r="T7" s="25" t="s">
        <v>1662</v>
      </c>
      <c r="U7" s="17" t="s">
        <v>1467</v>
      </c>
      <c r="V7" s="25" t="s">
        <v>1468</v>
      </c>
    </row>
    <row r="8" spans="1:22" ht="118.5" customHeight="1" x14ac:dyDescent="0.35">
      <c r="A8" s="12" t="s">
        <v>1652</v>
      </c>
      <c r="B8" s="12">
        <v>472</v>
      </c>
      <c r="C8" s="12">
        <v>2020</v>
      </c>
      <c r="D8" s="25" t="s">
        <v>1656</v>
      </c>
      <c r="E8" s="26" t="s">
        <v>1659</v>
      </c>
      <c r="F8" s="18">
        <v>44138</v>
      </c>
      <c r="G8" s="18">
        <v>44138</v>
      </c>
      <c r="H8" s="11">
        <v>45964</v>
      </c>
      <c r="I8" s="29">
        <v>0</v>
      </c>
      <c r="J8" s="112">
        <v>0</v>
      </c>
      <c r="K8" s="25" t="s">
        <v>981</v>
      </c>
      <c r="L8" s="17" t="s">
        <v>973</v>
      </c>
      <c r="M8" s="30">
        <v>0</v>
      </c>
      <c r="N8" s="29">
        <v>0</v>
      </c>
      <c r="O8" s="29">
        <v>0</v>
      </c>
      <c r="P8" s="29">
        <v>0</v>
      </c>
      <c r="Q8" s="31">
        <v>0</v>
      </c>
      <c r="R8" s="29">
        <f t="shared" si="0"/>
        <v>0</v>
      </c>
      <c r="S8" s="32" t="s">
        <v>17</v>
      </c>
      <c r="T8" s="25" t="s">
        <v>1663</v>
      </c>
      <c r="U8" s="17" t="s">
        <v>1467</v>
      </c>
      <c r="V8" s="25" t="s">
        <v>1468</v>
      </c>
    </row>
    <row r="9" spans="1:22" ht="118.5" customHeight="1" x14ac:dyDescent="0.35">
      <c r="A9" s="12" t="s">
        <v>1667</v>
      </c>
      <c r="B9" s="25">
        <v>287</v>
      </c>
      <c r="C9" s="12">
        <v>2021</v>
      </c>
      <c r="D9" s="25" t="s">
        <v>1672</v>
      </c>
      <c r="E9" s="26" t="s">
        <v>1677</v>
      </c>
      <c r="F9" s="18">
        <v>44237</v>
      </c>
      <c r="G9" s="18">
        <v>44237</v>
      </c>
      <c r="H9" s="11">
        <v>46061</v>
      </c>
      <c r="I9" s="29">
        <v>0</v>
      </c>
      <c r="J9" s="26">
        <v>0</v>
      </c>
      <c r="K9" s="25" t="s">
        <v>981</v>
      </c>
      <c r="L9" s="26" t="s">
        <v>973</v>
      </c>
      <c r="M9" s="30">
        <v>0</v>
      </c>
      <c r="N9" s="29">
        <v>0</v>
      </c>
      <c r="O9" s="29">
        <v>0</v>
      </c>
      <c r="P9" s="29">
        <v>0</v>
      </c>
      <c r="Q9" s="31">
        <v>0</v>
      </c>
      <c r="R9" s="29">
        <f t="shared" si="0"/>
        <v>0</v>
      </c>
      <c r="S9" s="32" t="s">
        <v>17</v>
      </c>
      <c r="T9" s="25" t="s">
        <v>1682</v>
      </c>
      <c r="U9" s="17" t="s">
        <v>1467</v>
      </c>
      <c r="V9" s="25" t="s">
        <v>1468</v>
      </c>
    </row>
    <row r="10" spans="1:22" ht="118.5" customHeight="1" x14ac:dyDescent="0.35">
      <c r="A10" s="12" t="s">
        <v>1668</v>
      </c>
      <c r="B10" s="25">
        <v>455</v>
      </c>
      <c r="C10" s="12">
        <v>2021</v>
      </c>
      <c r="D10" s="25" t="s">
        <v>1673</v>
      </c>
      <c r="E10" s="26" t="s">
        <v>1678</v>
      </c>
      <c r="F10" s="18">
        <v>44413</v>
      </c>
      <c r="G10" s="18">
        <v>44413</v>
      </c>
      <c r="H10" s="11">
        <v>46234</v>
      </c>
      <c r="I10" s="29">
        <v>0</v>
      </c>
      <c r="J10" s="26">
        <v>0</v>
      </c>
      <c r="K10" s="25" t="s">
        <v>981</v>
      </c>
      <c r="L10" s="26" t="s">
        <v>973</v>
      </c>
      <c r="M10" s="30">
        <v>0</v>
      </c>
      <c r="N10" s="29">
        <v>0</v>
      </c>
      <c r="O10" s="29">
        <v>0</v>
      </c>
      <c r="P10" s="29">
        <v>0</v>
      </c>
      <c r="Q10" s="31">
        <v>0</v>
      </c>
      <c r="R10" s="29">
        <f t="shared" si="0"/>
        <v>0</v>
      </c>
      <c r="S10" s="32" t="s">
        <v>17</v>
      </c>
      <c r="T10" s="25" t="s">
        <v>1683</v>
      </c>
      <c r="U10" s="17" t="s">
        <v>1467</v>
      </c>
      <c r="V10" s="25" t="s">
        <v>1468</v>
      </c>
    </row>
    <row r="11" spans="1:22" ht="118.5" customHeight="1" x14ac:dyDescent="0.35">
      <c r="A11" s="12" t="s">
        <v>1669</v>
      </c>
      <c r="B11" s="25">
        <v>493</v>
      </c>
      <c r="C11" s="12">
        <v>2021</v>
      </c>
      <c r="D11" s="25" t="s">
        <v>1674</v>
      </c>
      <c r="E11" s="26" t="s">
        <v>1679</v>
      </c>
      <c r="F11" s="18">
        <v>44426</v>
      </c>
      <c r="G11" s="18">
        <v>44426</v>
      </c>
      <c r="H11" s="11">
        <v>46244</v>
      </c>
      <c r="I11" s="29">
        <v>0</v>
      </c>
      <c r="J11" s="26">
        <v>0</v>
      </c>
      <c r="K11" s="25" t="s">
        <v>981</v>
      </c>
      <c r="L11" s="26" t="s">
        <v>973</v>
      </c>
      <c r="M11" s="30">
        <v>0</v>
      </c>
      <c r="N11" s="29">
        <v>0</v>
      </c>
      <c r="O11" s="29">
        <v>0</v>
      </c>
      <c r="P11" s="29">
        <v>0</v>
      </c>
      <c r="Q11" s="31">
        <v>0</v>
      </c>
      <c r="R11" s="29">
        <f t="shared" si="0"/>
        <v>0</v>
      </c>
      <c r="S11" s="32" t="s">
        <v>17</v>
      </c>
      <c r="T11" s="25" t="s">
        <v>1684</v>
      </c>
      <c r="U11" s="17" t="s">
        <v>1467</v>
      </c>
      <c r="V11" s="25" t="s">
        <v>1468</v>
      </c>
    </row>
    <row r="12" spans="1:22" ht="118.5" customHeight="1" x14ac:dyDescent="0.35">
      <c r="A12" s="12" t="s">
        <v>1670</v>
      </c>
      <c r="B12" s="25">
        <v>539</v>
      </c>
      <c r="C12" s="12">
        <v>2021</v>
      </c>
      <c r="D12" s="56" t="s">
        <v>1675</v>
      </c>
      <c r="E12" s="26" t="s">
        <v>1678</v>
      </c>
      <c r="F12" s="18">
        <v>44440</v>
      </c>
      <c r="G12" s="18">
        <v>44440</v>
      </c>
      <c r="H12" s="11">
        <v>46251</v>
      </c>
      <c r="I12" s="29">
        <v>0</v>
      </c>
      <c r="J12" s="26">
        <v>0</v>
      </c>
      <c r="K12" s="25" t="s">
        <v>981</v>
      </c>
      <c r="L12" s="26" t="s">
        <v>973</v>
      </c>
      <c r="M12" s="30">
        <v>0</v>
      </c>
      <c r="N12" s="29">
        <v>0</v>
      </c>
      <c r="O12" s="29">
        <v>0</v>
      </c>
      <c r="P12" s="29">
        <v>0</v>
      </c>
      <c r="Q12" s="31">
        <v>0</v>
      </c>
      <c r="R12" s="29">
        <f t="shared" si="0"/>
        <v>0</v>
      </c>
      <c r="S12" s="32" t="s">
        <v>17</v>
      </c>
      <c r="T12" s="25" t="s">
        <v>1685</v>
      </c>
      <c r="U12" s="17" t="s">
        <v>1467</v>
      </c>
      <c r="V12" s="25" t="s">
        <v>1468</v>
      </c>
    </row>
    <row r="13" spans="1:22" ht="118.5" customHeight="1" x14ac:dyDescent="0.35">
      <c r="A13" s="33" t="s">
        <v>1666</v>
      </c>
      <c r="B13" s="27">
        <v>1073</v>
      </c>
      <c r="C13" s="33">
        <v>2021</v>
      </c>
      <c r="D13" s="27" t="s">
        <v>1671</v>
      </c>
      <c r="E13" s="28" t="s">
        <v>1676</v>
      </c>
      <c r="F13" s="19">
        <v>44232</v>
      </c>
      <c r="G13" s="19">
        <v>44232</v>
      </c>
      <c r="H13" s="34">
        <v>46069</v>
      </c>
      <c r="I13" s="35">
        <v>0</v>
      </c>
      <c r="J13" s="28">
        <v>0</v>
      </c>
      <c r="K13" s="27" t="s">
        <v>981</v>
      </c>
      <c r="L13" s="28" t="s">
        <v>1680</v>
      </c>
      <c r="M13" s="36">
        <v>0</v>
      </c>
      <c r="N13" s="35">
        <v>0</v>
      </c>
      <c r="O13" s="35">
        <v>0</v>
      </c>
      <c r="P13" s="35">
        <v>0</v>
      </c>
      <c r="Q13" s="37">
        <v>732</v>
      </c>
      <c r="R13" s="35">
        <f t="shared" si="0"/>
        <v>0</v>
      </c>
      <c r="S13" s="38" t="s">
        <v>17</v>
      </c>
      <c r="T13" s="27" t="s">
        <v>1681</v>
      </c>
      <c r="U13" s="15" t="s">
        <v>1473</v>
      </c>
      <c r="V13" s="27" t="s">
        <v>1470</v>
      </c>
    </row>
    <row r="14" spans="1:22" ht="118.5" customHeight="1" x14ac:dyDescent="0.35">
      <c r="A14" s="335" t="s">
        <v>24</v>
      </c>
      <c r="B14" s="25">
        <v>645</v>
      </c>
      <c r="C14" s="12">
        <v>2022</v>
      </c>
      <c r="D14" s="25" t="s">
        <v>25</v>
      </c>
      <c r="E14" s="26" t="s">
        <v>26</v>
      </c>
      <c r="F14" s="18">
        <v>44803</v>
      </c>
      <c r="G14" s="18">
        <v>44805</v>
      </c>
      <c r="H14" s="11">
        <v>46631</v>
      </c>
      <c r="I14" s="29">
        <v>0</v>
      </c>
      <c r="J14" s="26">
        <v>0</v>
      </c>
      <c r="K14" s="26" t="s">
        <v>17</v>
      </c>
      <c r="L14" s="17" t="s">
        <v>973</v>
      </c>
      <c r="M14" s="30">
        <v>0</v>
      </c>
      <c r="N14" s="29">
        <v>0</v>
      </c>
      <c r="O14" s="29">
        <v>0</v>
      </c>
      <c r="P14" s="29">
        <v>0</v>
      </c>
      <c r="Q14" s="31">
        <v>0</v>
      </c>
      <c r="R14" s="29">
        <f t="shared" si="0"/>
        <v>0</v>
      </c>
      <c r="S14" s="32" t="s">
        <v>17</v>
      </c>
      <c r="T14" s="25" t="s">
        <v>1689</v>
      </c>
      <c r="U14" s="17" t="s">
        <v>1467</v>
      </c>
      <c r="V14" s="25" t="s">
        <v>1468</v>
      </c>
    </row>
    <row r="15" spans="1:22" ht="118.5" customHeight="1" x14ac:dyDescent="0.35">
      <c r="A15" s="336" t="s">
        <v>20</v>
      </c>
      <c r="B15" s="27">
        <v>658</v>
      </c>
      <c r="C15" s="33">
        <v>2022</v>
      </c>
      <c r="D15" s="27" t="s">
        <v>21</v>
      </c>
      <c r="E15" s="28" t="s">
        <v>22</v>
      </c>
      <c r="F15" s="19">
        <v>44777</v>
      </c>
      <c r="G15" s="19">
        <v>44792</v>
      </c>
      <c r="H15" s="34">
        <v>46236</v>
      </c>
      <c r="I15" s="35">
        <v>0</v>
      </c>
      <c r="J15" s="28">
        <v>0</v>
      </c>
      <c r="K15" s="28" t="s">
        <v>17</v>
      </c>
      <c r="L15" s="28" t="s">
        <v>1428</v>
      </c>
      <c r="M15" s="36">
        <v>0</v>
      </c>
      <c r="N15" s="35">
        <v>0</v>
      </c>
      <c r="O15" s="35">
        <v>0</v>
      </c>
      <c r="P15" s="35">
        <v>0</v>
      </c>
      <c r="Q15" s="37">
        <v>0</v>
      </c>
      <c r="R15" s="35">
        <f t="shared" si="0"/>
        <v>0</v>
      </c>
      <c r="S15" s="38" t="s">
        <v>17</v>
      </c>
      <c r="T15" s="27" t="s">
        <v>23</v>
      </c>
      <c r="U15" s="15" t="s">
        <v>1469</v>
      </c>
      <c r="V15" s="27" t="s">
        <v>1470</v>
      </c>
    </row>
    <row r="16" spans="1:22" ht="118.5" customHeight="1" x14ac:dyDescent="0.35">
      <c r="A16" s="337" t="s">
        <v>27</v>
      </c>
      <c r="B16" s="25">
        <v>660</v>
      </c>
      <c r="C16" s="12">
        <v>2022</v>
      </c>
      <c r="D16" s="25" t="s">
        <v>28</v>
      </c>
      <c r="E16" s="26" t="s">
        <v>29</v>
      </c>
      <c r="F16" s="18">
        <v>44816</v>
      </c>
      <c r="G16" s="18">
        <v>44817</v>
      </c>
      <c r="H16" s="11">
        <v>46624</v>
      </c>
      <c r="I16" s="29">
        <v>0</v>
      </c>
      <c r="J16" s="26">
        <v>0</v>
      </c>
      <c r="K16" s="26" t="s">
        <v>17</v>
      </c>
      <c r="L16" s="26" t="s">
        <v>973</v>
      </c>
      <c r="M16" s="30">
        <v>0</v>
      </c>
      <c r="N16" s="29">
        <v>0</v>
      </c>
      <c r="O16" s="29">
        <v>0</v>
      </c>
      <c r="P16" s="29">
        <v>0</v>
      </c>
      <c r="Q16" s="31">
        <v>0</v>
      </c>
      <c r="R16" s="29">
        <f t="shared" si="0"/>
        <v>0</v>
      </c>
      <c r="S16" s="32" t="s">
        <v>17</v>
      </c>
      <c r="T16" s="25" t="s">
        <v>30</v>
      </c>
      <c r="U16" s="17" t="s">
        <v>1467</v>
      </c>
      <c r="V16" s="25" t="s">
        <v>1468</v>
      </c>
    </row>
    <row r="17" spans="1:22" ht="118.5" customHeight="1" x14ac:dyDescent="0.35">
      <c r="A17" s="338" t="s">
        <v>35</v>
      </c>
      <c r="B17" s="23">
        <v>713</v>
      </c>
      <c r="C17" s="40">
        <v>2022</v>
      </c>
      <c r="D17" s="23" t="s">
        <v>36</v>
      </c>
      <c r="E17" s="24" t="s">
        <v>37</v>
      </c>
      <c r="F17" s="20">
        <v>44837</v>
      </c>
      <c r="G17" s="20">
        <v>44839</v>
      </c>
      <c r="H17" s="41">
        <v>46234</v>
      </c>
      <c r="I17" s="42">
        <v>119500000</v>
      </c>
      <c r="J17" s="24">
        <v>0</v>
      </c>
      <c r="K17" s="24" t="s">
        <v>19</v>
      </c>
      <c r="L17" s="24" t="s">
        <v>1688</v>
      </c>
      <c r="M17" s="249">
        <f>+N17/R17</f>
        <v>0.62264407185628745</v>
      </c>
      <c r="N17" s="42">
        <v>103981560</v>
      </c>
      <c r="O17" s="42">
        <v>76923040</v>
      </c>
      <c r="P17" s="42">
        <v>47500000</v>
      </c>
      <c r="Q17" s="44">
        <v>0</v>
      </c>
      <c r="R17" s="42">
        <f t="shared" si="0"/>
        <v>167000000</v>
      </c>
      <c r="S17" s="45" t="s">
        <v>17</v>
      </c>
      <c r="T17" s="23" t="s">
        <v>38</v>
      </c>
      <c r="U17" s="16" t="s">
        <v>1471</v>
      </c>
      <c r="V17" s="23" t="s">
        <v>1472</v>
      </c>
    </row>
    <row r="18" spans="1:22" ht="118.5" customHeight="1" x14ac:dyDescent="0.35">
      <c r="A18" s="338" t="s">
        <v>31</v>
      </c>
      <c r="B18" s="23">
        <v>714</v>
      </c>
      <c r="C18" s="40">
        <v>2022</v>
      </c>
      <c r="D18" s="23" t="s">
        <v>32</v>
      </c>
      <c r="E18" s="24" t="s">
        <v>33</v>
      </c>
      <c r="F18" s="20">
        <v>44834</v>
      </c>
      <c r="G18" s="20">
        <v>44834</v>
      </c>
      <c r="H18" s="41">
        <v>46234</v>
      </c>
      <c r="I18" s="42">
        <v>522083100</v>
      </c>
      <c r="J18" s="24">
        <v>0</v>
      </c>
      <c r="K18" s="24" t="s">
        <v>19</v>
      </c>
      <c r="L18" s="24" t="s">
        <v>1688</v>
      </c>
      <c r="M18" s="249">
        <f t="shared" ref="M18:M81" si="1">+N18/R18</f>
        <v>0.68409182925687717</v>
      </c>
      <c r="N18" s="42">
        <v>396830109</v>
      </c>
      <c r="O18" s="42">
        <v>264346997</v>
      </c>
      <c r="P18" s="42">
        <v>58000000</v>
      </c>
      <c r="Q18" s="44">
        <v>0</v>
      </c>
      <c r="R18" s="42">
        <f t="shared" si="0"/>
        <v>580083100</v>
      </c>
      <c r="S18" s="45" t="s">
        <v>17</v>
      </c>
      <c r="T18" s="23" t="s">
        <v>34</v>
      </c>
      <c r="U18" s="16" t="s">
        <v>1471</v>
      </c>
      <c r="V18" s="23" t="s">
        <v>1472</v>
      </c>
    </row>
    <row r="19" spans="1:22" ht="118.5" customHeight="1" x14ac:dyDescent="0.35">
      <c r="A19" s="338" t="s">
        <v>39</v>
      </c>
      <c r="B19" s="23">
        <v>807</v>
      </c>
      <c r="C19" s="40">
        <v>2022</v>
      </c>
      <c r="D19" s="23" t="s">
        <v>40</v>
      </c>
      <c r="E19" s="24" t="s">
        <v>41</v>
      </c>
      <c r="F19" s="20">
        <v>44895</v>
      </c>
      <c r="G19" s="20">
        <v>44896</v>
      </c>
      <c r="H19" s="41">
        <v>46234</v>
      </c>
      <c r="I19" s="42">
        <v>70201346600</v>
      </c>
      <c r="J19" s="24">
        <v>0</v>
      </c>
      <c r="K19" s="24" t="s">
        <v>19</v>
      </c>
      <c r="L19" s="24" t="s">
        <v>558</v>
      </c>
      <c r="M19" s="249">
        <f t="shared" si="1"/>
        <v>0.67019045220202067</v>
      </c>
      <c r="N19" s="42">
        <v>50564129000</v>
      </c>
      <c r="O19" s="42">
        <v>36255219000</v>
      </c>
      <c r="P19" s="42">
        <v>5246056200</v>
      </c>
      <c r="Q19" s="44">
        <v>0</v>
      </c>
      <c r="R19" s="42">
        <f t="shared" si="0"/>
        <v>75447402800</v>
      </c>
      <c r="S19" s="45" t="s">
        <v>17</v>
      </c>
      <c r="T19" s="23" t="s">
        <v>42</v>
      </c>
      <c r="U19" s="16" t="s">
        <v>1474</v>
      </c>
      <c r="V19" s="23" t="s">
        <v>1472</v>
      </c>
    </row>
    <row r="20" spans="1:22" ht="118.5" customHeight="1" x14ac:dyDescent="0.35">
      <c r="A20" s="338" t="s">
        <v>51</v>
      </c>
      <c r="B20" s="23">
        <v>878</v>
      </c>
      <c r="C20" s="40">
        <v>2022</v>
      </c>
      <c r="D20" s="23" t="s">
        <v>52</v>
      </c>
      <c r="E20" s="24" t="s">
        <v>53</v>
      </c>
      <c r="F20" s="20">
        <v>44902</v>
      </c>
      <c r="G20" s="20">
        <v>44907</v>
      </c>
      <c r="H20" s="41">
        <v>46234</v>
      </c>
      <c r="I20" s="42">
        <v>1306708099</v>
      </c>
      <c r="J20" s="24">
        <v>0</v>
      </c>
      <c r="K20" s="24" t="s">
        <v>19</v>
      </c>
      <c r="L20" s="24" t="s">
        <v>1688</v>
      </c>
      <c r="M20" s="249">
        <f t="shared" si="1"/>
        <v>0.57019864163251033</v>
      </c>
      <c r="N20" s="42">
        <v>745083183.05999982</v>
      </c>
      <c r="O20" s="42">
        <v>733427783.50999999</v>
      </c>
      <c r="P20" s="42">
        <v>0</v>
      </c>
      <c r="Q20" s="44">
        <v>0</v>
      </c>
      <c r="R20" s="42">
        <f t="shared" si="0"/>
        <v>1306708099</v>
      </c>
      <c r="S20" s="45" t="s">
        <v>17</v>
      </c>
      <c r="T20" s="23" t="s">
        <v>54</v>
      </c>
      <c r="U20" s="16" t="s">
        <v>1471</v>
      </c>
      <c r="V20" s="23" t="s">
        <v>1472</v>
      </c>
    </row>
    <row r="21" spans="1:22" ht="118.5" customHeight="1" x14ac:dyDescent="0.35">
      <c r="A21" s="338" t="s">
        <v>57</v>
      </c>
      <c r="B21" s="23">
        <v>926</v>
      </c>
      <c r="C21" s="40">
        <v>2022</v>
      </c>
      <c r="D21" s="46" t="s">
        <v>58</v>
      </c>
      <c r="E21" s="24" t="s">
        <v>59</v>
      </c>
      <c r="F21" s="20">
        <v>44907</v>
      </c>
      <c r="G21" s="20">
        <v>44911</v>
      </c>
      <c r="H21" s="41">
        <v>46234</v>
      </c>
      <c r="I21" s="42">
        <v>3194292230</v>
      </c>
      <c r="J21" s="24">
        <v>0</v>
      </c>
      <c r="K21" s="24" t="s">
        <v>19</v>
      </c>
      <c r="L21" s="24" t="s">
        <v>965</v>
      </c>
      <c r="M21" s="249">
        <f t="shared" si="1"/>
        <v>0.64954062238072685</v>
      </c>
      <c r="N21" s="42">
        <v>2681307404.5600004</v>
      </c>
      <c r="O21" s="42">
        <v>1953882517.3399997</v>
      </c>
      <c r="P21" s="42">
        <v>933713490</v>
      </c>
      <c r="Q21" s="44">
        <v>0</v>
      </c>
      <c r="R21" s="42">
        <f t="shared" si="0"/>
        <v>4128005720</v>
      </c>
      <c r="S21" s="45" t="s">
        <v>17</v>
      </c>
      <c r="T21" s="23" t="s">
        <v>60</v>
      </c>
      <c r="U21" s="16" t="s">
        <v>1481</v>
      </c>
      <c r="V21" s="23" t="s">
        <v>1472</v>
      </c>
    </row>
    <row r="22" spans="1:22" ht="118.5" customHeight="1" x14ac:dyDescent="0.35">
      <c r="A22" s="338" t="s">
        <v>66</v>
      </c>
      <c r="B22" s="23">
        <v>965</v>
      </c>
      <c r="C22" s="40">
        <v>2022</v>
      </c>
      <c r="D22" s="23" t="s">
        <v>67</v>
      </c>
      <c r="E22" s="24" t="s">
        <v>68</v>
      </c>
      <c r="F22" s="20">
        <v>44910</v>
      </c>
      <c r="G22" s="20">
        <v>44914</v>
      </c>
      <c r="H22" s="41">
        <v>46234</v>
      </c>
      <c r="I22" s="42">
        <v>986870312</v>
      </c>
      <c r="J22" s="24">
        <v>0</v>
      </c>
      <c r="K22" s="24" t="s">
        <v>19</v>
      </c>
      <c r="L22" s="24" t="s">
        <v>1688</v>
      </c>
      <c r="M22" s="249">
        <f t="shared" si="1"/>
        <v>0.71111279875796118</v>
      </c>
      <c r="N22" s="42">
        <v>751486836.62000012</v>
      </c>
      <c r="O22" s="42">
        <v>495977023.74999988</v>
      </c>
      <c r="P22" s="42">
        <v>69905544</v>
      </c>
      <c r="Q22" s="44">
        <v>0</v>
      </c>
      <c r="R22" s="42">
        <f t="shared" si="0"/>
        <v>1056775856</v>
      </c>
      <c r="S22" s="45" t="s">
        <v>17</v>
      </c>
      <c r="T22" s="23" t="s">
        <v>69</v>
      </c>
      <c r="U22" s="16" t="s">
        <v>1471</v>
      </c>
      <c r="V22" s="23" t="s">
        <v>1472</v>
      </c>
    </row>
    <row r="23" spans="1:22" ht="118.5" customHeight="1" x14ac:dyDescent="0.35">
      <c r="A23" s="338" t="s">
        <v>72</v>
      </c>
      <c r="B23" s="23">
        <v>979</v>
      </c>
      <c r="C23" s="40">
        <v>2022</v>
      </c>
      <c r="D23" s="23" t="s">
        <v>73</v>
      </c>
      <c r="E23" s="24" t="s">
        <v>74</v>
      </c>
      <c r="F23" s="20">
        <v>44914</v>
      </c>
      <c r="G23" s="20">
        <v>44917</v>
      </c>
      <c r="H23" s="41">
        <v>46234</v>
      </c>
      <c r="I23" s="42">
        <v>7606276900</v>
      </c>
      <c r="J23" s="24">
        <v>0</v>
      </c>
      <c r="K23" s="24" t="s">
        <v>19</v>
      </c>
      <c r="L23" s="24" t="s">
        <v>965</v>
      </c>
      <c r="M23" s="249">
        <f t="shared" si="1"/>
        <v>0.6165137259856377</v>
      </c>
      <c r="N23" s="42">
        <v>4878612475.0799999</v>
      </c>
      <c r="O23" s="42">
        <v>4034133005.5800004</v>
      </c>
      <c r="P23" s="42">
        <v>306949147.44999999</v>
      </c>
      <c r="Q23" s="44">
        <v>0</v>
      </c>
      <c r="R23" s="42">
        <f t="shared" si="0"/>
        <v>7913226047.4499998</v>
      </c>
      <c r="S23" s="45" t="s">
        <v>17</v>
      </c>
      <c r="T23" s="23" t="s">
        <v>75</v>
      </c>
      <c r="U23" s="16" t="s">
        <v>1481</v>
      </c>
      <c r="V23" s="23" t="s">
        <v>1472</v>
      </c>
    </row>
    <row r="24" spans="1:22" ht="118.5" customHeight="1" x14ac:dyDescent="0.35">
      <c r="A24" s="338" t="s">
        <v>80</v>
      </c>
      <c r="B24" s="23">
        <v>981</v>
      </c>
      <c r="C24" s="40">
        <v>2022</v>
      </c>
      <c r="D24" s="23" t="s">
        <v>1686</v>
      </c>
      <c r="E24" s="24" t="s">
        <v>81</v>
      </c>
      <c r="F24" s="20">
        <v>44923</v>
      </c>
      <c r="G24" s="20">
        <v>44924</v>
      </c>
      <c r="H24" s="41">
        <v>46234</v>
      </c>
      <c r="I24" s="42">
        <v>15651632062</v>
      </c>
      <c r="J24" s="24">
        <v>0</v>
      </c>
      <c r="K24" s="24" t="s">
        <v>19</v>
      </c>
      <c r="L24" s="24" t="s">
        <v>1688</v>
      </c>
      <c r="M24" s="249">
        <f t="shared" si="1"/>
        <v>0.52862943307860644</v>
      </c>
      <c r="N24" s="42">
        <v>8273913383.6899996</v>
      </c>
      <c r="O24" s="42">
        <v>9307334633.1000004</v>
      </c>
      <c r="P24" s="42">
        <v>0</v>
      </c>
      <c r="Q24" s="44">
        <v>0</v>
      </c>
      <c r="R24" s="42">
        <f t="shared" si="0"/>
        <v>15651632062</v>
      </c>
      <c r="S24" s="45" t="s">
        <v>17</v>
      </c>
      <c r="T24" s="23" t="s">
        <v>82</v>
      </c>
      <c r="U24" s="16" t="s">
        <v>1471</v>
      </c>
      <c r="V24" s="23" t="s">
        <v>1472</v>
      </c>
    </row>
    <row r="25" spans="1:22" ht="118.5" customHeight="1" x14ac:dyDescent="0.35">
      <c r="A25" s="338" t="s">
        <v>77</v>
      </c>
      <c r="B25" s="23">
        <v>983</v>
      </c>
      <c r="C25" s="40">
        <v>2022</v>
      </c>
      <c r="D25" s="23" t="s">
        <v>78</v>
      </c>
      <c r="E25" s="24" t="s">
        <v>1687</v>
      </c>
      <c r="F25" s="20">
        <v>44922</v>
      </c>
      <c r="G25" s="20">
        <v>44923</v>
      </c>
      <c r="H25" s="41">
        <v>46224</v>
      </c>
      <c r="I25" s="42">
        <v>35144671649</v>
      </c>
      <c r="J25" s="24">
        <v>0</v>
      </c>
      <c r="K25" s="24" t="s">
        <v>62</v>
      </c>
      <c r="L25" s="24" t="s">
        <v>965</v>
      </c>
      <c r="M25" s="249">
        <f t="shared" si="1"/>
        <v>0.55934221946982798</v>
      </c>
      <c r="N25" s="42">
        <v>19657898642.689999</v>
      </c>
      <c r="O25" s="42">
        <v>21643605797.099998</v>
      </c>
      <c r="P25" s="42">
        <v>0</v>
      </c>
      <c r="Q25" s="44">
        <v>0</v>
      </c>
      <c r="R25" s="42">
        <f t="shared" si="0"/>
        <v>35144671649</v>
      </c>
      <c r="S25" s="45" t="s">
        <v>17</v>
      </c>
      <c r="T25" s="23" t="s">
        <v>79</v>
      </c>
      <c r="U25" s="16" t="s">
        <v>1481</v>
      </c>
      <c r="V25" s="23" t="s">
        <v>1472</v>
      </c>
    </row>
    <row r="26" spans="1:22" ht="118.5" customHeight="1" x14ac:dyDescent="0.35">
      <c r="A26" s="12" t="s">
        <v>118</v>
      </c>
      <c r="B26" s="25">
        <v>627</v>
      </c>
      <c r="C26" s="12">
        <v>2023</v>
      </c>
      <c r="D26" s="25" t="s">
        <v>119</v>
      </c>
      <c r="E26" s="26" t="s">
        <v>120</v>
      </c>
      <c r="F26" s="18">
        <v>45119</v>
      </c>
      <c r="G26" s="18">
        <v>45119</v>
      </c>
      <c r="H26" s="11">
        <v>46944</v>
      </c>
      <c r="I26" s="29">
        <v>0</v>
      </c>
      <c r="J26" s="26">
        <v>0</v>
      </c>
      <c r="K26" s="26" t="s">
        <v>17</v>
      </c>
      <c r="L26" s="26" t="s">
        <v>973</v>
      </c>
      <c r="M26" s="30">
        <v>0</v>
      </c>
      <c r="N26" s="29">
        <v>0</v>
      </c>
      <c r="O26" s="29">
        <v>0</v>
      </c>
      <c r="P26" s="29">
        <v>0</v>
      </c>
      <c r="Q26" s="31">
        <v>0</v>
      </c>
      <c r="R26" s="29">
        <f t="shared" si="0"/>
        <v>0</v>
      </c>
      <c r="S26" s="32" t="s">
        <v>17</v>
      </c>
      <c r="T26" s="25" t="s">
        <v>121</v>
      </c>
      <c r="U26" s="17" t="s">
        <v>1467</v>
      </c>
      <c r="V26" s="25" t="s">
        <v>1468</v>
      </c>
    </row>
    <row r="27" spans="1:22" ht="118.5" customHeight="1" x14ac:dyDescent="0.35">
      <c r="A27" s="33" t="s">
        <v>112</v>
      </c>
      <c r="B27" s="27">
        <v>667</v>
      </c>
      <c r="C27" s="33">
        <v>2023</v>
      </c>
      <c r="D27" s="27" t="s">
        <v>113</v>
      </c>
      <c r="E27" s="28" t="s">
        <v>114</v>
      </c>
      <c r="F27" s="19">
        <v>45086</v>
      </c>
      <c r="G27" s="19">
        <v>45086</v>
      </c>
      <c r="H27" s="34">
        <v>45869</v>
      </c>
      <c r="I27" s="35">
        <v>6233500000</v>
      </c>
      <c r="J27" s="28">
        <v>1438500000</v>
      </c>
      <c r="K27" s="28" t="s">
        <v>18</v>
      </c>
      <c r="L27" s="28" t="s">
        <v>1428</v>
      </c>
      <c r="M27" s="250">
        <f t="shared" si="1"/>
        <v>0.46701529832256161</v>
      </c>
      <c r="N27" s="35">
        <v>4429500000</v>
      </c>
      <c r="O27" s="35">
        <v>5055200000</v>
      </c>
      <c r="P27" s="35">
        <v>3251200000</v>
      </c>
      <c r="Q27" s="37">
        <v>151</v>
      </c>
      <c r="R27" s="35">
        <f t="shared" si="0"/>
        <v>9484700000</v>
      </c>
      <c r="S27" s="38" t="s">
        <v>17</v>
      </c>
      <c r="T27" s="27" t="s">
        <v>115</v>
      </c>
      <c r="U27" s="15" t="s">
        <v>1469</v>
      </c>
      <c r="V27" s="27" t="s">
        <v>1470</v>
      </c>
    </row>
    <row r="28" spans="1:22" ht="118.5" customHeight="1" x14ac:dyDescent="0.35">
      <c r="A28" s="33" t="s">
        <v>1690</v>
      </c>
      <c r="B28" s="27">
        <v>696</v>
      </c>
      <c r="C28" s="33">
        <v>2023</v>
      </c>
      <c r="D28" s="27" t="s">
        <v>1691</v>
      </c>
      <c r="E28" s="28" t="s">
        <v>1692</v>
      </c>
      <c r="F28" s="19">
        <v>45195</v>
      </c>
      <c r="G28" s="19">
        <v>45195</v>
      </c>
      <c r="H28" s="34">
        <v>47021</v>
      </c>
      <c r="I28" s="35">
        <v>0</v>
      </c>
      <c r="J28" s="28">
        <v>0</v>
      </c>
      <c r="K28" s="28" t="s">
        <v>17</v>
      </c>
      <c r="L28" s="28" t="s">
        <v>1693</v>
      </c>
      <c r="M28" s="36">
        <v>0</v>
      </c>
      <c r="N28" s="35">
        <v>0</v>
      </c>
      <c r="O28" s="35">
        <v>0</v>
      </c>
      <c r="P28" s="35">
        <v>0</v>
      </c>
      <c r="Q28" s="37">
        <v>0</v>
      </c>
      <c r="R28" s="35">
        <f t="shared" si="0"/>
        <v>0</v>
      </c>
      <c r="S28" s="38" t="s">
        <v>17</v>
      </c>
      <c r="T28" s="27" t="s">
        <v>1695</v>
      </c>
      <c r="U28" s="15" t="s">
        <v>1478</v>
      </c>
      <c r="V28" s="27" t="s">
        <v>1470</v>
      </c>
    </row>
    <row r="29" spans="1:22" ht="118.5" customHeight="1" x14ac:dyDescent="0.35">
      <c r="A29" s="12" t="s">
        <v>126</v>
      </c>
      <c r="B29" s="25">
        <v>697</v>
      </c>
      <c r="C29" s="12">
        <v>2023</v>
      </c>
      <c r="D29" s="25" t="s">
        <v>127</v>
      </c>
      <c r="E29" s="26" t="s">
        <v>124</v>
      </c>
      <c r="F29" s="18">
        <v>45139</v>
      </c>
      <c r="G29" s="18">
        <v>45140</v>
      </c>
      <c r="H29" s="11">
        <v>46935</v>
      </c>
      <c r="I29" s="29">
        <v>0</v>
      </c>
      <c r="J29" s="26">
        <v>0</v>
      </c>
      <c r="K29" s="26" t="s">
        <v>17</v>
      </c>
      <c r="L29" s="26" t="s">
        <v>973</v>
      </c>
      <c r="M29" s="30">
        <v>0</v>
      </c>
      <c r="N29" s="29">
        <v>0</v>
      </c>
      <c r="O29" s="29">
        <v>0</v>
      </c>
      <c r="P29" s="29">
        <v>0</v>
      </c>
      <c r="Q29" s="31">
        <v>0</v>
      </c>
      <c r="R29" s="29">
        <f t="shared" si="0"/>
        <v>0</v>
      </c>
      <c r="S29" s="32" t="s">
        <v>17</v>
      </c>
      <c r="T29" s="25" t="s">
        <v>128</v>
      </c>
      <c r="U29" s="17" t="s">
        <v>1467</v>
      </c>
      <c r="V29" s="25" t="s">
        <v>1468</v>
      </c>
    </row>
    <row r="30" spans="1:22" ht="118.5" customHeight="1" x14ac:dyDescent="0.35">
      <c r="A30" s="12" t="s">
        <v>122</v>
      </c>
      <c r="B30" s="25">
        <v>707</v>
      </c>
      <c r="C30" s="12">
        <v>2023</v>
      </c>
      <c r="D30" s="25" t="s">
        <v>123</v>
      </c>
      <c r="E30" s="26" t="s">
        <v>124</v>
      </c>
      <c r="F30" s="18">
        <v>45131</v>
      </c>
      <c r="G30" s="18">
        <v>45131</v>
      </c>
      <c r="H30" s="11">
        <v>46948</v>
      </c>
      <c r="I30" s="29">
        <v>0</v>
      </c>
      <c r="J30" s="26">
        <v>0</v>
      </c>
      <c r="K30" s="26" t="s">
        <v>17</v>
      </c>
      <c r="L30" s="26" t="s">
        <v>973</v>
      </c>
      <c r="M30" s="30">
        <v>0</v>
      </c>
      <c r="N30" s="29">
        <v>0</v>
      </c>
      <c r="O30" s="29">
        <v>0</v>
      </c>
      <c r="P30" s="29">
        <v>0</v>
      </c>
      <c r="Q30" s="31">
        <v>0</v>
      </c>
      <c r="R30" s="29">
        <f t="shared" si="0"/>
        <v>0</v>
      </c>
      <c r="S30" s="32" t="s">
        <v>17</v>
      </c>
      <c r="T30" s="25" t="s">
        <v>125</v>
      </c>
      <c r="U30" s="17" t="s">
        <v>1467</v>
      </c>
      <c r="V30" s="25" t="s">
        <v>1468</v>
      </c>
    </row>
    <row r="31" spans="1:22" ht="118.5" customHeight="1" x14ac:dyDescent="0.35">
      <c r="A31" s="12" t="s">
        <v>150</v>
      </c>
      <c r="B31" s="25">
        <v>755</v>
      </c>
      <c r="C31" s="12">
        <v>2023</v>
      </c>
      <c r="D31" s="25" t="s">
        <v>151</v>
      </c>
      <c r="E31" s="26" t="s">
        <v>152</v>
      </c>
      <c r="F31" s="18">
        <v>45231</v>
      </c>
      <c r="G31" s="18">
        <v>45231</v>
      </c>
      <c r="H31" s="11">
        <v>46997</v>
      </c>
      <c r="I31" s="29">
        <v>0</v>
      </c>
      <c r="J31" s="26">
        <v>0</v>
      </c>
      <c r="K31" s="26" t="s">
        <v>17</v>
      </c>
      <c r="L31" s="26" t="s">
        <v>973</v>
      </c>
      <c r="M31" s="30">
        <v>0</v>
      </c>
      <c r="N31" s="29">
        <v>0</v>
      </c>
      <c r="O31" s="29">
        <v>0</v>
      </c>
      <c r="P31" s="29">
        <v>0</v>
      </c>
      <c r="Q31" s="31">
        <v>0</v>
      </c>
      <c r="R31" s="29">
        <f t="shared" si="0"/>
        <v>0</v>
      </c>
      <c r="S31" s="32" t="s">
        <v>17</v>
      </c>
      <c r="T31" s="25" t="s">
        <v>153</v>
      </c>
      <c r="U31" s="17" t="s">
        <v>1467</v>
      </c>
      <c r="V31" s="25" t="s">
        <v>1468</v>
      </c>
    </row>
    <row r="32" spans="1:22" ht="118.5" customHeight="1" x14ac:dyDescent="0.35">
      <c r="A32" s="40" t="s">
        <v>129</v>
      </c>
      <c r="B32" s="23">
        <v>765</v>
      </c>
      <c r="C32" s="40">
        <v>2023</v>
      </c>
      <c r="D32" s="23" t="s">
        <v>130</v>
      </c>
      <c r="E32" s="24" t="s">
        <v>131</v>
      </c>
      <c r="F32" s="20">
        <v>45177</v>
      </c>
      <c r="G32" s="20">
        <v>45182</v>
      </c>
      <c r="H32" s="41">
        <v>45868</v>
      </c>
      <c r="I32" s="42">
        <v>4051811116</v>
      </c>
      <c r="J32" s="24">
        <v>0</v>
      </c>
      <c r="K32" s="24" t="s">
        <v>19</v>
      </c>
      <c r="L32" s="24" t="s">
        <v>967</v>
      </c>
      <c r="M32" s="249">
        <f t="shared" si="1"/>
        <v>0.84575294261240841</v>
      </c>
      <c r="N32" s="42">
        <v>5140246761.3999996</v>
      </c>
      <c r="O32" s="42">
        <v>1610757347.6000004</v>
      </c>
      <c r="P32" s="42">
        <v>2025905558</v>
      </c>
      <c r="Q32" s="44">
        <v>0</v>
      </c>
      <c r="R32" s="42">
        <f t="shared" si="0"/>
        <v>6077716674</v>
      </c>
      <c r="S32" s="45" t="s">
        <v>17</v>
      </c>
      <c r="T32" s="23" t="s">
        <v>132</v>
      </c>
      <c r="U32" s="16" t="s">
        <v>1484</v>
      </c>
      <c r="V32" s="23" t="s">
        <v>1472</v>
      </c>
    </row>
    <row r="33" spans="1:22" ht="118.5" customHeight="1" x14ac:dyDescent="0.35">
      <c r="A33" s="12" t="s">
        <v>169</v>
      </c>
      <c r="B33" s="25">
        <v>780</v>
      </c>
      <c r="C33" s="12">
        <v>2023</v>
      </c>
      <c r="D33" s="25" t="s">
        <v>170</v>
      </c>
      <c r="E33" s="26" t="s">
        <v>152</v>
      </c>
      <c r="F33" s="18">
        <v>45265</v>
      </c>
      <c r="G33" s="18">
        <v>45267</v>
      </c>
      <c r="H33" s="11">
        <v>47011</v>
      </c>
      <c r="I33" s="29">
        <v>0</v>
      </c>
      <c r="J33" s="26">
        <v>0</v>
      </c>
      <c r="K33" s="26" t="s">
        <v>17</v>
      </c>
      <c r="L33" s="26" t="s">
        <v>973</v>
      </c>
      <c r="M33" s="30">
        <v>0</v>
      </c>
      <c r="N33" s="29">
        <v>0</v>
      </c>
      <c r="O33" s="29">
        <v>0</v>
      </c>
      <c r="P33" s="29">
        <v>0</v>
      </c>
      <c r="Q33" s="31">
        <v>0</v>
      </c>
      <c r="R33" s="29">
        <f t="shared" si="0"/>
        <v>0</v>
      </c>
      <c r="S33" s="32" t="s">
        <v>17</v>
      </c>
      <c r="T33" s="25" t="s">
        <v>171</v>
      </c>
      <c r="U33" s="17" t="s">
        <v>1467</v>
      </c>
      <c r="V33" s="25" t="s">
        <v>1468</v>
      </c>
    </row>
    <row r="34" spans="1:22" ht="118.5" customHeight="1" x14ac:dyDescent="0.35">
      <c r="A34" s="12" t="s">
        <v>172</v>
      </c>
      <c r="B34" s="25">
        <v>785</v>
      </c>
      <c r="C34" s="12">
        <v>2023</v>
      </c>
      <c r="D34" s="25" t="s">
        <v>173</v>
      </c>
      <c r="E34" s="26" t="s">
        <v>120</v>
      </c>
      <c r="F34" s="18">
        <v>45261</v>
      </c>
      <c r="G34" s="18">
        <v>45264</v>
      </c>
      <c r="H34" s="11">
        <v>47080</v>
      </c>
      <c r="I34" s="29">
        <v>0</v>
      </c>
      <c r="J34" s="26">
        <v>0</v>
      </c>
      <c r="K34" s="26" t="s">
        <v>17</v>
      </c>
      <c r="L34" s="26" t="s">
        <v>973</v>
      </c>
      <c r="M34" s="30">
        <v>0</v>
      </c>
      <c r="N34" s="29">
        <v>0</v>
      </c>
      <c r="O34" s="29">
        <v>0</v>
      </c>
      <c r="P34" s="29">
        <v>0</v>
      </c>
      <c r="Q34" s="31">
        <v>0</v>
      </c>
      <c r="R34" s="29">
        <f t="shared" si="0"/>
        <v>0</v>
      </c>
      <c r="S34" s="32" t="s">
        <v>17</v>
      </c>
      <c r="T34" s="25" t="s">
        <v>174</v>
      </c>
      <c r="U34" s="17" t="s">
        <v>1467</v>
      </c>
      <c r="V34" s="25" t="s">
        <v>1468</v>
      </c>
    </row>
    <row r="35" spans="1:22" ht="118.5" customHeight="1" x14ac:dyDescent="0.35">
      <c r="A35" s="12" t="s">
        <v>133</v>
      </c>
      <c r="B35" s="25">
        <v>789</v>
      </c>
      <c r="C35" s="12">
        <v>2023</v>
      </c>
      <c r="D35" s="25" t="s">
        <v>134</v>
      </c>
      <c r="E35" s="26" t="s">
        <v>135</v>
      </c>
      <c r="F35" s="18">
        <v>45208</v>
      </c>
      <c r="G35" s="18">
        <v>45208</v>
      </c>
      <c r="H35" s="11">
        <v>47026</v>
      </c>
      <c r="I35" s="29">
        <v>0</v>
      </c>
      <c r="J35" s="26">
        <v>0</v>
      </c>
      <c r="K35" s="26" t="s">
        <v>17</v>
      </c>
      <c r="L35" s="26" t="s">
        <v>973</v>
      </c>
      <c r="M35" s="30">
        <v>0</v>
      </c>
      <c r="N35" s="29">
        <v>0</v>
      </c>
      <c r="O35" s="29">
        <v>0</v>
      </c>
      <c r="P35" s="29">
        <v>0</v>
      </c>
      <c r="Q35" s="31">
        <v>0</v>
      </c>
      <c r="R35" s="29">
        <f t="shared" si="0"/>
        <v>0</v>
      </c>
      <c r="S35" s="32" t="s">
        <v>17</v>
      </c>
      <c r="T35" s="25" t="s">
        <v>136</v>
      </c>
      <c r="U35" s="17" t="s">
        <v>1467</v>
      </c>
      <c r="V35" s="25" t="s">
        <v>1468</v>
      </c>
    </row>
    <row r="36" spans="1:22" ht="118.5" customHeight="1" x14ac:dyDescent="0.35">
      <c r="A36" s="33" t="s">
        <v>137</v>
      </c>
      <c r="B36" s="27">
        <v>794</v>
      </c>
      <c r="C36" s="33">
        <v>2023</v>
      </c>
      <c r="D36" s="27" t="s">
        <v>138</v>
      </c>
      <c r="E36" s="28" t="s">
        <v>139</v>
      </c>
      <c r="F36" s="19">
        <v>45208</v>
      </c>
      <c r="G36" s="19">
        <v>45209</v>
      </c>
      <c r="H36" s="34">
        <v>45925</v>
      </c>
      <c r="I36" s="35">
        <v>0</v>
      </c>
      <c r="J36" s="28">
        <v>0</v>
      </c>
      <c r="K36" s="28" t="s">
        <v>17</v>
      </c>
      <c r="L36" s="28" t="s">
        <v>1694</v>
      </c>
      <c r="M36" s="36">
        <v>0</v>
      </c>
      <c r="N36" s="35">
        <v>0</v>
      </c>
      <c r="O36" s="35">
        <v>0</v>
      </c>
      <c r="P36" s="35">
        <v>0</v>
      </c>
      <c r="Q36" s="37">
        <v>0</v>
      </c>
      <c r="R36" s="35">
        <f t="shared" si="0"/>
        <v>0</v>
      </c>
      <c r="S36" s="38" t="s">
        <v>17</v>
      </c>
      <c r="T36" s="27" t="s">
        <v>140</v>
      </c>
      <c r="U36" s="15" t="s">
        <v>1473</v>
      </c>
      <c r="V36" s="27" t="s">
        <v>1470</v>
      </c>
    </row>
    <row r="37" spans="1:22" ht="118.5" customHeight="1" x14ac:dyDescent="0.35">
      <c r="A37" s="40" t="s">
        <v>142</v>
      </c>
      <c r="B37" s="23">
        <v>819</v>
      </c>
      <c r="C37" s="40">
        <v>2023</v>
      </c>
      <c r="D37" s="23" t="s">
        <v>143</v>
      </c>
      <c r="E37" s="24" t="s">
        <v>144</v>
      </c>
      <c r="F37" s="20">
        <v>45216</v>
      </c>
      <c r="G37" s="20">
        <v>45219</v>
      </c>
      <c r="H37" s="41">
        <v>46234</v>
      </c>
      <c r="I37" s="42">
        <v>23009075710</v>
      </c>
      <c r="J37" s="24">
        <v>0</v>
      </c>
      <c r="K37" s="24" t="s">
        <v>19</v>
      </c>
      <c r="L37" s="24" t="s">
        <v>965</v>
      </c>
      <c r="M37" s="249">
        <f t="shared" si="1"/>
        <v>0.56479728340943425</v>
      </c>
      <c r="N37" s="42">
        <v>12995463454.77</v>
      </c>
      <c r="O37" s="42">
        <v>14195252044.74</v>
      </c>
      <c r="P37" s="42">
        <v>0</v>
      </c>
      <c r="Q37" s="44">
        <v>0</v>
      </c>
      <c r="R37" s="42">
        <f t="shared" si="0"/>
        <v>23009075710</v>
      </c>
      <c r="S37" s="45" t="s">
        <v>17</v>
      </c>
      <c r="T37" s="23" t="s">
        <v>145</v>
      </c>
      <c r="U37" s="16" t="s">
        <v>1481</v>
      </c>
      <c r="V37" s="23" t="s">
        <v>1472</v>
      </c>
    </row>
    <row r="38" spans="1:22" ht="118.5" customHeight="1" x14ac:dyDescent="0.35">
      <c r="A38" s="40" t="s">
        <v>146</v>
      </c>
      <c r="B38" s="23">
        <v>847</v>
      </c>
      <c r="C38" s="40">
        <v>2023</v>
      </c>
      <c r="D38" s="23" t="s">
        <v>147</v>
      </c>
      <c r="E38" s="24" t="s">
        <v>148</v>
      </c>
      <c r="F38" s="20">
        <v>45244</v>
      </c>
      <c r="G38" s="20">
        <v>45246</v>
      </c>
      <c r="H38" s="41">
        <v>46234</v>
      </c>
      <c r="I38" s="42">
        <v>277234106</v>
      </c>
      <c r="J38" s="24">
        <v>0</v>
      </c>
      <c r="K38" s="24" t="s">
        <v>19</v>
      </c>
      <c r="L38" s="24" t="s">
        <v>968</v>
      </c>
      <c r="M38" s="249">
        <f t="shared" si="1"/>
        <v>0.57718813735325514</v>
      </c>
      <c r="N38" s="42">
        <v>171560000</v>
      </c>
      <c r="O38" s="42">
        <v>171929106</v>
      </c>
      <c r="P38" s="42">
        <v>20000000</v>
      </c>
      <c r="Q38" s="44">
        <v>0</v>
      </c>
      <c r="R38" s="42">
        <f t="shared" si="0"/>
        <v>297234106</v>
      </c>
      <c r="S38" s="45" t="s">
        <v>17</v>
      </c>
      <c r="T38" s="23" t="s">
        <v>149</v>
      </c>
      <c r="U38" s="16" t="s">
        <v>1485</v>
      </c>
      <c r="V38" s="23" t="s">
        <v>1472</v>
      </c>
    </row>
    <row r="39" spans="1:22" ht="118.5" customHeight="1" x14ac:dyDescent="0.35">
      <c r="A39" s="12" t="s">
        <v>183</v>
      </c>
      <c r="B39" s="25">
        <v>881</v>
      </c>
      <c r="C39" s="12">
        <v>2023</v>
      </c>
      <c r="D39" s="25" t="s">
        <v>184</v>
      </c>
      <c r="E39" s="26" t="s">
        <v>124</v>
      </c>
      <c r="F39" s="18">
        <v>45265</v>
      </c>
      <c r="G39" s="18">
        <v>45267</v>
      </c>
      <c r="H39" s="11">
        <v>47092</v>
      </c>
      <c r="I39" s="29">
        <v>0</v>
      </c>
      <c r="J39" s="26">
        <v>0</v>
      </c>
      <c r="K39" s="26" t="s">
        <v>17</v>
      </c>
      <c r="L39" s="26" t="s">
        <v>973</v>
      </c>
      <c r="M39" s="30">
        <v>0</v>
      </c>
      <c r="N39" s="29">
        <v>0</v>
      </c>
      <c r="O39" s="29">
        <v>0</v>
      </c>
      <c r="P39" s="29">
        <v>0</v>
      </c>
      <c r="Q39" s="31">
        <v>0</v>
      </c>
      <c r="R39" s="29">
        <f t="shared" si="0"/>
        <v>0</v>
      </c>
      <c r="S39" s="32" t="s">
        <v>17</v>
      </c>
      <c r="T39" s="25" t="s">
        <v>185</v>
      </c>
      <c r="U39" s="17" t="s">
        <v>1467</v>
      </c>
      <c r="V39" s="25" t="s">
        <v>1468</v>
      </c>
    </row>
    <row r="40" spans="1:22" ht="118.5" customHeight="1" x14ac:dyDescent="0.35">
      <c r="A40" s="33" t="s">
        <v>158</v>
      </c>
      <c r="B40" s="27">
        <v>883</v>
      </c>
      <c r="C40" s="33">
        <v>2023</v>
      </c>
      <c r="D40" s="27" t="s">
        <v>155</v>
      </c>
      <c r="E40" s="27" t="s">
        <v>159</v>
      </c>
      <c r="F40" s="19">
        <v>45260</v>
      </c>
      <c r="G40" s="19">
        <v>45261</v>
      </c>
      <c r="H40" s="34">
        <v>46234</v>
      </c>
      <c r="I40" s="35">
        <v>98564555483</v>
      </c>
      <c r="J40" s="28">
        <v>146491381</v>
      </c>
      <c r="K40" s="28" t="s">
        <v>19</v>
      </c>
      <c r="L40" s="27" t="s">
        <v>1428</v>
      </c>
      <c r="M40" s="250">
        <f t="shared" si="1"/>
        <v>0.46461625862792483</v>
      </c>
      <c r="N40" s="35">
        <v>49066617580.420006</v>
      </c>
      <c r="O40" s="35">
        <v>73169264227.259995</v>
      </c>
      <c r="P40" s="35">
        <v>7042204223</v>
      </c>
      <c r="Q40" s="37">
        <v>0</v>
      </c>
      <c r="R40" s="35">
        <f t="shared" si="0"/>
        <v>105606759706</v>
      </c>
      <c r="S40" s="38" t="s">
        <v>17</v>
      </c>
      <c r="T40" s="27" t="s">
        <v>160</v>
      </c>
      <c r="U40" s="15" t="s">
        <v>1469</v>
      </c>
      <c r="V40" s="27" t="s">
        <v>1470</v>
      </c>
    </row>
    <row r="41" spans="1:22" ht="118.5" customHeight="1" x14ac:dyDescent="0.35">
      <c r="A41" s="40" t="s">
        <v>154</v>
      </c>
      <c r="B41" s="23">
        <v>884</v>
      </c>
      <c r="C41" s="40">
        <v>2023</v>
      </c>
      <c r="D41" s="23" t="s">
        <v>155</v>
      </c>
      <c r="E41" s="24" t="s">
        <v>156</v>
      </c>
      <c r="F41" s="20">
        <v>45260</v>
      </c>
      <c r="G41" s="20">
        <v>45261</v>
      </c>
      <c r="H41" s="41">
        <v>46203</v>
      </c>
      <c r="I41" s="42">
        <v>73730103900</v>
      </c>
      <c r="J41" s="24">
        <v>141760930</v>
      </c>
      <c r="K41" s="24" t="s">
        <v>19</v>
      </c>
      <c r="L41" s="24" t="s">
        <v>574</v>
      </c>
      <c r="M41" s="249">
        <f t="shared" si="1"/>
        <v>0.55470725707196511</v>
      </c>
      <c r="N41" s="42">
        <v>40898623698</v>
      </c>
      <c r="O41" s="42">
        <v>47588674906</v>
      </c>
      <c r="P41" s="42">
        <v>0</v>
      </c>
      <c r="Q41" s="44">
        <v>0</v>
      </c>
      <c r="R41" s="42">
        <f t="shared" si="0"/>
        <v>73730103900</v>
      </c>
      <c r="S41" s="45" t="s">
        <v>17</v>
      </c>
      <c r="T41" s="23" t="s">
        <v>157</v>
      </c>
      <c r="U41" s="16" t="s">
        <v>1474</v>
      </c>
      <c r="V41" s="23" t="s">
        <v>1472</v>
      </c>
    </row>
    <row r="42" spans="1:22" ht="118.5" customHeight="1" x14ac:dyDescent="0.35">
      <c r="A42" s="40" t="s">
        <v>165</v>
      </c>
      <c r="B42" s="23">
        <v>890</v>
      </c>
      <c r="C42" s="40">
        <v>2023</v>
      </c>
      <c r="D42" s="23" t="s">
        <v>166</v>
      </c>
      <c r="E42" s="24" t="s">
        <v>167</v>
      </c>
      <c r="F42" s="20">
        <v>45272</v>
      </c>
      <c r="G42" s="20">
        <v>45276</v>
      </c>
      <c r="H42" s="41">
        <v>45772</v>
      </c>
      <c r="I42" s="42">
        <v>3401832346</v>
      </c>
      <c r="J42" s="24">
        <v>0</v>
      </c>
      <c r="K42" s="24" t="s">
        <v>19</v>
      </c>
      <c r="L42" s="24" t="s">
        <v>574</v>
      </c>
      <c r="M42" s="249">
        <f t="shared" si="1"/>
        <v>0.97654516306060635</v>
      </c>
      <c r="N42" s="42">
        <v>3649415775.1300001</v>
      </c>
      <c r="O42" s="42">
        <v>1472314289</v>
      </c>
      <c r="P42" s="42">
        <v>335235752</v>
      </c>
      <c r="Q42" s="44">
        <v>0</v>
      </c>
      <c r="R42" s="42">
        <f t="shared" si="0"/>
        <v>3737068098</v>
      </c>
      <c r="S42" s="45" t="s">
        <v>17</v>
      </c>
      <c r="T42" s="23" t="s">
        <v>168</v>
      </c>
      <c r="U42" s="16" t="s">
        <v>1474</v>
      </c>
      <c r="V42" s="23" t="s">
        <v>1472</v>
      </c>
    </row>
    <row r="43" spans="1:22" ht="118.5" customHeight="1" x14ac:dyDescent="0.35">
      <c r="A43" s="40" t="s">
        <v>175</v>
      </c>
      <c r="B43" s="23">
        <v>900</v>
      </c>
      <c r="C43" s="40">
        <v>2023</v>
      </c>
      <c r="D43" s="23" t="s">
        <v>176</v>
      </c>
      <c r="E43" s="24" t="s">
        <v>177</v>
      </c>
      <c r="F43" s="20">
        <v>45279</v>
      </c>
      <c r="G43" s="20">
        <v>45282</v>
      </c>
      <c r="H43" s="41">
        <v>46208</v>
      </c>
      <c r="I43" s="42">
        <v>0</v>
      </c>
      <c r="J43" s="24">
        <v>0</v>
      </c>
      <c r="K43" s="24" t="s">
        <v>17</v>
      </c>
      <c r="L43" s="24" t="s">
        <v>558</v>
      </c>
      <c r="M43" s="43">
        <v>0</v>
      </c>
      <c r="N43" s="42">
        <v>0</v>
      </c>
      <c r="O43" s="42">
        <v>0</v>
      </c>
      <c r="P43" s="42">
        <v>0</v>
      </c>
      <c r="Q43" s="44">
        <v>561</v>
      </c>
      <c r="R43" s="42">
        <f t="shared" si="0"/>
        <v>0</v>
      </c>
      <c r="S43" s="45" t="s">
        <v>17</v>
      </c>
      <c r="T43" s="23" t="s">
        <v>178</v>
      </c>
      <c r="U43" s="16" t="s">
        <v>1474</v>
      </c>
      <c r="V43" s="23" t="s">
        <v>1472</v>
      </c>
    </row>
    <row r="44" spans="1:22" ht="118.5" customHeight="1" x14ac:dyDescent="0.35">
      <c r="A44" s="33" t="s">
        <v>186</v>
      </c>
      <c r="B44" s="27">
        <v>903</v>
      </c>
      <c r="C44" s="33">
        <v>2023</v>
      </c>
      <c r="D44" s="27" t="s">
        <v>187</v>
      </c>
      <c r="E44" s="28" t="s">
        <v>188</v>
      </c>
      <c r="F44" s="19">
        <v>45272</v>
      </c>
      <c r="G44" s="19">
        <v>45272</v>
      </c>
      <c r="H44" s="34">
        <v>48009</v>
      </c>
      <c r="I44" s="35">
        <v>0</v>
      </c>
      <c r="J44" s="28">
        <v>0</v>
      </c>
      <c r="K44" s="28" t="s">
        <v>17</v>
      </c>
      <c r="L44" s="28" t="s">
        <v>972</v>
      </c>
      <c r="M44" s="36">
        <v>0</v>
      </c>
      <c r="N44" s="35">
        <v>0</v>
      </c>
      <c r="O44" s="35">
        <v>0</v>
      </c>
      <c r="P44" s="35">
        <v>0</v>
      </c>
      <c r="Q44" s="37">
        <v>0</v>
      </c>
      <c r="R44" s="35">
        <f t="shared" si="0"/>
        <v>0</v>
      </c>
      <c r="S44" s="38" t="s">
        <v>17</v>
      </c>
      <c r="T44" s="27" t="s">
        <v>189</v>
      </c>
      <c r="U44" s="15" t="s">
        <v>1478</v>
      </c>
      <c r="V44" s="27" t="s">
        <v>1470</v>
      </c>
    </row>
    <row r="45" spans="1:22" ht="118.5" customHeight="1" x14ac:dyDescent="0.35">
      <c r="A45" s="40" t="s">
        <v>161</v>
      </c>
      <c r="B45" s="23">
        <v>915</v>
      </c>
      <c r="C45" s="40">
        <v>2023</v>
      </c>
      <c r="D45" s="23" t="s">
        <v>61</v>
      </c>
      <c r="E45" s="24" t="s">
        <v>162</v>
      </c>
      <c r="F45" s="20">
        <v>45279</v>
      </c>
      <c r="G45" s="20">
        <v>45287</v>
      </c>
      <c r="H45" s="41">
        <v>46234</v>
      </c>
      <c r="I45" s="42">
        <v>117648498</v>
      </c>
      <c r="J45" s="24">
        <v>0</v>
      </c>
      <c r="K45" s="24" t="s">
        <v>19</v>
      </c>
      <c r="L45" s="24" t="s">
        <v>968</v>
      </c>
      <c r="M45" s="249">
        <f t="shared" si="1"/>
        <v>0.53574844618925777</v>
      </c>
      <c r="N45" s="42">
        <v>63030000</v>
      </c>
      <c r="O45" s="42">
        <v>72238498</v>
      </c>
      <c r="P45" s="42">
        <v>0</v>
      </c>
      <c r="Q45" s="44">
        <v>0</v>
      </c>
      <c r="R45" s="42">
        <f t="shared" si="0"/>
        <v>117648498</v>
      </c>
      <c r="S45" s="45" t="s">
        <v>17</v>
      </c>
      <c r="T45" s="23" t="s">
        <v>163</v>
      </c>
      <c r="U45" s="16" t="s">
        <v>1485</v>
      </c>
      <c r="V45" s="23" t="s">
        <v>1472</v>
      </c>
    </row>
    <row r="46" spans="1:22" ht="118.5" customHeight="1" x14ac:dyDescent="0.35">
      <c r="A46" s="12" t="s">
        <v>180</v>
      </c>
      <c r="B46" s="25">
        <v>917</v>
      </c>
      <c r="C46" s="12">
        <v>2023</v>
      </c>
      <c r="D46" s="25" t="s">
        <v>141</v>
      </c>
      <c r="E46" s="26" t="s">
        <v>181</v>
      </c>
      <c r="F46" s="18">
        <v>45287</v>
      </c>
      <c r="G46" s="18">
        <v>45287</v>
      </c>
      <c r="H46" s="11">
        <v>45730</v>
      </c>
      <c r="I46" s="29">
        <v>4173152382</v>
      </c>
      <c r="J46" s="26">
        <v>0</v>
      </c>
      <c r="K46" s="26" t="s">
        <v>18</v>
      </c>
      <c r="L46" s="26" t="s">
        <v>971</v>
      </c>
      <c r="M46" s="251">
        <f t="shared" si="1"/>
        <v>0.99544247923636198</v>
      </c>
      <c r="N46" s="29">
        <v>5094433854</v>
      </c>
      <c r="O46" s="29">
        <v>1404712670</v>
      </c>
      <c r="P46" s="29">
        <v>944605761</v>
      </c>
      <c r="Q46" s="31">
        <v>104</v>
      </c>
      <c r="R46" s="29">
        <f>+I46+P46</f>
        <v>5117758143</v>
      </c>
      <c r="S46" s="32" t="s">
        <v>17</v>
      </c>
      <c r="T46" s="25" t="s">
        <v>182</v>
      </c>
      <c r="U46" s="17" t="s">
        <v>1482</v>
      </c>
      <c r="V46" s="25" t="s">
        <v>1468</v>
      </c>
    </row>
    <row r="47" spans="1:22" ht="118.5" customHeight="1" x14ac:dyDescent="0.35">
      <c r="A47" s="23" t="s">
        <v>1568</v>
      </c>
      <c r="B47" s="23">
        <v>1</v>
      </c>
      <c r="C47" s="40">
        <v>2024</v>
      </c>
      <c r="D47" s="23" t="s">
        <v>1569</v>
      </c>
      <c r="E47" s="23" t="s">
        <v>1570</v>
      </c>
      <c r="F47" s="20">
        <v>45513</v>
      </c>
      <c r="G47" s="20">
        <v>45513</v>
      </c>
      <c r="H47" s="20">
        <v>46235</v>
      </c>
      <c r="I47" s="89">
        <v>0</v>
      </c>
      <c r="J47" s="24" t="s">
        <v>17</v>
      </c>
      <c r="K47" s="24" t="s">
        <v>17</v>
      </c>
      <c r="L47" s="43" t="s">
        <v>1413</v>
      </c>
      <c r="M47" s="43">
        <v>0</v>
      </c>
      <c r="N47" s="42">
        <v>0</v>
      </c>
      <c r="O47" s="42">
        <v>0</v>
      </c>
      <c r="P47" s="90">
        <v>0</v>
      </c>
      <c r="Q47" s="374">
        <v>0</v>
      </c>
      <c r="R47" s="42">
        <f t="shared" ref="R47:R110" si="2">+I47+P47</f>
        <v>0</v>
      </c>
      <c r="S47" s="81" t="s">
        <v>17</v>
      </c>
      <c r="T47" s="23" t="s">
        <v>1571</v>
      </c>
      <c r="U47" s="16" t="s">
        <v>1474</v>
      </c>
      <c r="V47" s="23" t="s">
        <v>1472</v>
      </c>
    </row>
    <row r="48" spans="1:22" ht="118.5" customHeight="1" x14ac:dyDescent="0.35">
      <c r="A48" s="16" t="s">
        <v>190</v>
      </c>
      <c r="B48" s="23">
        <v>6</v>
      </c>
      <c r="C48" s="23">
        <v>2024</v>
      </c>
      <c r="D48" s="23" t="s">
        <v>191</v>
      </c>
      <c r="E48" s="24" t="s">
        <v>192</v>
      </c>
      <c r="F48" s="20">
        <v>45302</v>
      </c>
      <c r="G48" s="20">
        <v>45302</v>
      </c>
      <c r="H48" s="41">
        <v>45823</v>
      </c>
      <c r="I48" s="42">
        <v>278930377</v>
      </c>
      <c r="J48" s="24" t="s">
        <v>17</v>
      </c>
      <c r="K48" s="24" t="s">
        <v>18</v>
      </c>
      <c r="L48" s="24" t="s">
        <v>966</v>
      </c>
      <c r="M48" s="249">
        <f t="shared" si="1"/>
        <v>0.96848358501410681</v>
      </c>
      <c r="N48" s="42">
        <v>400566217</v>
      </c>
      <c r="O48" s="42">
        <v>159235967</v>
      </c>
      <c r="P48" s="42">
        <v>134671075</v>
      </c>
      <c r="Q48" s="374">
        <v>166</v>
      </c>
      <c r="R48" s="42">
        <f t="shared" si="2"/>
        <v>413601452</v>
      </c>
      <c r="S48" s="45" t="s">
        <v>17</v>
      </c>
      <c r="T48" s="23" t="s">
        <v>193</v>
      </c>
      <c r="U48" s="16" t="s">
        <v>1483</v>
      </c>
      <c r="V48" s="23" t="s">
        <v>1472</v>
      </c>
    </row>
    <row r="49" spans="1:22" ht="118.5" customHeight="1" x14ac:dyDescent="0.35">
      <c r="A49" s="16" t="s">
        <v>194</v>
      </c>
      <c r="B49" s="23">
        <v>7</v>
      </c>
      <c r="C49" s="23">
        <v>2024</v>
      </c>
      <c r="D49" s="23" t="s">
        <v>195</v>
      </c>
      <c r="E49" s="24" t="s">
        <v>196</v>
      </c>
      <c r="F49" s="20">
        <v>45295</v>
      </c>
      <c r="G49" s="20">
        <v>45296</v>
      </c>
      <c r="H49" s="41">
        <v>45823</v>
      </c>
      <c r="I49" s="42">
        <v>184226392</v>
      </c>
      <c r="J49" s="24" t="s">
        <v>17</v>
      </c>
      <c r="K49" s="24" t="s">
        <v>18</v>
      </c>
      <c r="L49" s="24" t="s">
        <v>966</v>
      </c>
      <c r="M49" s="249">
        <f t="shared" si="1"/>
        <v>0.96884179500622691</v>
      </c>
      <c r="N49" s="42">
        <v>263217329</v>
      </c>
      <c r="O49" s="42">
        <v>103408641</v>
      </c>
      <c r="P49" s="42">
        <v>87456075</v>
      </c>
      <c r="Q49" s="374">
        <v>166</v>
      </c>
      <c r="R49" s="42">
        <f t="shared" si="2"/>
        <v>271682467</v>
      </c>
      <c r="S49" s="45" t="s">
        <v>17</v>
      </c>
      <c r="T49" s="23" t="s">
        <v>197</v>
      </c>
      <c r="U49" s="16" t="s">
        <v>1483</v>
      </c>
      <c r="V49" s="23" t="s">
        <v>1472</v>
      </c>
    </row>
    <row r="50" spans="1:22" ht="118.5" customHeight="1" x14ac:dyDescent="0.35">
      <c r="A50" s="16" t="s">
        <v>198</v>
      </c>
      <c r="B50" s="23">
        <v>23</v>
      </c>
      <c r="C50" s="23">
        <v>2024</v>
      </c>
      <c r="D50" s="23" t="s">
        <v>199</v>
      </c>
      <c r="E50" s="24" t="s">
        <v>200</v>
      </c>
      <c r="F50" s="20">
        <v>45302</v>
      </c>
      <c r="G50" s="20">
        <v>45303</v>
      </c>
      <c r="H50" s="41">
        <v>45808</v>
      </c>
      <c r="I50" s="42">
        <v>131145962</v>
      </c>
      <c r="J50" s="24" t="s">
        <v>17</v>
      </c>
      <c r="K50" s="24" t="s">
        <v>18</v>
      </c>
      <c r="L50" s="24" t="s">
        <v>968</v>
      </c>
      <c r="M50" s="249">
        <f t="shared" si="1"/>
        <v>1</v>
      </c>
      <c r="N50" s="42">
        <v>192334714</v>
      </c>
      <c r="O50" s="42">
        <v>70338464</v>
      </c>
      <c r="P50" s="42">
        <v>61188752</v>
      </c>
      <c r="Q50" s="374">
        <v>161</v>
      </c>
      <c r="R50" s="42">
        <f t="shared" si="2"/>
        <v>192334714</v>
      </c>
      <c r="S50" s="45" t="s">
        <v>17</v>
      </c>
      <c r="T50" s="23" t="s">
        <v>201</v>
      </c>
      <c r="U50" s="16" t="s">
        <v>1485</v>
      </c>
      <c r="V50" s="23" t="s">
        <v>1472</v>
      </c>
    </row>
    <row r="51" spans="1:22" ht="118.5" customHeight="1" x14ac:dyDescent="0.35">
      <c r="A51" s="16" t="s">
        <v>202</v>
      </c>
      <c r="B51" s="23">
        <v>24</v>
      </c>
      <c r="C51" s="23">
        <v>2024</v>
      </c>
      <c r="D51" s="23" t="s">
        <v>203</v>
      </c>
      <c r="E51" s="24" t="s">
        <v>204</v>
      </c>
      <c r="F51" s="20">
        <v>45302</v>
      </c>
      <c r="G51" s="20">
        <v>45306</v>
      </c>
      <c r="H51" s="41">
        <v>45823</v>
      </c>
      <c r="I51" s="42">
        <v>81916496</v>
      </c>
      <c r="J51" s="24" t="s">
        <v>17</v>
      </c>
      <c r="K51" s="24" t="s">
        <v>18</v>
      </c>
      <c r="L51" s="24" t="s">
        <v>1493</v>
      </c>
      <c r="M51" s="249">
        <f t="shared" si="1"/>
        <v>0.94750940570921693</v>
      </c>
      <c r="N51" s="42">
        <v>114984768</v>
      </c>
      <c r="O51" s="42">
        <v>49184695</v>
      </c>
      <c r="P51" s="42">
        <v>39438255</v>
      </c>
      <c r="Q51" s="374">
        <v>166</v>
      </c>
      <c r="R51" s="42">
        <f t="shared" si="2"/>
        <v>121354751</v>
      </c>
      <c r="S51" s="45" t="s">
        <v>577</v>
      </c>
      <c r="T51" s="23" t="s">
        <v>205</v>
      </c>
      <c r="U51" s="16" t="s">
        <v>1474</v>
      </c>
      <c r="V51" s="23" t="s">
        <v>1472</v>
      </c>
    </row>
    <row r="52" spans="1:22" ht="118.5" customHeight="1" x14ac:dyDescent="0.35">
      <c r="A52" s="16" t="s">
        <v>206</v>
      </c>
      <c r="B52" s="23">
        <v>26</v>
      </c>
      <c r="C52" s="23">
        <v>2024</v>
      </c>
      <c r="D52" s="23" t="s">
        <v>207</v>
      </c>
      <c r="E52" s="24" t="s">
        <v>208</v>
      </c>
      <c r="F52" s="20">
        <v>45306</v>
      </c>
      <c r="G52" s="20">
        <v>45307</v>
      </c>
      <c r="H52" s="41">
        <v>45823</v>
      </c>
      <c r="I52" s="42">
        <v>99177179</v>
      </c>
      <c r="J52" s="24" t="s">
        <v>17</v>
      </c>
      <c r="K52" s="24" t="s">
        <v>18</v>
      </c>
      <c r="L52" s="24" t="s">
        <v>1350</v>
      </c>
      <c r="M52" s="249">
        <f t="shared" si="1"/>
        <v>0.94621428142106789</v>
      </c>
      <c r="N52" s="42">
        <v>138267917</v>
      </c>
      <c r="O52" s="42">
        <v>58829465</v>
      </c>
      <c r="P52" s="42">
        <v>46950310</v>
      </c>
      <c r="Q52" s="374">
        <v>166</v>
      </c>
      <c r="R52" s="42">
        <f t="shared" si="2"/>
        <v>146127489</v>
      </c>
      <c r="S52" s="45" t="s">
        <v>17</v>
      </c>
      <c r="T52" s="23" t="s">
        <v>209</v>
      </c>
      <c r="U52" s="16" t="s">
        <v>1471</v>
      </c>
      <c r="V52" s="23" t="s">
        <v>1472</v>
      </c>
    </row>
    <row r="53" spans="1:22" ht="118.5" customHeight="1" x14ac:dyDescent="0.35">
      <c r="A53" s="15" t="s">
        <v>210</v>
      </c>
      <c r="B53" s="27">
        <v>28</v>
      </c>
      <c r="C53" s="27">
        <v>2024</v>
      </c>
      <c r="D53" s="27" t="s">
        <v>211</v>
      </c>
      <c r="E53" s="28" t="s">
        <v>212</v>
      </c>
      <c r="F53" s="19">
        <v>45302</v>
      </c>
      <c r="G53" s="19">
        <v>45303</v>
      </c>
      <c r="H53" s="34">
        <v>45823</v>
      </c>
      <c r="I53" s="35">
        <v>99453468</v>
      </c>
      <c r="J53" s="28" t="s">
        <v>17</v>
      </c>
      <c r="K53" s="28" t="s">
        <v>18</v>
      </c>
      <c r="L53" s="28" t="s">
        <v>985</v>
      </c>
      <c r="M53" s="250">
        <f t="shared" si="1"/>
        <v>0.95197655514133817</v>
      </c>
      <c r="N53" s="35">
        <v>139372969</v>
      </c>
      <c r="O53" s="35">
        <v>58000713</v>
      </c>
      <c r="P53" s="35">
        <v>46950315</v>
      </c>
      <c r="Q53" s="375">
        <v>166</v>
      </c>
      <c r="R53" s="35">
        <f t="shared" si="2"/>
        <v>146403783</v>
      </c>
      <c r="S53" s="38" t="s">
        <v>17</v>
      </c>
      <c r="T53" s="27" t="s">
        <v>213</v>
      </c>
      <c r="U53" s="15" t="s">
        <v>1473</v>
      </c>
      <c r="V53" s="27" t="s">
        <v>1470</v>
      </c>
    </row>
    <row r="54" spans="1:22" ht="118.5" customHeight="1" x14ac:dyDescent="0.35">
      <c r="A54" s="15" t="s">
        <v>214</v>
      </c>
      <c r="B54" s="27">
        <v>29</v>
      </c>
      <c r="C54" s="27">
        <v>2024</v>
      </c>
      <c r="D54" s="27" t="s">
        <v>215</v>
      </c>
      <c r="E54" s="28" t="s">
        <v>216</v>
      </c>
      <c r="F54" s="19">
        <v>45302</v>
      </c>
      <c r="G54" s="19">
        <v>45303</v>
      </c>
      <c r="H54" s="34">
        <v>45823</v>
      </c>
      <c r="I54" s="35">
        <v>99453468</v>
      </c>
      <c r="J54" s="28" t="s">
        <v>17</v>
      </c>
      <c r="K54" s="28" t="s">
        <v>18</v>
      </c>
      <c r="L54" s="28" t="s">
        <v>985</v>
      </c>
      <c r="M54" s="250">
        <f t="shared" si="1"/>
        <v>0.95197655514133817</v>
      </c>
      <c r="N54" s="35">
        <v>139372969</v>
      </c>
      <c r="O54" s="35">
        <v>58000713</v>
      </c>
      <c r="P54" s="35">
        <v>46950315</v>
      </c>
      <c r="Q54" s="375">
        <v>166</v>
      </c>
      <c r="R54" s="35">
        <f t="shared" si="2"/>
        <v>146403783</v>
      </c>
      <c r="S54" s="38" t="s">
        <v>576</v>
      </c>
      <c r="T54" s="27" t="s">
        <v>217</v>
      </c>
      <c r="U54" s="15" t="s">
        <v>1473</v>
      </c>
      <c r="V54" s="27" t="s">
        <v>1470</v>
      </c>
    </row>
    <row r="55" spans="1:22" ht="118.5" customHeight="1" x14ac:dyDescent="0.35">
      <c r="A55" s="15" t="s">
        <v>218</v>
      </c>
      <c r="B55" s="27">
        <v>31</v>
      </c>
      <c r="C55" s="27">
        <v>2024</v>
      </c>
      <c r="D55" s="27" t="s">
        <v>219</v>
      </c>
      <c r="E55" s="28" t="s">
        <v>220</v>
      </c>
      <c r="F55" s="19">
        <v>45304</v>
      </c>
      <c r="G55" s="19">
        <v>45306</v>
      </c>
      <c r="H55" s="34">
        <v>45792</v>
      </c>
      <c r="I55" s="35">
        <v>91441919</v>
      </c>
      <c r="J55" s="28" t="s">
        <v>17</v>
      </c>
      <c r="K55" s="28" t="s">
        <v>18</v>
      </c>
      <c r="L55" s="28" t="s">
        <v>983</v>
      </c>
      <c r="M55" s="250">
        <f t="shared" si="1"/>
        <v>1.4007204120603181</v>
      </c>
      <c r="N55" s="35">
        <v>134275975</v>
      </c>
      <c r="O55" s="35">
        <v>8287789</v>
      </c>
      <c r="P55" s="35">
        <v>4420163</v>
      </c>
      <c r="Q55" s="375">
        <v>159</v>
      </c>
      <c r="R55" s="35">
        <f t="shared" si="2"/>
        <v>95862082</v>
      </c>
      <c r="S55" s="38" t="s">
        <v>17</v>
      </c>
      <c r="T55" s="27" t="s">
        <v>221</v>
      </c>
      <c r="U55" s="15" t="s">
        <v>1473</v>
      </c>
      <c r="V55" s="27" t="s">
        <v>1470</v>
      </c>
    </row>
    <row r="56" spans="1:22" ht="118.5" customHeight="1" x14ac:dyDescent="0.35">
      <c r="A56" s="15" t="s">
        <v>222</v>
      </c>
      <c r="B56" s="27">
        <v>39</v>
      </c>
      <c r="C56" s="27">
        <v>2024</v>
      </c>
      <c r="D56" s="27" t="s">
        <v>223</v>
      </c>
      <c r="E56" s="28" t="s">
        <v>224</v>
      </c>
      <c r="F56" s="19">
        <v>45307</v>
      </c>
      <c r="G56" s="19">
        <v>45310</v>
      </c>
      <c r="H56" s="34">
        <v>45823</v>
      </c>
      <c r="I56" s="35">
        <v>96967118</v>
      </c>
      <c r="J56" s="28" t="s">
        <v>17</v>
      </c>
      <c r="K56" s="28" t="s">
        <v>18</v>
      </c>
      <c r="L56" s="28" t="s">
        <v>984</v>
      </c>
      <c r="M56" s="250">
        <f t="shared" si="1"/>
        <v>0.95498615515189189</v>
      </c>
      <c r="N56" s="35">
        <v>137439156</v>
      </c>
      <c r="O56" s="35">
        <v>57448176</v>
      </c>
      <c r="P56" s="35">
        <v>46950315</v>
      </c>
      <c r="Q56" s="375">
        <v>166</v>
      </c>
      <c r="R56" s="35">
        <f t="shared" si="2"/>
        <v>143917433</v>
      </c>
      <c r="S56" s="38" t="s">
        <v>17</v>
      </c>
      <c r="T56" s="27" t="s">
        <v>225</v>
      </c>
      <c r="U56" s="15" t="s">
        <v>1473</v>
      </c>
      <c r="V56" s="27" t="s">
        <v>1470</v>
      </c>
    </row>
    <row r="57" spans="1:22" ht="118.5" customHeight="1" x14ac:dyDescent="0.35">
      <c r="A57" s="15" t="s">
        <v>226</v>
      </c>
      <c r="B57" s="27">
        <v>40</v>
      </c>
      <c r="C57" s="27">
        <v>2024</v>
      </c>
      <c r="D57" s="27" t="s">
        <v>227</v>
      </c>
      <c r="E57" s="28" t="s">
        <v>228</v>
      </c>
      <c r="F57" s="19">
        <v>45303</v>
      </c>
      <c r="G57" s="19">
        <v>45307</v>
      </c>
      <c r="H57" s="34">
        <v>45823</v>
      </c>
      <c r="I57" s="35">
        <v>70214126</v>
      </c>
      <c r="J57" s="28" t="s">
        <v>17</v>
      </c>
      <c r="K57" s="28" t="s">
        <v>18</v>
      </c>
      <c r="L57" s="28" t="s">
        <v>986</v>
      </c>
      <c r="M57" s="250">
        <f t="shared" si="1"/>
        <v>0.95707053858840063</v>
      </c>
      <c r="N57" s="35">
        <v>99552904</v>
      </c>
      <c r="O57" s="35">
        <v>41163780</v>
      </c>
      <c r="P57" s="35">
        <v>33804230</v>
      </c>
      <c r="Q57" s="375">
        <v>166</v>
      </c>
      <c r="R57" s="35">
        <f t="shared" si="2"/>
        <v>104018356</v>
      </c>
      <c r="S57" s="38" t="s">
        <v>17</v>
      </c>
      <c r="T57" s="27" t="s">
        <v>229</v>
      </c>
      <c r="U57" s="15" t="s">
        <v>1473</v>
      </c>
      <c r="V57" s="27" t="s">
        <v>1470</v>
      </c>
    </row>
    <row r="58" spans="1:22" ht="118.5" customHeight="1" x14ac:dyDescent="0.35">
      <c r="A58" s="339" t="s">
        <v>233</v>
      </c>
      <c r="B58" s="25">
        <v>44</v>
      </c>
      <c r="C58" s="25">
        <v>2024</v>
      </c>
      <c r="D58" s="25" t="s">
        <v>234</v>
      </c>
      <c r="E58" s="26" t="s">
        <v>235</v>
      </c>
      <c r="F58" s="18">
        <v>45307</v>
      </c>
      <c r="G58" s="18">
        <v>45309</v>
      </c>
      <c r="H58" s="11">
        <v>45823</v>
      </c>
      <c r="I58" s="29">
        <v>141975372</v>
      </c>
      <c r="J58" s="26" t="s">
        <v>17</v>
      </c>
      <c r="K58" s="26" t="s">
        <v>18</v>
      </c>
      <c r="L58" s="26" t="s">
        <v>971</v>
      </c>
      <c r="M58" s="251">
        <f t="shared" si="1"/>
        <v>0.9550723500553755</v>
      </c>
      <c r="N58" s="29">
        <v>201064555</v>
      </c>
      <c r="O58" s="29">
        <v>83874366</v>
      </c>
      <c r="P58" s="29">
        <v>68547480</v>
      </c>
      <c r="Q58" s="376">
        <v>166</v>
      </c>
      <c r="R58" s="29">
        <f t="shared" si="2"/>
        <v>210522852</v>
      </c>
      <c r="S58" s="32" t="s">
        <v>17</v>
      </c>
      <c r="T58" s="25" t="s">
        <v>236</v>
      </c>
      <c r="U58" s="17" t="s">
        <v>1482</v>
      </c>
      <c r="V58" s="25" t="s">
        <v>1468</v>
      </c>
    </row>
    <row r="59" spans="1:22" ht="118.5" customHeight="1" x14ac:dyDescent="0.35">
      <c r="A59" s="340" t="s">
        <v>237</v>
      </c>
      <c r="B59" s="27">
        <v>46</v>
      </c>
      <c r="C59" s="27">
        <v>2024</v>
      </c>
      <c r="D59" s="27" t="s">
        <v>238</v>
      </c>
      <c r="E59" s="28" t="s">
        <v>239</v>
      </c>
      <c r="F59" s="19">
        <v>45307</v>
      </c>
      <c r="G59" s="19">
        <v>45309</v>
      </c>
      <c r="H59" s="34">
        <v>45777</v>
      </c>
      <c r="I59" s="35">
        <v>102039264</v>
      </c>
      <c r="J59" s="28" t="s">
        <v>17</v>
      </c>
      <c r="K59" s="28" t="s">
        <v>18</v>
      </c>
      <c r="L59" s="28" t="s">
        <v>983</v>
      </c>
      <c r="M59" s="250">
        <f t="shared" si="1"/>
        <v>1</v>
      </c>
      <c r="N59" s="35">
        <v>147264072</v>
      </c>
      <c r="O59" s="35">
        <v>48374168</v>
      </c>
      <c r="P59" s="35">
        <v>45224808</v>
      </c>
      <c r="Q59" s="375">
        <v>151</v>
      </c>
      <c r="R59" s="35">
        <f t="shared" si="2"/>
        <v>147264072</v>
      </c>
      <c r="S59" s="38" t="s">
        <v>17</v>
      </c>
      <c r="T59" s="27" t="s">
        <v>240</v>
      </c>
      <c r="U59" s="15" t="s">
        <v>1473</v>
      </c>
      <c r="V59" s="27" t="s">
        <v>1470</v>
      </c>
    </row>
    <row r="60" spans="1:22" ht="118.5" customHeight="1" x14ac:dyDescent="0.35">
      <c r="A60" s="15" t="s">
        <v>242</v>
      </c>
      <c r="B60" s="27">
        <v>51</v>
      </c>
      <c r="C60" s="27">
        <v>2024</v>
      </c>
      <c r="D60" s="27" t="s">
        <v>243</v>
      </c>
      <c r="E60" s="28" t="s">
        <v>244</v>
      </c>
      <c r="F60" s="19">
        <v>45307</v>
      </c>
      <c r="G60" s="19">
        <v>45309</v>
      </c>
      <c r="H60" s="34">
        <v>45823</v>
      </c>
      <c r="I60" s="35">
        <v>97519636</v>
      </c>
      <c r="J60" s="28" t="s">
        <v>17</v>
      </c>
      <c r="K60" s="28" t="s">
        <v>18</v>
      </c>
      <c r="L60" s="28" t="s">
        <v>986</v>
      </c>
      <c r="M60" s="250">
        <f t="shared" si="1"/>
        <v>0.95324608367867447</v>
      </c>
      <c r="N60" s="35">
        <v>137715415</v>
      </c>
      <c r="O60" s="35">
        <v>57724435</v>
      </c>
      <c r="P60" s="35">
        <v>46950315</v>
      </c>
      <c r="Q60" s="375">
        <v>166</v>
      </c>
      <c r="R60" s="35">
        <f t="shared" si="2"/>
        <v>144469951</v>
      </c>
      <c r="S60" s="38" t="s">
        <v>17</v>
      </c>
      <c r="T60" s="27" t="s">
        <v>245</v>
      </c>
      <c r="U60" s="15" t="s">
        <v>1473</v>
      </c>
      <c r="V60" s="27" t="s">
        <v>1470</v>
      </c>
    </row>
    <row r="61" spans="1:22" ht="118.5" customHeight="1" x14ac:dyDescent="0.35">
      <c r="A61" s="16" t="s">
        <v>246</v>
      </c>
      <c r="B61" s="23">
        <v>58</v>
      </c>
      <c r="C61" s="23">
        <v>2024</v>
      </c>
      <c r="D61" s="23" t="s">
        <v>1714</v>
      </c>
      <c r="E61" s="24" t="s">
        <v>247</v>
      </c>
      <c r="F61" s="20">
        <v>45308</v>
      </c>
      <c r="G61" s="20">
        <v>45309</v>
      </c>
      <c r="H61" s="41">
        <v>45823</v>
      </c>
      <c r="I61" s="42">
        <v>87684796</v>
      </c>
      <c r="J61" s="24" t="s">
        <v>17</v>
      </c>
      <c r="K61" s="24" t="s">
        <v>18</v>
      </c>
      <c r="L61" s="24" t="s">
        <v>976</v>
      </c>
      <c r="M61" s="249">
        <f t="shared" si="1"/>
        <v>0.96805522343177208</v>
      </c>
      <c r="N61" s="42">
        <v>126698178</v>
      </c>
      <c r="O61" s="42">
        <v>51073209</v>
      </c>
      <c r="P61" s="42">
        <v>43194285</v>
      </c>
      <c r="Q61" s="374">
        <v>166</v>
      </c>
      <c r="R61" s="42">
        <f t="shared" si="2"/>
        <v>130879081</v>
      </c>
      <c r="S61" s="45" t="s">
        <v>17</v>
      </c>
      <c r="T61" s="23" t="s">
        <v>248</v>
      </c>
      <c r="U61" s="16" t="s">
        <v>1477</v>
      </c>
      <c r="V61" s="23" t="s">
        <v>1472</v>
      </c>
    </row>
    <row r="62" spans="1:22" ht="118.5" customHeight="1" x14ac:dyDescent="0.35">
      <c r="A62" s="16" t="s">
        <v>249</v>
      </c>
      <c r="B62" s="23">
        <v>59</v>
      </c>
      <c r="C62" s="23">
        <v>2024</v>
      </c>
      <c r="D62" s="23" t="s">
        <v>250</v>
      </c>
      <c r="E62" s="24" t="s">
        <v>247</v>
      </c>
      <c r="F62" s="20">
        <v>45308</v>
      </c>
      <c r="G62" s="20">
        <v>45309</v>
      </c>
      <c r="H62" s="41">
        <v>45823</v>
      </c>
      <c r="I62" s="42">
        <v>87684796</v>
      </c>
      <c r="J62" s="24" t="s">
        <v>17</v>
      </c>
      <c r="K62" s="24" t="s">
        <v>18</v>
      </c>
      <c r="L62" s="24" t="s">
        <v>976</v>
      </c>
      <c r="M62" s="249">
        <f t="shared" si="1"/>
        <v>0.96805522343177208</v>
      </c>
      <c r="N62" s="42">
        <v>126698178</v>
      </c>
      <c r="O62" s="42">
        <v>51073209</v>
      </c>
      <c r="P62" s="42">
        <v>43194285</v>
      </c>
      <c r="Q62" s="374">
        <v>166</v>
      </c>
      <c r="R62" s="42">
        <f t="shared" si="2"/>
        <v>130879081</v>
      </c>
      <c r="S62" s="45" t="s">
        <v>17</v>
      </c>
      <c r="T62" s="23" t="s">
        <v>251</v>
      </c>
      <c r="U62" s="16" t="s">
        <v>1477</v>
      </c>
      <c r="V62" s="23" t="s">
        <v>1472</v>
      </c>
    </row>
    <row r="63" spans="1:22" ht="118.5" customHeight="1" x14ac:dyDescent="0.35">
      <c r="A63" s="16" t="s">
        <v>252</v>
      </c>
      <c r="B63" s="23">
        <v>61</v>
      </c>
      <c r="C63" s="23">
        <v>2024</v>
      </c>
      <c r="D63" s="23" t="s">
        <v>253</v>
      </c>
      <c r="E63" s="24" t="s">
        <v>254</v>
      </c>
      <c r="F63" s="20">
        <v>45307</v>
      </c>
      <c r="G63" s="20">
        <v>45309</v>
      </c>
      <c r="H63" s="41">
        <v>45823</v>
      </c>
      <c r="I63" s="42">
        <v>96967118</v>
      </c>
      <c r="J63" s="24" t="s">
        <v>17</v>
      </c>
      <c r="K63" s="24" t="s">
        <v>18</v>
      </c>
      <c r="L63" s="16" t="s">
        <v>1429</v>
      </c>
      <c r="M63" s="249">
        <f t="shared" si="1"/>
        <v>0.95690572107411065</v>
      </c>
      <c r="N63" s="42">
        <v>137715415</v>
      </c>
      <c r="O63" s="42">
        <v>57171917</v>
      </c>
      <c r="P63" s="42">
        <v>46950315</v>
      </c>
      <c r="Q63" s="374">
        <v>166</v>
      </c>
      <c r="R63" s="42">
        <f t="shared" si="2"/>
        <v>143917433</v>
      </c>
      <c r="S63" s="45" t="s">
        <v>17</v>
      </c>
      <c r="T63" s="23" t="s">
        <v>255</v>
      </c>
      <c r="U63" s="16" t="s">
        <v>1477</v>
      </c>
      <c r="V63" s="23" t="s">
        <v>1472</v>
      </c>
    </row>
    <row r="64" spans="1:22" ht="118.5" customHeight="1" x14ac:dyDescent="0.35">
      <c r="A64" s="16" t="s">
        <v>256</v>
      </c>
      <c r="B64" s="23">
        <v>65</v>
      </c>
      <c r="C64" s="23">
        <v>2024</v>
      </c>
      <c r="D64" s="23" t="s">
        <v>257</v>
      </c>
      <c r="E64" s="23" t="s">
        <v>258</v>
      </c>
      <c r="F64" s="20">
        <v>45308</v>
      </c>
      <c r="G64" s="20">
        <v>45310</v>
      </c>
      <c r="H64" s="41">
        <v>45823</v>
      </c>
      <c r="I64" s="42">
        <v>69020690</v>
      </c>
      <c r="J64" s="24" t="s">
        <v>17</v>
      </c>
      <c r="K64" s="24" t="s">
        <v>18</v>
      </c>
      <c r="L64" s="16" t="s">
        <v>574</v>
      </c>
      <c r="M64" s="249">
        <f t="shared" si="1"/>
        <v>0.96237552142029381</v>
      </c>
      <c r="N64" s="42">
        <v>98956186</v>
      </c>
      <c r="O64" s="42">
        <v>40567062</v>
      </c>
      <c r="P64" s="42">
        <v>33804230</v>
      </c>
      <c r="Q64" s="374">
        <v>166</v>
      </c>
      <c r="R64" s="42">
        <f t="shared" si="2"/>
        <v>102824920</v>
      </c>
      <c r="S64" s="45" t="s">
        <v>17</v>
      </c>
      <c r="T64" s="23" t="s">
        <v>259</v>
      </c>
      <c r="U64" s="16" t="s">
        <v>1474</v>
      </c>
      <c r="V64" s="23" t="s">
        <v>1472</v>
      </c>
    </row>
    <row r="65" spans="1:22" ht="118.5" customHeight="1" x14ac:dyDescent="0.35">
      <c r="A65" s="17" t="s">
        <v>260</v>
      </c>
      <c r="B65" s="25">
        <v>68</v>
      </c>
      <c r="C65" s="25">
        <v>2024</v>
      </c>
      <c r="D65" s="25" t="s">
        <v>261</v>
      </c>
      <c r="E65" s="26" t="s">
        <v>262</v>
      </c>
      <c r="F65" s="18">
        <v>45309</v>
      </c>
      <c r="G65" s="18">
        <v>45310</v>
      </c>
      <c r="H65" s="11">
        <v>45808</v>
      </c>
      <c r="I65" s="29">
        <v>125808610</v>
      </c>
      <c r="J65" s="26" t="s">
        <v>17</v>
      </c>
      <c r="K65" s="26" t="s">
        <v>18</v>
      </c>
      <c r="L65" s="17" t="s">
        <v>971</v>
      </c>
      <c r="M65" s="251">
        <f t="shared" si="1"/>
        <v>0.99599612405228688</v>
      </c>
      <c r="N65" s="29">
        <v>181419698</v>
      </c>
      <c r="O65" s="29">
        <v>68009574</v>
      </c>
      <c r="P65" s="29">
        <v>56340390</v>
      </c>
      <c r="Q65" s="376">
        <v>154</v>
      </c>
      <c r="R65" s="29">
        <f t="shared" si="2"/>
        <v>182149000</v>
      </c>
      <c r="S65" s="32" t="s">
        <v>17</v>
      </c>
      <c r="T65" s="25" t="s">
        <v>263</v>
      </c>
      <c r="U65" s="17" t="s">
        <v>1482</v>
      </c>
      <c r="V65" s="25" t="s">
        <v>1468</v>
      </c>
    </row>
    <row r="66" spans="1:22" ht="118.5" customHeight="1" x14ac:dyDescent="0.35">
      <c r="A66" s="15" t="s">
        <v>264</v>
      </c>
      <c r="B66" s="27">
        <v>71</v>
      </c>
      <c r="C66" s="27">
        <v>2024</v>
      </c>
      <c r="D66" s="27" t="s">
        <v>265</v>
      </c>
      <c r="E66" s="28" t="s">
        <v>266</v>
      </c>
      <c r="F66" s="19">
        <v>45309</v>
      </c>
      <c r="G66" s="19">
        <v>45310</v>
      </c>
      <c r="H66" s="34">
        <v>45823</v>
      </c>
      <c r="I66" s="35">
        <v>97243377</v>
      </c>
      <c r="J66" s="28" t="s">
        <v>17</v>
      </c>
      <c r="K66" s="28" t="s">
        <v>18</v>
      </c>
      <c r="L66" s="15" t="s">
        <v>1298</v>
      </c>
      <c r="M66" s="250">
        <f t="shared" si="1"/>
        <v>0.94926703867184425</v>
      </c>
      <c r="N66" s="35">
        <v>136878319</v>
      </c>
      <c r="O66" s="35">
        <v>58000713</v>
      </c>
      <c r="P66" s="35">
        <v>46950315</v>
      </c>
      <c r="Q66" s="375">
        <v>166</v>
      </c>
      <c r="R66" s="35">
        <f t="shared" si="2"/>
        <v>144193692</v>
      </c>
      <c r="S66" s="38" t="s">
        <v>4927</v>
      </c>
      <c r="T66" s="27" t="s">
        <v>267</v>
      </c>
      <c r="U66" s="15" t="s">
        <v>1473</v>
      </c>
      <c r="V66" s="27" t="s">
        <v>1470</v>
      </c>
    </row>
    <row r="67" spans="1:22" ht="118.5" customHeight="1" x14ac:dyDescent="0.35">
      <c r="A67" s="17" t="s">
        <v>268</v>
      </c>
      <c r="B67" s="25">
        <v>73</v>
      </c>
      <c r="C67" s="25">
        <v>2024</v>
      </c>
      <c r="D67" s="49" t="s">
        <v>269</v>
      </c>
      <c r="E67" s="49" t="s">
        <v>270</v>
      </c>
      <c r="F67" s="50">
        <v>45310</v>
      </c>
      <c r="G67" s="50">
        <v>45313</v>
      </c>
      <c r="H67" s="11">
        <v>45823</v>
      </c>
      <c r="I67" s="51">
        <v>68821773</v>
      </c>
      <c r="J67" s="52" t="s">
        <v>17</v>
      </c>
      <c r="K67" s="52" t="s">
        <v>18</v>
      </c>
      <c r="L67" s="53" t="s">
        <v>1455</v>
      </c>
      <c r="M67" s="251">
        <f t="shared" si="1"/>
        <v>0.95842626543812026</v>
      </c>
      <c r="N67" s="29">
        <v>98359452</v>
      </c>
      <c r="O67" s="29">
        <v>40964868</v>
      </c>
      <c r="P67" s="54">
        <v>33804225</v>
      </c>
      <c r="Q67" s="376">
        <v>166</v>
      </c>
      <c r="R67" s="29">
        <f t="shared" si="2"/>
        <v>102625998</v>
      </c>
      <c r="S67" s="56" t="s">
        <v>17</v>
      </c>
      <c r="T67" s="25" t="s">
        <v>271</v>
      </c>
      <c r="U67" s="17" t="s">
        <v>1480</v>
      </c>
      <c r="V67" s="25" t="s">
        <v>1468</v>
      </c>
    </row>
    <row r="68" spans="1:22" ht="118.5" customHeight="1" x14ac:dyDescent="0.35">
      <c r="A68" s="17" t="s">
        <v>273</v>
      </c>
      <c r="B68" s="25">
        <v>78</v>
      </c>
      <c r="C68" s="25">
        <v>2024</v>
      </c>
      <c r="D68" s="25" t="s">
        <v>274</v>
      </c>
      <c r="E68" s="26" t="s">
        <v>272</v>
      </c>
      <c r="F68" s="18">
        <v>45320</v>
      </c>
      <c r="G68" s="18">
        <v>45321</v>
      </c>
      <c r="H68" s="11">
        <v>45808</v>
      </c>
      <c r="I68" s="29">
        <v>54157927</v>
      </c>
      <c r="J68" s="26" t="s">
        <v>17</v>
      </c>
      <c r="K68" s="26" t="s">
        <v>18</v>
      </c>
      <c r="L68" s="53" t="s">
        <v>1455</v>
      </c>
      <c r="M68" s="251">
        <f t="shared" si="1"/>
        <v>0.98781730087484221</v>
      </c>
      <c r="N68" s="29">
        <v>77952167</v>
      </c>
      <c r="O68" s="29">
        <v>30523917</v>
      </c>
      <c r="P68" s="29">
        <v>24755620</v>
      </c>
      <c r="Q68" s="376">
        <v>151</v>
      </c>
      <c r="R68" s="29">
        <f t="shared" si="2"/>
        <v>78913547</v>
      </c>
      <c r="S68" s="32" t="s">
        <v>17</v>
      </c>
      <c r="T68" s="25" t="s">
        <v>275</v>
      </c>
      <c r="U68" s="17" t="s">
        <v>1480</v>
      </c>
      <c r="V68" s="25" t="s">
        <v>1468</v>
      </c>
    </row>
    <row r="69" spans="1:22" ht="118.5" customHeight="1" x14ac:dyDescent="0.35">
      <c r="A69" s="15" t="s">
        <v>276</v>
      </c>
      <c r="B69" s="27">
        <v>81</v>
      </c>
      <c r="C69" s="27">
        <v>2024</v>
      </c>
      <c r="D69" s="27" t="s">
        <v>277</v>
      </c>
      <c r="E69" s="28" t="s">
        <v>278</v>
      </c>
      <c r="F69" s="19">
        <v>45309</v>
      </c>
      <c r="G69" s="19">
        <v>45309</v>
      </c>
      <c r="H69" s="34">
        <v>45813</v>
      </c>
      <c r="I69" s="35">
        <v>69418502</v>
      </c>
      <c r="J69" s="28" t="s">
        <v>17</v>
      </c>
      <c r="K69" s="28" t="s">
        <v>18</v>
      </c>
      <c r="L69" s="57" t="s">
        <v>975</v>
      </c>
      <c r="M69" s="250">
        <f t="shared" si="1"/>
        <v>0.96059356382855665</v>
      </c>
      <c r="N69" s="35">
        <v>99155092</v>
      </c>
      <c r="O69" s="35">
        <v>40765968</v>
      </c>
      <c r="P69" s="35">
        <v>33804230</v>
      </c>
      <c r="Q69" s="375">
        <v>156</v>
      </c>
      <c r="R69" s="35">
        <f t="shared" si="2"/>
        <v>103222732</v>
      </c>
      <c r="S69" s="38" t="s">
        <v>17</v>
      </c>
      <c r="T69" s="27" t="s">
        <v>279</v>
      </c>
      <c r="U69" s="15" t="s">
        <v>1476</v>
      </c>
      <c r="V69" s="27" t="s">
        <v>1470</v>
      </c>
    </row>
    <row r="70" spans="1:22" ht="118.5" customHeight="1" x14ac:dyDescent="0.35">
      <c r="A70" s="15" t="s">
        <v>281</v>
      </c>
      <c r="B70" s="27">
        <v>83</v>
      </c>
      <c r="C70" s="27">
        <v>2024</v>
      </c>
      <c r="D70" s="27" t="s">
        <v>282</v>
      </c>
      <c r="E70" s="28" t="s">
        <v>266</v>
      </c>
      <c r="F70" s="19">
        <v>45308</v>
      </c>
      <c r="G70" s="19">
        <v>45310</v>
      </c>
      <c r="H70" s="34">
        <v>45823</v>
      </c>
      <c r="I70" s="35">
        <v>95862082</v>
      </c>
      <c r="J70" s="28" t="s">
        <v>17</v>
      </c>
      <c r="K70" s="28" t="s">
        <v>18</v>
      </c>
      <c r="L70" s="57" t="s">
        <v>1298</v>
      </c>
      <c r="M70" s="250">
        <f t="shared" si="1"/>
        <v>0.96237552822532624</v>
      </c>
      <c r="N70" s="35">
        <v>137439156</v>
      </c>
      <c r="O70" s="35">
        <v>56343140</v>
      </c>
      <c r="P70" s="35">
        <v>46950315</v>
      </c>
      <c r="Q70" s="375">
        <v>166</v>
      </c>
      <c r="R70" s="35">
        <f t="shared" si="2"/>
        <v>142812397</v>
      </c>
      <c r="S70" s="38" t="s">
        <v>17</v>
      </c>
      <c r="T70" s="27" t="s">
        <v>283</v>
      </c>
      <c r="U70" s="15" t="s">
        <v>1473</v>
      </c>
      <c r="V70" s="27" t="s">
        <v>1470</v>
      </c>
    </row>
    <row r="71" spans="1:22" ht="118.5" customHeight="1" x14ac:dyDescent="0.35">
      <c r="A71" s="15" t="s">
        <v>284</v>
      </c>
      <c r="B71" s="27">
        <v>89</v>
      </c>
      <c r="C71" s="27">
        <v>2024</v>
      </c>
      <c r="D71" s="107" t="s">
        <v>285</v>
      </c>
      <c r="E71" s="107" t="s">
        <v>280</v>
      </c>
      <c r="F71" s="108">
        <v>45310</v>
      </c>
      <c r="G71" s="108">
        <v>45313</v>
      </c>
      <c r="H71" s="34">
        <v>45823</v>
      </c>
      <c r="I71" s="109">
        <v>95862082</v>
      </c>
      <c r="J71" s="69" t="s">
        <v>17</v>
      </c>
      <c r="K71" s="69" t="s">
        <v>18</v>
      </c>
      <c r="L71" s="57" t="s">
        <v>1298</v>
      </c>
      <c r="M71" s="250">
        <f t="shared" si="1"/>
        <v>0.95657227152345881</v>
      </c>
      <c r="N71" s="35">
        <v>136610379</v>
      </c>
      <c r="O71" s="35">
        <v>57171917</v>
      </c>
      <c r="P71" s="35">
        <v>46950315</v>
      </c>
      <c r="Q71" s="375">
        <v>166</v>
      </c>
      <c r="R71" s="35">
        <f t="shared" si="2"/>
        <v>142812397</v>
      </c>
      <c r="S71" s="47" t="s">
        <v>17</v>
      </c>
      <c r="T71" s="27" t="s">
        <v>286</v>
      </c>
      <c r="U71" s="15" t="s">
        <v>1473</v>
      </c>
      <c r="V71" s="27" t="s">
        <v>1470</v>
      </c>
    </row>
    <row r="72" spans="1:22" ht="118.5" customHeight="1" x14ac:dyDescent="0.35">
      <c r="A72" s="15" t="s">
        <v>287</v>
      </c>
      <c r="B72" s="27">
        <v>90</v>
      </c>
      <c r="C72" s="27">
        <v>2024</v>
      </c>
      <c r="D72" s="27" t="s">
        <v>288</v>
      </c>
      <c r="E72" s="28" t="s">
        <v>280</v>
      </c>
      <c r="F72" s="19">
        <v>45309</v>
      </c>
      <c r="G72" s="19">
        <v>45310</v>
      </c>
      <c r="H72" s="34">
        <v>45823</v>
      </c>
      <c r="I72" s="35">
        <v>95862082</v>
      </c>
      <c r="J72" s="28" t="s">
        <v>17</v>
      </c>
      <c r="K72" s="28" t="s">
        <v>18</v>
      </c>
      <c r="L72" s="15" t="s">
        <v>1298</v>
      </c>
      <c r="M72" s="250">
        <f t="shared" si="1"/>
        <v>0.84282817548395328</v>
      </c>
      <c r="N72" s="35">
        <v>120366312</v>
      </c>
      <c r="O72" s="35">
        <v>56343140</v>
      </c>
      <c r="P72" s="35">
        <v>46950315</v>
      </c>
      <c r="Q72" s="375">
        <v>166</v>
      </c>
      <c r="R72" s="35">
        <f t="shared" si="2"/>
        <v>142812397</v>
      </c>
      <c r="S72" s="38" t="s">
        <v>17</v>
      </c>
      <c r="T72" s="27" t="s">
        <v>289</v>
      </c>
      <c r="U72" s="15" t="s">
        <v>1473</v>
      </c>
      <c r="V72" s="27" t="s">
        <v>1470</v>
      </c>
    </row>
    <row r="73" spans="1:22" ht="118.5" customHeight="1" x14ac:dyDescent="0.35">
      <c r="A73" s="340" t="s">
        <v>290</v>
      </c>
      <c r="B73" s="27">
        <v>95</v>
      </c>
      <c r="C73" s="27">
        <v>2024</v>
      </c>
      <c r="D73" s="27" t="s">
        <v>291</v>
      </c>
      <c r="E73" s="28" t="s">
        <v>1732</v>
      </c>
      <c r="F73" s="19">
        <v>45307</v>
      </c>
      <c r="G73" s="19">
        <v>45309</v>
      </c>
      <c r="H73" s="34">
        <v>45823</v>
      </c>
      <c r="I73" s="35">
        <v>69816314</v>
      </c>
      <c r="J73" s="28" t="s">
        <v>17</v>
      </c>
      <c r="K73" s="28" t="s">
        <v>18</v>
      </c>
      <c r="L73" s="15" t="s">
        <v>975</v>
      </c>
      <c r="M73" s="250">
        <f t="shared" si="1"/>
        <v>0.93928352663348302</v>
      </c>
      <c r="N73" s="35">
        <v>97329070</v>
      </c>
      <c r="O73" s="35">
        <v>41362714</v>
      </c>
      <c r="P73" s="35">
        <v>33804230</v>
      </c>
      <c r="Q73" s="375">
        <v>166</v>
      </c>
      <c r="R73" s="35">
        <f t="shared" si="2"/>
        <v>103620544</v>
      </c>
      <c r="S73" s="38" t="s">
        <v>3130</v>
      </c>
      <c r="T73" s="27" t="s">
        <v>292</v>
      </c>
      <c r="U73" s="15" t="s">
        <v>1475</v>
      </c>
      <c r="V73" s="27" t="s">
        <v>1470</v>
      </c>
    </row>
    <row r="74" spans="1:22" ht="118.5" customHeight="1" x14ac:dyDescent="0.35">
      <c r="A74" s="340" t="s">
        <v>294</v>
      </c>
      <c r="B74" s="27">
        <v>106</v>
      </c>
      <c r="C74" s="27">
        <v>2024</v>
      </c>
      <c r="D74" s="27" t="s">
        <v>295</v>
      </c>
      <c r="E74" s="28" t="s">
        <v>296</v>
      </c>
      <c r="F74" s="19">
        <v>45310</v>
      </c>
      <c r="G74" s="19">
        <v>45314</v>
      </c>
      <c r="H74" s="34">
        <v>45823</v>
      </c>
      <c r="I74" s="35">
        <v>95862082</v>
      </c>
      <c r="J74" s="28" t="s">
        <v>17</v>
      </c>
      <c r="K74" s="28" t="s">
        <v>18</v>
      </c>
      <c r="L74" s="15" t="s">
        <v>985</v>
      </c>
      <c r="M74" s="250">
        <f t="shared" si="1"/>
        <v>0.9546378526228364</v>
      </c>
      <c r="N74" s="35">
        <v>136334120</v>
      </c>
      <c r="O74" s="35">
        <v>57448176</v>
      </c>
      <c r="P74" s="35">
        <v>46950315</v>
      </c>
      <c r="Q74" s="375">
        <v>166</v>
      </c>
      <c r="R74" s="35">
        <f t="shared" si="2"/>
        <v>142812397</v>
      </c>
      <c r="S74" s="38" t="s">
        <v>17</v>
      </c>
      <c r="T74" s="27" t="s">
        <v>297</v>
      </c>
      <c r="U74" s="15" t="s">
        <v>1473</v>
      </c>
      <c r="V74" s="27" t="s">
        <v>1470</v>
      </c>
    </row>
    <row r="75" spans="1:22" ht="118.5" customHeight="1" x14ac:dyDescent="0.35">
      <c r="A75" s="15" t="s">
        <v>298</v>
      </c>
      <c r="B75" s="27">
        <v>110</v>
      </c>
      <c r="C75" s="27">
        <v>2024</v>
      </c>
      <c r="D75" s="27" t="s">
        <v>299</v>
      </c>
      <c r="E75" s="28" t="s">
        <v>293</v>
      </c>
      <c r="F75" s="19">
        <v>45310</v>
      </c>
      <c r="G75" s="19">
        <v>45314</v>
      </c>
      <c r="H75" s="34">
        <v>45823</v>
      </c>
      <c r="I75" s="35">
        <v>95862082</v>
      </c>
      <c r="J75" s="28" t="s">
        <v>17</v>
      </c>
      <c r="K75" s="28" t="s">
        <v>18</v>
      </c>
      <c r="L75" s="15" t="s">
        <v>985</v>
      </c>
      <c r="M75" s="250">
        <f t="shared" si="1"/>
        <v>0.95657227152345881</v>
      </c>
      <c r="N75" s="35">
        <v>136610379</v>
      </c>
      <c r="O75" s="35">
        <v>57171917</v>
      </c>
      <c r="P75" s="35">
        <v>46950315</v>
      </c>
      <c r="Q75" s="375">
        <v>166</v>
      </c>
      <c r="R75" s="35">
        <f t="shared" si="2"/>
        <v>142812397</v>
      </c>
      <c r="S75" s="38" t="s">
        <v>17</v>
      </c>
      <c r="T75" s="27" t="s">
        <v>300</v>
      </c>
      <c r="U75" s="15" t="s">
        <v>1473</v>
      </c>
      <c r="V75" s="27" t="s">
        <v>1470</v>
      </c>
    </row>
    <row r="76" spans="1:22" ht="118.5" customHeight="1" x14ac:dyDescent="0.35">
      <c r="A76" s="15" t="s">
        <v>301</v>
      </c>
      <c r="B76" s="27">
        <v>111</v>
      </c>
      <c r="C76" s="27">
        <v>2024</v>
      </c>
      <c r="D76" s="27" t="s">
        <v>302</v>
      </c>
      <c r="E76" s="28" t="s">
        <v>293</v>
      </c>
      <c r="F76" s="19">
        <v>45310</v>
      </c>
      <c r="G76" s="19">
        <v>45314</v>
      </c>
      <c r="H76" s="34">
        <v>45823</v>
      </c>
      <c r="I76" s="35">
        <v>95862082</v>
      </c>
      <c r="J76" s="28" t="s">
        <v>17</v>
      </c>
      <c r="K76" s="28" t="s">
        <v>18</v>
      </c>
      <c r="L76" s="15" t="s">
        <v>985</v>
      </c>
      <c r="M76" s="250">
        <f t="shared" si="1"/>
        <v>0.9546378526228364</v>
      </c>
      <c r="N76" s="35">
        <v>136334120</v>
      </c>
      <c r="O76" s="35">
        <v>57448176</v>
      </c>
      <c r="P76" s="35">
        <v>46950315</v>
      </c>
      <c r="Q76" s="375">
        <v>166</v>
      </c>
      <c r="R76" s="35">
        <f t="shared" si="2"/>
        <v>142812397</v>
      </c>
      <c r="S76" s="38" t="s">
        <v>17</v>
      </c>
      <c r="T76" s="27" t="s">
        <v>303</v>
      </c>
      <c r="U76" s="15" t="s">
        <v>1473</v>
      </c>
      <c r="V76" s="27" t="s">
        <v>1470</v>
      </c>
    </row>
    <row r="77" spans="1:22" ht="118.5" customHeight="1" x14ac:dyDescent="0.35">
      <c r="A77" s="15" t="s">
        <v>304</v>
      </c>
      <c r="B77" s="27">
        <v>115</v>
      </c>
      <c r="C77" s="27">
        <v>2024</v>
      </c>
      <c r="D77" s="27" t="s">
        <v>305</v>
      </c>
      <c r="E77" s="28" t="s">
        <v>306</v>
      </c>
      <c r="F77" s="19">
        <v>45309</v>
      </c>
      <c r="G77" s="19">
        <v>45313</v>
      </c>
      <c r="H77" s="34">
        <v>45823</v>
      </c>
      <c r="I77" s="35">
        <v>69418502</v>
      </c>
      <c r="J77" s="28" t="s">
        <v>17</v>
      </c>
      <c r="K77" s="28" t="s">
        <v>18</v>
      </c>
      <c r="L77" s="15" t="s">
        <v>975</v>
      </c>
      <c r="M77" s="250">
        <f t="shared" si="1"/>
        <v>0.9528857267602644</v>
      </c>
      <c r="N77" s="35">
        <v>98359468</v>
      </c>
      <c r="O77" s="35">
        <v>41561592</v>
      </c>
      <c r="P77" s="35">
        <v>33804230</v>
      </c>
      <c r="Q77" s="375">
        <v>166</v>
      </c>
      <c r="R77" s="35">
        <f t="shared" si="2"/>
        <v>103222732</v>
      </c>
      <c r="S77" s="38" t="s">
        <v>17</v>
      </c>
      <c r="T77" s="27" t="s">
        <v>307</v>
      </c>
      <c r="U77" s="15" t="s">
        <v>1476</v>
      </c>
      <c r="V77" s="27" t="s">
        <v>1470</v>
      </c>
    </row>
    <row r="78" spans="1:22" ht="118.5" customHeight="1" x14ac:dyDescent="0.35">
      <c r="A78" s="15" t="s">
        <v>308</v>
      </c>
      <c r="B78" s="27">
        <v>116</v>
      </c>
      <c r="C78" s="27">
        <v>2024</v>
      </c>
      <c r="D78" s="27" t="s">
        <v>309</v>
      </c>
      <c r="E78" s="28" t="s">
        <v>310</v>
      </c>
      <c r="F78" s="19">
        <v>45310</v>
      </c>
      <c r="G78" s="19">
        <v>45313</v>
      </c>
      <c r="H78" s="34">
        <v>45823</v>
      </c>
      <c r="I78" s="35">
        <v>210976569</v>
      </c>
      <c r="J78" s="28" t="s">
        <v>17</v>
      </c>
      <c r="K78" s="28" t="s">
        <v>18</v>
      </c>
      <c r="L78" s="15" t="s">
        <v>972</v>
      </c>
      <c r="M78" s="250">
        <f t="shared" si="1"/>
        <v>0.96028741438871024</v>
      </c>
      <c r="N78" s="35">
        <v>302399749</v>
      </c>
      <c r="O78" s="35">
        <v>125332309</v>
      </c>
      <c r="P78" s="35">
        <v>103928890</v>
      </c>
      <c r="Q78" s="375">
        <v>166</v>
      </c>
      <c r="R78" s="35">
        <f t="shared" si="2"/>
        <v>314905459</v>
      </c>
      <c r="S78" s="38" t="s">
        <v>17</v>
      </c>
      <c r="T78" s="27" t="s">
        <v>311</v>
      </c>
      <c r="U78" s="15" t="s">
        <v>1478</v>
      </c>
      <c r="V78" s="27" t="s">
        <v>1470</v>
      </c>
    </row>
    <row r="79" spans="1:22" ht="118.5" customHeight="1" x14ac:dyDescent="0.35">
      <c r="A79" s="340" t="s">
        <v>312</v>
      </c>
      <c r="B79" s="27">
        <v>121</v>
      </c>
      <c r="C79" s="27">
        <v>2024</v>
      </c>
      <c r="D79" s="27" t="s">
        <v>313</v>
      </c>
      <c r="E79" s="28" t="s">
        <v>314</v>
      </c>
      <c r="F79" s="19">
        <v>45310</v>
      </c>
      <c r="G79" s="19">
        <v>45313</v>
      </c>
      <c r="H79" s="34">
        <v>45823</v>
      </c>
      <c r="I79" s="35">
        <v>69020690</v>
      </c>
      <c r="J79" s="28" t="s">
        <v>17</v>
      </c>
      <c r="K79" s="28" t="s">
        <v>18</v>
      </c>
      <c r="L79" s="15" t="s">
        <v>985</v>
      </c>
      <c r="M79" s="250">
        <f t="shared" si="1"/>
        <v>0.95657227839321446</v>
      </c>
      <c r="N79" s="35">
        <v>98359468</v>
      </c>
      <c r="O79" s="35">
        <v>41163780</v>
      </c>
      <c r="P79" s="35">
        <v>33804230</v>
      </c>
      <c r="Q79" s="375">
        <v>166</v>
      </c>
      <c r="R79" s="35">
        <f t="shared" si="2"/>
        <v>102824920</v>
      </c>
      <c r="S79" s="38" t="s">
        <v>17</v>
      </c>
      <c r="T79" s="27" t="s">
        <v>315</v>
      </c>
      <c r="U79" s="15" t="s">
        <v>1473</v>
      </c>
      <c r="V79" s="27" t="s">
        <v>1470</v>
      </c>
    </row>
    <row r="80" spans="1:22" ht="118.5" customHeight="1" x14ac:dyDescent="0.35">
      <c r="A80" s="340" t="s">
        <v>316</v>
      </c>
      <c r="B80" s="27">
        <v>123</v>
      </c>
      <c r="C80" s="27">
        <v>2024</v>
      </c>
      <c r="D80" s="27" t="s">
        <v>317</v>
      </c>
      <c r="E80" s="28" t="s">
        <v>318</v>
      </c>
      <c r="F80" s="19">
        <v>45313</v>
      </c>
      <c r="G80" s="19">
        <v>45315</v>
      </c>
      <c r="H80" s="34">
        <v>45823</v>
      </c>
      <c r="I80" s="35">
        <v>95585823</v>
      </c>
      <c r="J80" s="28" t="s">
        <v>17</v>
      </c>
      <c r="K80" s="28" t="s">
        <v>18</v>
      </c>
      <c r="L80" s="28" t="s">
        <v>986</v>
      </c>
      <c r="M80" s="250">
        <f t="shared" si="1"/>
        <v>0.95454993315449588</v>
      </c>
      <c r="N80" s="35">
        <v>136057861</v>
      </c>
      <c r="O80" s="35">
        <v>57448176</v>
      </c>
      <c r="P80" s="35">
        <v>46950315</v>
      </c>
      <c r="Q80" s="375">
        <v>166</v>
      </c>
      <c r="R80" s="35">
        <f t="shared" si="2"/>
        <v>142536138</v>
      </c>
      <c r="S80" s="38" t="s">
        <v>17</v>
      </c>
      <c r="T80" s="27" t="s">
        <v>319</v>
      </c>
      <c r="U80" s="15" t="s">
        <v>1473</v>
      </c>
      <c r="V80" s="27" t="s">
        <v>1470</v>
      </c>
    </row>
    <row r="81" spans="1:22" ht="118.5" customHeight="1" x14ac:dyDescent="0.35">
      <c r="A81" s="197" t="s">
        <v>320</v>
      </c>
      <c r="B81" s="27">
        <v>130</v>
      </c>
      <c r="C81" s="27">
        <v>2024</v>
      </c>
      <c r="D81" s="47" t="s">
        <v>321</v>
      </c>
      <c r="E81" s="47" t="s">
        <v>231</v>
      </c>
      <c r="F81" s="64">
        <v>45310</v>
      </c>
      <c r="G81" s="64">
        <v>45313</v>
      </c>
      <c r="H81" s="65">
        <v>45823</v>
      </c>
      <c r="I81" s="66">
        <v>95585823</v>
      </c>
      <c r="J81" s="69" t="s">
        <v>17</v>
      </c>
      <c r="K81" s="69" t="s">
        <v>18</v>
      </c>
      <c r="L81" s="27" t="s">
        <v>986</v>
      </c>
      <c r="M81" s="250">
        <f t="shared" si="1"/>
        <v>0.95842626941386611</v>
      </c>
      <c r="N81" s="35">
        <v>136610379</v>
      </c>
      <c r="O81" s="35">
        <v>56895658</v>
      </c>
      <c r="P81" s="35">
        <v>46950315</v>
      </c>
      <c r="Q81" s="375">
        <v>166</v>
      </c>
      <c r="R81" s="35">
        <f t="shared" si="2"/>
        <v>142536138</v>
      </c>
      <c r="S81" s="19" t="s">
        <v>17</v>
      </c>
      <c r="T81" s="68" t="s">
        <v>322</v>
      </c>
      <c r="U81" s="15" t="s">
        <v>1473</v>
      </c>
      <c r="V81" s="27" t="s">
        <v>1470</v>
      </c>
    </row>
    <row r="82" spans="1:22" ht="118.5" customHeight="1" x14ac:dyDescent="0.35">
      <c r="A82" s="340" t="s">
        <v>323</v>
      </c>
      <c r="B82" s="27">
        <v>140</v>
      </c>
      <c r="C82" s="27">
        <v>2024</v>
      </c>
      <c r="D82" s="47" t="s">
        <v>324</v>
      </c>
      <c r="E82" s="47" t="s">
        <v>325</v>
      </c>
      <c r="F82" s="64">
        <v>45310</v>
      </c>
      <c r="G82" s="64">
        <v>45313</v>
      </c>
      <c r="H82" s="65">
        <v>45823</v>
      </c>
      <c r="I82" s="66">
        <v>110227600</v>
      </c>
      <c r="J82" s="67" t="s">
        <v>17</v>
      </c>
      <c r="K82" s="67" t="s">
        <v>18</v>
      </c>
      <c r="L82" s="57" t="s">
        <v>983</v>
      </c>
      <c r="M82" s="250">
        <f t="shared" ref="M82:M145" si="3">+N82/R82</f>
        <v>0.95105299223571016</v>
      </c>
      <c r="N82" s="35">
        <v>155735850</v>
      </c>
      <c r="O82" s="35">
        <v>66120810</v>
      </c>
      <c r="P82" s="35">
        <v>53523370</v>
      </c>
      <c r="Q82" s="375">
        <v>166</v>
      </c>
      <c r="R82" s="35">
        <f t="shared" si="2"/>
        <v>163750970</v>
      </c>
      <c r="S82" s="19" t="s">
        <v>17</v>
      </c>
      <c r="T82" s="68" t="s">
        <v>326</v>
      </c>
      <c r="U82" s="15" t="s">
        <v>1473</v>
      </c>
      <c r="V82" s="27" t="s">
        <v>1470</v>
      </c>
    </row>
    <row r="83" spans="1:22" ht="118.5" customHeight="1" x14ac:dyDescent="0.35">
      <c r="A83" s="341" t="s">
        <v>327</v>
      </c>
      <c r="B83" s="23">
        <v>142</v>
      </c>
      <c r="C83" s="23">
        <v>2024</v>
      </c>
      <c r="D83" s="58" t="s">
        <v>328</v>
      </c>
      <c r="E83" s="58" t="s">
        <v>329</v>
      </c>
      <c r="F83" s="59">
        <v>45310</v>
      </c>
      <c r="G83" s="59">
        <v>45310</v>
      </c>
      <c r="H83" s="60">
        <v>45783</v>
      </c>
      <c r="I83" s="61">
        <v>42764957</v>
      </c>
      <c r="J83" s="62" t="s">
        <v>17</v>
      </c>
      <c r="K83" s="62" t="s">
        <v>18</v>
      </c>
      <c r="L83" s="105" t="s">
        <v>968</v>
      </c>
      <c r="M83" s="249">
        <f t="shared" si="3"/>
        <v>0.91950703138691192</v>
      </c>
      <c r="N83" s="42">
        <v>58749683</v>
      </c>
      <c r="O83" s="42">
        <v>24981449</v>
      </c>
      <c r="P83" s="42">
        <v>21127630</v>
      </c>
      <c r="Q83" s="374">
        <v>166</v>
      </c>
      <c r="R83" s="42">
        <f t="shared" si="2"/>
        <v>63892587</v>
      </c>
      <c r="S83" s="20" t="s">
        <v>17</v>
      </c>
      <c r="T83" s="58" t="s">
        <v>330</v>
      </c>
      <c r="U83" s="16" t="s">
        <v>1485</v>
      </c>
      <c r="V83" s="23" t="s">
        <v>1472</v>
      </c>
    </row>
    <row r="84" spans="1:22" ht="118.5" customHeight="1" x14ac:dyDescent="0.35">
      <c r="A84" s="15" t="s">
        <v>331</v>
      </c>
      <c r="B84" s="27">
        <v>144</v>
      </c>
      <c r="C84" s="27">
        <v>2024</v>
      </c>
      <c r="D84" s="47" t="s">
        <v>332</v>
      </c>
      <c r="E84" s="47" t="s">
        <v>333</v>
      </c>
      <c r="F84" s="64">
        <v>45314</v>
      </c>
      <c r="G84" s="64">
        <v>45315</v>
      </c>
      <c r="H84" s="65">
        <v>45823</v>
      </c>
      <c r="I84" s="66">
        <v>108337984</v>
      </c>
      <c r="J84" s="67" t="s">
        <v>17</v>
      </c>
      <c r="K84" s="67" t="s">
        <v>18</v>
      </c>
      <c r="L84" s="28" t="s">
        <v>983</v>
      </c>
      <c r="M84" s="250">
        <f t="shared" si="3"/>
        <v>0.95826442919784294</v>
      </c>
      <c r="N84" s="35">
        <v>155105978</v>
      </c>
      <c r="O84" s="35">
        <v>64861066</v>
      </c>
      <c r="P84" s="35">
        <v>53523370</v>
      </c>
      <c r="Q84" s="375">
        <v>166</v>
      </c>
      <c r="R84" s="35">
        <f t="shared" si="2"/>
        <v>161861354</v>
      </c>
      <c r="S84" s="19" t="s">
        <v>17</v>
      </c>
      <c r="T84" s="47" t="s">
        <v>334</v>
      </c>
      <c r="U84" s="15" t="s">
        <v>1473</v>
      </c>
      <c r="V84" s="27" t="s">
        <v>1470</v>
      </c>
    </row>
    <row r="85" spans="1:22" ht="118.5" customHeight="1" x14ac:dyDescent="0.35">
      <c r="A85" s="17" t="s">
        <v>335</v>
      </c>
      <c r="B85" s="25">
        <v>150</v>
      </c>
      <c r="C85" s="25">
        <v>2024</v>
      </c>
      <c r="D85" s="56" t="s">
        <v>336</v>
      </c>
      <c r="E85" s="56" t="s">
        <v>337</v>
      </c>
      <c r="F85" s="70">
        <v>45313</v>
      </c>
      <c r="G85" s="70">
        <v>45315</v>
      </c>
      <c r="H85" s="71">
        <v>45823</v>
      </c>
      <c r="I85" s="72">
        <v>125808632</v>
      </c>
      <c r="J85" s="73" t="s">
        <v>17</v>
      </c>
      <c r="K85" s="73" t="s">
        <v>18</v>
      </c>
      <c r="L85" s="56" t="s">
        <v>971</v>
      </c>
      <c r="M85" s="251">
        <f t="shared" si="3"/>
        <v>0.95640360558204152</v>
      </c>
      <c r="N85" s="29">
        <v>179596388</v>
      </c>
      <c r="O85" s="29">
        <v>75466936</v>
      </c>
      <c r="P85" s="29">
        <v>61974420</v>
      </c>
      <c r="Q85" s="376">
        <v>166</v>
      </c>
      <c r="R85" s="29">
        <f t="shared" si="2"/>
        <v>187783052</v>
      </c>
      <c r="S85" s="18" t="s">
        <v>17</v>
      </c>
      <c r="T85" s="56" t="s">
        <v>338</v>
      </c>
      <c r="U85" s="17" t="s">
        <v>1482</v>
      </c>
      <c r="V85" s="25" t="s">
        <v>1468</v>
      </c>
    </row>
    <row r="86" spans="1:22" ht="118.5" customHeight="1" x14ac:dyDescent="0.35">
      <c r="A86" s="27" t="s">
        <v>343</v>
      </c>
      <c r="B86" s="27">
        <v>166</v>
      </c>
      <c r="C86" s="27">
        <v>2024</v>
      </c>
      <c r="D86" s="47" t="s">
        <v>344</v>
      </c>
      <c r="E86" s="47" t="s">
        <v>345</v>
      </c>
      <c r="F86" s="64">
        <v>45313</v>
      </c>
      <c r="G86" s="64">
        <v>45315</v>
      </c>
      <c r="H86" s="65">
        <v>45823</v>
      </c>
      <c r="I86" s="66">
        <v>94757035</v>
      </c>
      <c r="J86" s="67" t="s">
        <v>17</v>
      </c>
      <c r="K86" s="67" t="s">
        <v>18</v>
      </c>
      <c r="L86" s="28" t="s">
        <v>969</v>
      </c>
      <c r="M86" s="250">
        <f t="shared" si="3"/>
        <v>0.96013262403582533</v>
      </c>
      <c r="N86" s="35">
        <v>136057845</v>
      </c>
      <c r="O86" s="35">
        <v>56619393</v>
      </c>
      <c r="P86" s="35">
        <v>46950310</v>
      </c>
      <c r="Q86" s="375">
        <v>166</v>
      </c>
      <c r="R86" s="35">
        <f t="shared" si="2"/>
        <v>141707345</v>
      </c>
      <c r="S86" s="19" t="s">
        <v>17</v>
      </c>
      <c r="T86" s="47" t="s">
        <v>346</v>
      </c>
      <c r="U86" s="15" t="s">
        <v>1473</v>
      </c>
      <c r="V86" s="27" t="s">
        <v>1470</v>
      </c>
    </row>
    <row r="87" spans="1:22" ht="118.5" customHeight="1" x14ac:dyDescent="0.35">
      <c r="A87" s="15" t="s">
        <v>347</v>
      </c>
      <c r="B87" s="27">
        <v>168</v>
      </c>
      <c r="C87" s="27">
        <v>2024</v>
      </c>
      <c r="D87" s="47" t="s">
        <v>348</v>
      </c>
      <c r="E87" s="47" t="s">
        <v>349</v>
      </c>
      <c r="F87" s="64">
        <v>45315</v>
      </c>
      <c r="G87" s="64">
        <v>45317</v>
      </c>
      <c r="H87" s="65">
        <v>45823</v>
      </c>
      <c r="I87" s="66">
        <v>69816314</v>
      </c>
      <c r="J87" s="67" t="s">
        <v>17</v>
      </c>
      <c r="K87" s="67" t="s">
        <v>18</v>
      </c>
      <c r="L87" s="28" t="s">
        <v>975</v>
      </c>
      <c r="M87" s="250">
        <f t="shared" si="3"/>
        <v>0.94154923564192061</v>
      </c>
      <c r="N87" s="35">
        <v>97563844</v>
      </c>
      <c r="O87" s="35">
        <v>42755028</v>
      </c>
      <c r="P87" s="35">
        <v>33804230</v>
      </c>
      <c r="Q87" s="375">
        <v>166</v>
      </c>
      <c r="R87" s="35">
        <f t="shared" si="2"/>
        <v>103620544</v>
      </c>
      <c r="S87" s="19" t="s">
        <v>17</v>
      </c>
      <c r="T87" s="47" t="s">
        <v>350</v>
      </c>
      <c r="U87" s="15" t="s">
        <v>1475</v>
      </c>
      <c r="V87" s="27" t="s">
        <v>1470</v>
      </c>
    </row>
    <row r="88" spans="1:22" ht="118.5" customHeight="1" x14ac:dyDescent="0.35">
      <c r="A88" s="15" t="s">
        <v>351</v>
      </c>
      <c r="B88" s="27">
        <v>169</v>
      </c>
      <c r="C88" s="27">
        <v>2024</v>
      </c>
      <c r="D88" s="47" t="s">
        <v>352</v>
      </c>
      <c r="E88" s="47" t="s">
        <v>339</v>
      </c>
      <c r="F88" s="64">
        <v>45314</v>
      </c>
      <c r="G88" s="64">
        <v>45321</v>
      </c>
      <c r="H88" s="65">
        <v>45823</v>
      </c>
      <c r="I88" s="66">
        <v>69418502</v>
      </c>
      <c r="J88" s="67" t="s">
        <v>17</v>
      </c>
      <c r="K88" s="67" t="s">
        <v>18</v>
      </c>
      <c r="L88" s="28" t="s">
        <v>975</v>
      </c>
      <c r="M88" s="250">
        <f t="shared" si="3"/>
        <v>0.92964627210215667</v>
      </c>
      <c r="N88" s="35">
        <v>95960628</v>
      </c>
      <c r="O88" s="35">
        <v>43550680</v>
      </c>
      <c r="P88" s="35">
        <v>33804230</v>
      </c>
      <c r="Q88" s="375">
        <v>166</v>
      </c>
      <c r="R88" s="35">
        <f t="shared" si="2"/>
        <v>103222732</v>
      </c>
      <c r="S88" s="19" t="s">
        <v>4431</v>
      </c>
      <c r="T88" s="47" t="s">
        <v>353</v>
      </c>
      <c r="U88" s="15" t="s">
        <v>1475</v>
      </c>
      <c r="V88" s="27" t="s">
        <v>1470</v>
      </c>
    </row>
    <row r="89" spans="1:22" ht="118.5" customHeight="1" x14ac:dyDescent="0.35">
      <c r="A89" s="15" t="s">
        <v>354</v>
      </c>
      <c r="B89" s="27">
        <v>173</v>
      </c>
      <c r="C89" s="27">
        <v>2024</v>
      </c>
      <c r="D89" s="47" t="s">
        <v>355</v>
      </c>
      <c r="E89" s="47" t="s">
        <v>356</v>
      </c>
      <c r="F89" s="64">
        <v>45316</v>
      </c>
      <c r="G89" s="64">
        <v>45317</v>
      </c>
      <c r="H89" s="65">
        <v>45823</v>
      </c>
      <c r="I89" s="66">
        <v>155854613</v>
      </c>
      <c r="J89" s="67" t="s">
        <v>17</v>
      </c>
      <c r="K89" s="67" t="s">
        <v>18</v>
      </c>
      <c r="L89" s="15" t="s">
        <v>978</v>
      </c>
      <c r="M89" s="250">
        <f t="shared" si="3"/>
        <v>0.95437306300648017</v>
      </c>
      <c r="N89" s="35">
        <v>222228753</v>
      </c>
      <c r="O89" s="35">
        <v>94215008</v>
      </c>
      <c r="P89" s="35">
        <v>76998515</v>
      </c>
      <c r="Q89" s="375">
        <v>166</v>
      </c>
      <c r="R89" s="35">
        <f t="shared" si="2"/>
        <v>232853128</v>
      </c>
      <c r="S89" s="19" t="s">
        <v>17</v>
      </c>
      <c r="T89" s="47" t="s">
        <v>357</v>
      </c>
      <c r="U89" s="15" t="s">
        <v>1478</v>
      </c>
      <c r="V89" s="27" t="s">
        <v>1470</v>
      </c>
    </row>
    <row r="90" spans="1:22" ht="118.5" customHeight="1" x14ac:dyDescent="0.35">
      <c r="A90" s="15" t="s">
        <v>358</v>
      </c>
      <c r="B90" s="27">
        <v>178</v>
      </c>
      <c r="C90" s="27">
        <v>2024</v>
      </c>
      <c r="D90" s="47" t="s">
        <v>359</v>
      </c>
      <c r="E90" s="47" t="s">
        <v>360</v>
      </c>
      <c r="F90" s="64">
        <v>45314</v>
      </c>
      <c r="G90" s="64">
        <v>45316</v>
      </c>
      <c r="H90" s="65">
        <v>45823</v>
      </c>
      <c r="I90" s="66">
        <v>43386537</v>
      </c>
      <c r="J90" s="67" t="s">
        <v>17</v>
      </c>
      <c r="K90" s="67" t="s">
        <v>18</v>
      </c>
      <c r="L90" s="28" t="s">
        <v>1500</v>
      </c>
      <c r="M90" s="250">
        <f t="shared" si="3"/>
        <v>0.94325065066716274</v>
      </c>
      <c r="N90" s="35">
        <v>60853030</v>
      </c>
      <c r="O90" s="35">
        <v>26597580</v>
      </c>
      <c r="P90" s="35">
        <v>21127630</v>
      </c>
      <c r="Q90" s="375">
        <v>166</v>
      </c>
      <c r="R90" s="35">
        <f t="shared" si="2"/>
        <v>64514167</v>
      </c>
      <c r="S90" s="19" t="s">
        <v>961</v>
      </c>
      <c r="T90" s="47" t="s">
        <v>361</v>
      </c>
      <c r="U90" s="15" t="s">
        <v>1469</v>
      </c>
      <c r="V90" s="27" t="s">
        <v>1470</v>
      </c>
    </row>
    <row r="91" spans="1:22" ht="118.5" customHeight="1" x14ac:dyDescent="0.35">
      <c r="A91" s="15" t="s">
        <v>362</v>
      </c>
      <c r="B91" s="27">
        <v>180</v>
      </c>
      <c r="C91" s="27">
        <v>2024</v>
      </c>
      <c r="D91" s="47" t="s">
        <v>363</v>
      </c>
      <c r="E91" s="47" t="s">
        <v>364</v>
      </c>
      <c r="F91" s="64">
        <v>45313</v>
      </c>
      <c r="G91" s="64">
        <v>45314</v>
      </c>
      <c r="H91" s="65">
        <v>45823</v>
      </c>
      <c r="I91" s="66">
        <v>155854613</v>
      </c>
      <c r="J91" s="67" t="s">
        <v>17</v>
      </c>
      <c r="K91" s="67" t="s">
        <v>18</v>
      </c>
      <c r="L91" s="15" t="s">
        <v>975</v>
      </c>
      <c r="M91" s="250">
        <f t="shared" si="3"/>
        <v>0.9602101973910353</v>
      </c>
      <c r="N91" s="35">
        <v>223587948</v>
      </c>
      <c r="O91" s="35">
        <v>92855813</v>
      </c>
      <c r="P91" s="35">
        <v>76998515</v>
      </c>
      <c r="Q91" s="375">
        <v>166</v>
      </c>
      <c r="R91" s="35">
        <f t="shared" si="2"/>
        <v>232853128</v>
      </c>
      <c r="S91" s="19" t="s">
        <v>17</v>
      </c>
      <c r="T91" s="47" t="s">
        <v>365</v>
      </c>
      <c r="U91" s="15" t="s">
        <v>1479</v>
      </c>
      <c r="V91" s="27" t="s">
        <v>1470</v>
      </c>
    </row>
    <row r="92" spans="1:22" ht="118.5" customHeight="1" x14ac:dyDescent="0.35">
      <c r="A92" s="15" t="s">
        <v>366</v>
      </c>
      <c r="B92" s="27">
        <v>183</v>
      </c>
      <c r="C92" s="27">
        <v>2024</v>
      </c>
      <c r="D92" s="47" t="s">
        <v>367</v>
      </c>
      <c r="E92" s="47" t="s">
        <v>368</v>
      </c>
      <c r="F92" s="64">
        <v>45315</v>
      </c>
      <c r="G92" s="64">
        <v>45317</v>
      </c>
      <c r="H92" s="65">
        <v>45808</v>
      </c>
      <c r="I92" s="66">
        <v>67628348</v>
      </c>
      <c r="J92" s="67" t="s">
        <v>17</v>
      </c>
      <c r="K92" s="67" t="s">
        <v>18</v>
      </c>
      <c r="L92" s="28" t="s">
        <v>986</v>
      </c>
      <c r="M92" s="250">
        <f t="shared" si="3"/>
        <v>0.99191105832333293</v>
      </c>
      <c r="N92" s="35">
        <v>97563844</v>
      </c>
      <c r="O92" s="35">
        <v>37493952</v>
      </c>
      <c r="P92" s="35">
        <v>30731120</v>
      </c>
      <c r="Q92" s="375">
        <v>151</v>
      </c>
      <c r="R92" s="35">
        <f t="shared" si="2"/>
        <v>98359468</v>
      </c>
      <c r="S92" s="19" t="s">
        <v>17</v>
      </c>
      <c r="T92" s="47" t="s">
        <v>369</v>
      </c>
      <c r="U92" s="15" t="s">
        <v>1473</v>
      </c>
      <c r="V92" s="27" t="s">
        <v>1470</v>
      </c>
    </row>
    <row r="93" spans="1:22" ht="118.5" customHeight="1" x14ac:dyDescent="0.35">
      <c r="A93" s="15" t="s">
        <v>370</v>
      </c>
      <c r="B93" s="27">
        <v>184</v>
      </c>
      <c r="C93" s="27">
        <v>2024</v>
      </c>
      <c r="D93" s="47" t="s">
        <v>371</v>
      </c>
      <c r="E93" s="47" t="s">
        <v>232</v>
      </c>
      <c r="F93" s="64">
        <v>45315</v>
      </c>
      <c r="G93" s="64">
        <v>45317</v>
      </c>
      <c r="H93" s="65">
        <v>45808</v>
      </c>
      <c r="I93" s="66">
        <v>67628348</v>
      </c>
      <c r="J93" s="67" t="s">
        <v>17</v>
      </c>
      <c r="K93" s="67" t="s">
        <v>18</v>
      </c>
      <c r="L93" s="28" t="s">
        <v>986</v>
      </c>
      <c r="M93" s="250">
        <f t="shared" si="3"/>
        <v>0.99191077365322877</v>
      </c>
      <c r="N93" s="35">
        <v>97563816</v>
      </c>
      <c r="O93" s="35">
        <v>37493980</v>
      </c>
      <c r="P93" s="35">
        <v>30731120</v>
      </c>
      <c r="Q93" s="375">
        <v>151</v>
      </c>
      <c r="R93" s="35">
        <f t="shared" si="2"/>
        <v>98359468</v>
      </c>
      <c r="S93" s="19" t="s">
        <v>653</v>
      </c>
      <c r="T93" s="47" t="s">
        <v>372</v>
      </c>
      <c r="U93" s="15" t="s">
        <v>1473</v>
      </c>
      <c r="V93" s="27" t="s">
        <v>1470</v>
      </c>
    </row>
    <row r="94" spans="1:22" ht="118.5" customHeight="1" x14ac:dyDescent="0.35">
      <c r="A94" s="16" t="s">
        <v>374</v>
      </c>
      <c r="B94" s="23">
        <v>194</v>
      </c>
      <c r="C94" s="23">
        <v>2024</v>
      </c>
      <c r="D94" s="58" t="s">
        <v>375</v>
      </c>
      <c r="E94" s="58" t="s">
        <v>376</v>
      </c>
      <c r="F94" s="78">
        <v>45316</v>
      </c>
      <c r="G94" s="78">
        <v>45317</v>
      </c>
      <c r="H94" s="60">
        <v>45823</v>
      </c>
      <c r="I94" s="61">
        <v>68821784</v>
      </c>
      <c r="J94" s="62" t="s">
        <v>17</v>
      </c>
      <c r="K94" s="62" t="s">
        <v>18</v>
      </c>
      <c r="L94" s="24" t="s">
        <v>574</v>
      </c>
      <c r="M94" s="249">
        <f t="shared" si="3"/>
        <v>0.95067361770476633</v>
      </c>
      <c r="N94" s="42">
        <v>97563844</v>
      </c>
      <c r="O94" s="42">
        <v>41760498</v>
      </c>
      <c r="P94" s="42">
        <v>33804230</v>
      </c>
      <c r="Q94" s="374">
        <v>166</v>
      </c>
      <c r="R94" s="42">
        <f t="shared" si="2"/>
        <v>102626014</v>
      </c>
      <c r="S94" s="20" t="s">
        <v>17</v>
      </c>
      <c r="T94" s="58" t="s">
        <v>377</v>
      </c>
      <c r="U94" s="16" t="s">
        <v>1474</v>
      </c>
      <c r="V94" s="23" t="s">
        <v>1472</v>
      </c>
    </row>
    <row r="95" spans="1:22" ht="118.5" customHeight="1" x14ac:dyDescent="0.35">
      <c r="A95" s="15" t="s">
        <v>378</v>
      </c>
      <c r="B95" s="27">
        <v>195</v>
      </c>
      <c r="C95" s="27">
        <v>2024</v>
      </c>
      <c r="D95" s="47" t="s">
        <v>379</v>
      </c>
      <c r="E95" s="47" t="s">
        <v>380</v>
      </c>
      <c r="F95" s="64">
        <v>45314</v>
      </c>
      <c r="G95" s="64">
        <v>45315</v>
      </c>
      <c r="H95" s="65">
        <v>45808</v>
      </c>
      <c r="I95" s="66">
        <v>269421397</v>
      </c>
      <c r="J95" s="67" t="s">
        <v>17</v>
      </c>
      <c r="K95" s="67" t="s">
        <v>18</v>
      </c>
      <c r="L95" s="28" t="s">
        <v>979</v>
      </c>
      <c r="M95" s="250">
        <f t="shared" si="3"/>
        <v>0.99595551510149105</v>
      </c>
      <c r="N95" s="35">
        <v>390264822</v>
      </c>
      <c r="O95" s="35">
        <v>147785562</v>
      </c>
      <c r="P95" s="35">
        <v>122428255</v>
      </c>
      <c r="Q95" s="375">
        <v>151</v>
      </c>
      <c r="R95" s="35">
        <f t="shared" si="2"/>
        <v>391849652</v>
      </c>
      <c r="S95" s="19" t="s">
        <v>17</v>
      </c>
      <c r="T95" s="47" t="s">
        <v>381</v>
      </c>
      <c r="U95" s="15" t="s">
        <v>1473</v>
      </c>
      <c r="V95" s="27" t="s">
        <v>1470</v>
      </c>
    </row>
    <row r="96" spans="1:22" s="2" customFormat="1" ht="118.5" customHeight="1" x14ac:dyDescent="0.35">
      <c r="A96" s="16" t="s">
        <v>383</v>
      </c>
      <c r="B96" s="23">
        <v>208</v>
      </c>
      <c r="C96" s="23">
        <v>2024</v>
      </c>
      <c r="D96" s="58" t="s">
        <v>384</v>
      </c>
      <c r="E96" s="58" t="s">
        <v>385</v>
      </c>
      <c r="F96" s="59">
        <v>45316</v>
      </c>
      <c r="G96" s="59">
        <v>45317</v>
      </c>
      <c r="H96" s="60">
        <v>45823</v>
      </c>
      <c r="I96" s="61">
        <v>54959077</v>
      </c>
      <c r="J96" s="62" t="s">
        <v>17</v>
      </c>
      <c r="K96" s="62" t="s">
        <v>18</v>
      </c>
      <c r="L96" s="24" t="s">
        <v>968</v>
      </c>
      <c r="M96" s="249">
        <f t="shared" si="3"/>
        <v>0.95623367841724105</v>
      </c>
      <c r="N96" s="42">
        <v>78593087</v>
      </c>
      <c r="O96" s="42">
        <v>33159702</v>
      </c>
      <c r="P96" s="42">
        <v>27231175</v>
      </c>
      <c r="Q96" s="374">
        <v>166</v>
      </c>
      <c r="R96" s="42">
        <f t="shared" si="2"/>
        <v>82190252</v>
      </c>
      <c r="S96" s="20" t="s">
        <v>17</v>
      </c>
      <c r="T96" s="58" t="s">
        <v>386</v>
      </c>
      <c r="U96" s="171" t="s">
        <v>1485</v>
      </c>
      <c r="V96" s="177" t="s">
        <v>1472</v>
      </c>
    </row>
    <row r="97" spans="1:22" s="2" customFormat="1" ht="118.5" customHeight="1" x14ac:dyDescent="0.35">
      <c r="A97" s="57" t="s">
        <v>387</v>
      </c>
      <c r="B97" s="27">
        <v>212</v>
      </c>
      <c r="C97" s="27">
        <v>2024</v>
      </c>
      <c r="D97" s="47" t="s">
        <v>388</v>
      </c>
      <c r="E97" s="47" t="s">
        <v>389</v>
      </c>
      <c r="F97" s="64">
        <v>45315</v>
      </c>
      <c r="G97" s="64">
        <v>45316</v>
      </c>
      <c r="H97" s="65">
        <v>45808</v>
      </c>
      <c r="I97" s="66">
        <v>93928269</v>
      </c>
      <c r="J97" s="67" t="s">
        <v>17</v>
      </c>
      <c r="K97" s="67" t="s">
        <v>18</v>
      </c>
      <c r="L97" s="28" t="s">
        <v>1298</v>
      </c>
      <c r="M97" s="250">
        <f t="shared" si="3"/>
        <v>0.99393327940331677</v>
      </c>
      <c r="N97" s="35">
        <v>135781602</v>
      </c>
      <c r="O97" s="35">
        <v>51798676</v>
      </c>
      <c r="P97" s="35">
        <v>42682110</v>
      </c>
      <c r="Q97" s="375">
        <v>151</v>
      </c>
      <c r="R97" s="35">
        <f t="shared" si="2"/>
        <v>136610379</v>
      </c>
      <c r="S97" s="19" t="s">
        <v>17</v>
      </c>
      <c r="T97" s="47" t="s">
        <v>390</v>
      </c>
      <c r="U97" s="169" t="s">
        <v>1473</v>
      </c>
      <c r="V97" s="176" t="s">
        <v>1470</v>
      </c>
    </row>
    <row r="98" spans="1:22" s="2" customFormat="1" ht="118.5" customHeight="1" x14ac:dyDescent="0.35">
      <c r="A98" s="15" t="s">
        <v>391</v>
      </c>
      <c r="B98" s="27">
        <v>220</v>
      </c>
      <c r="C98" s="27">
        <v>2024</v>
      </c>
      <c r="D98" s="47" t="s">
        <v>392</v>
      </c>
      <c r="E98" s="47" t="s">
        <v>389</v>
      </c>
      <c r="F98" s="64">
        <v>45317</v>
      </c>
      <c r="G98" s="64">
        <v>45320</v>
      </c>
      <c r="H98" s="65">
        <v>45808</v>
      </c>
      <c r="I98" s="66">
        <v>93928269</v>
      </c>
      <c r="J98" s="67" t="s">
        <v>17</v>
      </c>
      <c r="K98" s="67" t="s">
        <v>18</v>
      </c>
      <c r="L98" s="28" t="s">
        <v>1298</v>
      </c>
      <c r="M98" s="250">
        <f t="shared" si="3"/>
        <v>0.98584431860773913</v>
      </c>
      <c r="N98" s="35">
        <v>134676566</v>
      </c>
      <c r="O98" s="35">
        <v>52903712</v>
      </c>
      <c r="P98" s="35">
        <v>42682110</v>
      </c>
      <c r="Q98" s="375">
        <v>151</v>
      </c>
      <c r="R98" s="35">
        <f t="shared" si="2"/>
        <v>136610379</v>
      </c>
      <c r="S98" s="19" t="s">
        <v>17</v>
      </c>
      <c r="T98" s="47" t="s">
        <v>393</v>
      </c>
      <c r="U98" s="169" t="s">
        <v>1473</v>
      </c>
      <c r="V98" s="176" t="s">
        <v>1470</v>
      </c>
    </row>
    <row r="99" spans="1:22" s="2" customFormat="1" ht="118.5" customHeight="1" x14ac:dyDescent="0.35">
      <c r="A99" s="16" t="s">
        <v>394</v>
      </c>
      <c r="B99" s="23">
        <v>221</v>
      </c>
      <c r="C99" s="23">
        <v>2024</v>
      </c>
      <c r="D99" s="58" t="s">
        <v>395</v>
      </c>
      <c r="E99" s="58" t="s">
        <v>396</v>
      </c>
      <c r="F99" s="59">
        <v>45316</v>
      </c>
      <c r="G99" s="59">
        <v>45316</v>
      </c>
      <c r="H99" s="60">
        <v>45823</v>
      </c>
      <c r="I99" s="61">
        <v>60644491</v>
      </c>
      <c r="J99" s="62" t="s">
        <v>17</v>
      </c>
      <c r="K99" s="62" t="s">
        <v>18</v>
      </c>
      <c r="L99" s="24" t="s">
        <v>968</v>
      </c>
      <c r="M99" s="249">
        <f t="shared" si="3"/>
        <v>0.95818310851346433</v>
      </c>
      <c r="N99" s="42">
        <v>86900195</v>
      </c>
      <c r="O99" s="42">
        <v>36413209</v>
      </c>
      <c r="P99" s="42">
        <v>30048190</v>
      </c>
      <c r="Q99" s="374">
        <v>166</v>
      </c>
      <c r="R99" s="42">
        <f t="shared" si="2"/>
        <v>90692681</v>
      </c>
      <c r="S99" s="20" t="s">
        <v>17</v>
      </c>
      <c r="T99" s="58" t="s">
        <v>397</v>
      </c>
      <c r="U99" s="171" t="s">
        <v>1485</v>
      </c>
      <c r="V99" s="177" t="s">
        <v>1472</v>
      </c>
    </row>
    <row r="100" spans="1:22" s="2" customFormat="1" ht="118.5" customHeight="1" x14ac:dyDescent="0.35">
      <c r="A100" s="15" t="s">
        <v>399</v>
      </c>
      <c r="B100" s="27">
        <v>236</v>
      </c>
      <c r="C100" s="27">
        <v>2024</v>
      </c>
      <c r="D100" s="47" t="s">
        <v>400</v>
      </c>
      <c r="E100" s="47" t="s">
        <v>401</v>
      </c>
      <c r="F100" s="64">
        <v>45317</v>
      </c>
      <c r="G100" s="64">
        <v>45320</v>
      </c>
      <c r="H100" s="65">
        <v>45808</v>
      </c>
      <c r="I100" s="66">
        <v>46964102</v>
      </c>
      <c r="J100" s="67" t="s">
        <v>17</v>
      </c>
      <c r="K100" s="67" t="s">
        <v>18</v>
      </c>
      <c r="L100" s="28" t="s">
        <v>985</v>
      </c>
      <c r="M100" s="250">
        <f t="shared" si="3"/>
        <v>0.9858443600044049</v>
      </c>
      <c r="N100" s="35">
        <v>67338239</v>
      </c>
      <c r="O100" s="35">
        <v>26451835</v>
      </c>
      <c r="P100" s="35">
        <v>21341040</v>
      </c>
      <c r="Q100" s="375">
        <v>151</v>
      </c>
      <c r="R100" s="35">
        <f t="shared" si="2"/>
        <v>68305142</v>
      </c>
      <c r="S100" s="19" t="s">
        <v>17</v>
      </c>
      <c r="T100" s="47" t="s">
        <v>402</v>
      </c>
      <c r="U100" s="169" t="s">
        <v>1473</v>
      </c>
      <c r="V100" s="176" t="s">
        <v>1470</v>
      </c>
    </row>
    <row r="101" spans="1:22" s="2" customFormat="1" ht="118.5" customHeight="1" x14ac:dyDescent="0.35">
      <c r="A101" s="15" t="s">
        <v>403</v>
      </c>
      <c r="B101" s="27">
        <v>239</v>
      </c>
      <c r="C101" s="27">
        <v>2024</v>
      </c>
      <c r="D101" s="47" t="s">
        <v>404</v>
      </c>
      <c r="E101" s="47" t="s">
        <v>405</v>
      </c>
      <c r="F101" s="64">
        <v>45317</v>
      </c>
      <c r="G101" s="74">
        <v>45321</v>
      </c>
      <c r="H101" s="65">
        <v>45823</v>
      </c>
      <c r="I101" s="66">
        <v>68225066</v>
      </c>
      <c r="J101" s="67" t="s">
        <v>17</v>
      </c>
      <c r="K101" s="67" t="s">
        <v>18</v>
      </c>
      <c r="L101" s="47" t="s">
        <v>1298</v>
      </c>
      <c r="M101" s="250">
        <f t="shared" si="3"/>
        <v>0.73759634683748088</v>
      </c>
      <c r="N101" s="35">
        <v>75256436</v>
      </c>
      <c r="O101" s="35">
        <v>41959404</v>
      </c>
      <c r="P101" s="35">
        <v>33804230</v>
      </c>
      <c r="Q101" s="375">
        <v>166</v>
      </c>
      <c r="R101" s="35">
        <f t="shared" si="2"/>
        <v>102029296</v>
      </c>
      <c r="S101" s="19" t="s">
        <v>17</v>
      </c>
      <c r="T101" s="47" t="s">
        <v>406</v>
      </c>
      <c r="U101" s="169" t="s">
        <v>1473</v>
      </c>
      <c r="V101" s="176" t="s">
        <v>1470</v>
      </c>
    </row>
    <row r="102" spans="1:22" s="2" customFormat="1" ht="118.5" customHeight="1" x14ac:dyDescent="0.35">
      <c r="A102" s="15" t="s">
        <v>407</v>
      </c>
      <c r="B102" s="27">
        <v>241</v>
      </c>
      <c r="C102" s="27">
        <v>2024</v>
      </c>
      <c r="D102" s="47" t="s">
        <v>408</v>
      </c>
      <c r="E102" s="47" t="s">
        <v>46</v>
      </c>
      <c r="F102" s="64">
        <v>45316</v>
      </c>
      <c r="G102" s="64">
        <v>45321</v>
      </c>
      <c r="H102" s="65">
        <v>45823</v>
      </c>
      <c r="I102" s="66">
        <v>69617408</v>
      </c>
      <c r="J102" s="67" t="s">
        <v>17</v>
      </c>
      <c r="K102" s="67" t="s">
        <v>18</v>
      </c>
      <c r="L102" s="28" t="s">
        <v>975</v>
      </c>
      <c r="M102" s="250">
        <f t="shared" si="3"/>
        <v>0.93566706031091873</v>
      </c>
      <c r="N102" s="35">
        <v>96768220</v>
      </c>
      <c r="O102" s="35">
        <v>43351746</v>
      </c>
      <c r="P102" s="35">
        <v>33804230</v>
      </c>
      <c r="Q102" s="375">
        <v>166</v>
      </c>
      <c r="R102" s="35">
        <f t="shared" si="2"/>
        <v>103421638</v>
      </c>
      <c r="S102" s="19" t="s">
        <v>17</v>
      </c>
      <c r="T102" s="47" t="s">
        <v>409</v>
      </c>
      <c r="U102" s="169" t="s">
        <v>1476</v>
      </c>
      <c r="V102" s="176" t="s">
        <v>1470</v>
      </c>
    </row>
    <row r="103" spans="1:22" s="2" customFormat="1" ht="118.5" customHeight="1" x14ac:dyDescent="0.35">
      <c r="A103" s="15" t="s">
        <v>412</v>
      </c>
      <c r="B103" s="27">
        <v>246</v>
      </c>
      <c r="C103" s="27">
        <v>2024</v>
      </c>
      <c r="D103" s="47" t="s">
        <v>413</v>
      </c>
      <c r="E103" s="47" t="s">
        <v>410</v>
      </c>
      <c r="F103" s="64">
        <v>45320</v>
      </c>
      <c r="G103" s="64">
        <v>45321</v>
      </c>
      <c r="H103" s="65">
        <v>45808</v>
      </c>
      <c r="I103" s="66">
        <v>78435626</v>
      </c>
      <c r="J103" s="67" t="s">
        <v>17</v>
      </c>
      <c r="K103" s="67" t="s">
        <v>18</v>
      </c>
      <c r="L103" s="28" t="s">
        <v>972</v>
      </c>
      <c r="M103" s="250">
        <f t="shared" si="3"/>
        <v>0.98781726218773391</v>
      </c>
      <c r="N103" s="35">
        <v>112896248</v>
      </c>
      <c r="O103" s="35">
        <v>44207060</v>
      </c>
      <c r="P103" s="35">
        <v>35852970</v>
      </c>
      <c r="Q103" s="375">
        <v>151</v>
      </c>
      <c r="R103" s="35">
        <f t="shared" si="2"/>
        <v>114288596</v>
      </c>
      <c r="S103" s="19" t="s">
        <v>17</v>
      </c>
      <c r="T103" s="47" t="s">
        <v>411</v>
      </c>
      <c r="U103" s="169" t="s">
        <v>1478</v>
      </c>
      <c r="V103" s="176" t="s">
        <v>1470</v>
      </c>
    </row>
    <row r="104" spans="1:22" s="2" customFormat="1" ht="118.5" customHeight="1" x14ac:dyDescent="0.35">
      <c r="A104" s="15" t="s">
        <v>414</v>
      </c>
      <c r="B104" s="27">
        <v>256</v>
      </c>
      <c r="C104" s="27">
        <v>2024</v>
      </c>
      <c r="D104" s="47" t="s">
        <v>415</v>
      </c>
      <c r="E104" s="47" t="s">
        <v>416</v>
      </c>
      <c r="F104" s="64">
        <v>45321</v>
      </c>
      <c r="G104" s="64">
        <v>45323</v>
      </c>
      <c r="H104" s="65">
        <v>45823</v>
      </c>
      <c r="I104" s="66">
        <v>138748660</v>
      </c>
      <c r="J104" s="67" t="s">
        <v>17</v>
      </c>
      <c r="K104" s="67" t="s">
        <v>18</v>
      </c>
      <c r="L104" s="28" t="s">
        <v>980</v>
      </c>
      <c r="M104" s="250">
        <f t="shared" si="3"/>
        <v>0.94269873524900172</v>
      </c>
      <c r="N104" s="35">
        <v>195417809</v>
      </c>
      <c r="O104" s="35">
        <v>86294400</v>
      </c>
      <c r="P104" s="35">
        <v>68547480</v>
      </c>
      <c r="Q104" s="375">
        <v>166</v>
      </c>
      <c r="R104" s="35">
        <f t="shared" si="2"/>
        <v>207296140</v>
      </c>
      <c r="S104" s="19" t="s">
        <v>17</v>
      </c>
      <c r="T104" s="47" t="s">
        <v>417</v>
      </c>
      <c r="U104" s="169" t="s">
        <v>1478</v>
      </c>
      <c r="V104" s="176" t="s">
        <v>1470</v>
      </c>
    </row>
    <row r="105" spans="1:22" s="2" customFormat="1" ht="118.5" customHeight="1" x14ac:dyDescent="0.35">
      <c r="A105" s="15" t="s">
        <v>418</v>
      </c>
      <c r="B105" s="27">
        <v>258</v>
      </c>
      <c r="C105" s="27">
        <v>2024</v>
      </c>
      <c r="D105" s="47" t="s">
        <v>419</v>
      </c>
      <c r="E105" s="47" t="s">
        <v>420</v>
      </c>
      <c r="F105" s="64">
        <v>45321</v>
      </c>
      <c r="G105" s="64">
        <v>45323</v>
      </c>
      <c r="H105" s="65">
        <v>45823</v>
      </c>
      <c r="I105" s="66">
        <v>299642670</v>
      </c>
      <c r="J105" s="67" t="s">
        <v>17</v>
      </c>
      <c r="K105" s="67" t="s">
        <v>18</v>
      </c>
      <c r="L105" s="28" t="s">
        <v>980</v>
      </c>
      <c r="M105" s="250">
        <f t="shared" si="3"/>
        <v>0.94086807300403519</v>
      </c>
      <c r="N105" s="35">
        <v>420802540</v>
      </c>
      <c r="O105" s="35">
        <v>186690400</v>
      </c>
      <c r="P105" s="35">
        <v>147606580</v>
      </c>
      <c r="Q105" s="375">
        <v>166</v>
      </c>
      <c r="R105" s="35">
        <f t="shared" si="2"/>
        <v>447249250</v>
      </c>
      <c r="S105" s="19" t="s">
        <v>17</v>
      </c>
      <c r="T105" s="47" t="s">
        <v>421</v>
      </c>
      <c r="U105" s="169" t="s">
        <v>1478</v>
      </c>
      <c r="V105" s="176" t="s">
        <v>1470</v>
      </c>
    </row>
    <row r="106" spans="1:22" s="2" customFormat="1" ht="118.5" customHeight="1" x14ac:dyDescent="0.35">
      <c r="A106" s="16" t="s">
        <v>422</v>
      </c>
      <c r="B106" s="23">
        <v>260</v>
      </c>
      <c r="C106" s="23">
        <v>2024</v>
      </c>
      <c r="D106" s="58" t="s">
        <v>423</v>
      </c>
      <c r="E106" s="58" t="s">
        <v>424</v>
      </c>
      <c r="F106" s="59">
        <v>45321</v>
      </c>
      <c r="G106" s="59">
        <v>45323</v>
      </c>
      <c r="H106" s="60">
        <v>45808</v>
      </c>
      <c r="I106" s="61">
        <v>160107066</v>
      </c>
      <c r="J106" s="62" t="s">
        <v>17</v>
      </c>
      <c r="K106" s="62" t="s">
        <v>18</v>
      </c>
      <c r="L106" s="24" t="s">
        <v>1493</v>
      </c>
      <c r="M106" s="249">
        <f t="shared" si="3"/>
        <v>0.99588900476539155</v>
      </c>
      <c r="N106" s="42">
        <v>233650221</v>
      </c>
      <c r="O106" s="42">
        <v>89939661</v>
      </c>
      <c r="P106" s="42">
        <v>74507655</v>
      </c>
      <c r="Q106" s="374">
        <v>151</v>
      </c>
      <c r="R106" s="42">
        <f t="shared" si="2"/>
        <v>234614721</v>
      </c>
      <c r="S106" s="20" t="s">
        <v>17</v>
      </c>
      <c r="T106" s="58" t="s">
        <v>425</v>
      </c>
      <c r="U106" s="171" t="s">
        <v>1474</v>
      </c>
      <c r="V106" s="177" t="s">
        <v>1472</v>
      </c>
    </row>
    <row r="107" spans="1:22" s="2" customFormat="1" ht="118.5" customHeight="1" x14ac:dyDescent="0.35">
      <c r="A107" s="15" t="s">
        <v>426</v>
      </c>
      <c r="B107" s="27">
        <v>262</v>
      </c>
      <c r="C107" s="27">
        <v>2024</v>
      </c>
      <c r="D107" s="47" t="s">
        <v>427</v>
      </c>
      <c r="E107" s="47" t="s">
        <v>241</v>
      </c>
      <c r="F107" s="64">
        <v>45317</v>
      </c>
      <c r="G107" s="64">
        <v>45320</v>
      </c>
      <c r="H107" s="65">
        <v>45808</v>
      </c>
      <c r="I107" s="66">
        <v>78435626</v>
      </c>
      <c r="J107" s="67" t="s">
        <v>17</v>
      </c>
      <c r="K107" s="67" t="s">
        <v>18</v>
      </c>
      <c r="L107" s="28" t="s">
        <v>972</v>
      </c>
      <c r="M107" s="250">
        <f t="shared" si="3"/>
        <v>0.98984771848977826</v>
      </c>
      <c r="N107" s="35">
        <v>113128306</v>
      </c>
      <c r="O107" s="35">
        <v>43975002</v>
      </c>
      <c r="P107" s="35">
        <v>35852970</v>
      </c>
      <c r="Q107" s="375">
        <v>151</v>
      </c>
      <c r="R107" s="35">
        <f t="shared" si="2"/>
        <v>114288596</v>
      </c>
      <c r="S107" s="19" t="s">
        <v>17</v>
      </c>
      <c r="T107" s="47" t="s">
        <v>428</v>
      </c>
      <c r="U107" s="169" t="s">
        <v>1478</v>
      </c>
      <c r="V107" s="176" t="s">
        <v>1470</v>
      </c>
    </row>
    <row r="108" spans="1:22" s="2" customFormat="1" ht="118.5" customHeight="1" x14ac:dyDescent="0.35">
      <c r="A108" s="15" t="s">
        <v>458</v>
      </c>
      <c r="B108" s="27">
        <v>268</v>
      </c>
      <c r="C108" s="27">
        <v>2024</v>
      </c>
      <c r="D108" s="47" t="s">
        <v>459</v>
      </c>
      <c r="E108" s="47" t="s">
        <v>460</v>
      </c>
      <c r="F108" s="74">
        <v>45323</v>
      </c>
      <c r="G108" s="74">
        <v>45324</v>
      </c>
      <c r="H108" s="65">
        <v>45808</v>
      </c>
      <c r="I108" s="75">
        <v>45582812</v>
      </c>
      <c r="J108" s="69" t="s">
        <v>17</v>
      </c>
      <c r="K108" s="67" t="s">
        <v>18</v>
      </c>
      <c r="L108" s="15" t="s">
        <v>1298</v>
      </c>
      <c r="M108" s="250">
        <f t="shared" si="3"/>
        <v>0.99587172597297602</v>
      </c>
      <c r="N108" s="35">
        <v>66647572</v>
      </c>
      <c r="O108" s="35">
        <v>25761212</v>
      </c>
      <c r="P108" s="35">
        <v>21341040</v>
      </c>
      <c r="Q108" s="375">
        <v>151</v>
      </c>
      <c r="R108" s="35">
        <f t="shared" si="2"/>
        <v>66923852</v>
      </c>
      <c r="S108" s="19" t="s">
        <v>17</v>
      </c>
      <c r="T108" s="47" t="s">
        <v>461</v>
      </c>
      <c r="U108" s="169" t="s">
        <v>1473</v>
      </c>
      <c r="V108" s="176" t="s">
        <v>1470</v>
      </c>
    </row>
    <row r="109" spans="1:22" s="2" customFormat="1" ht="118.5" customHeight="1" x14ac:dyDescent="0.35">
      <c r="A109" s="15" t="s">
        <v>462</v>
      </c>
      <c r="B109" s="27">
        <v>273</v>
      </c>
      <c r="C109" s="27">
        <v>2024</v>
      </c>
      <c r="D109" s="47" t="s">
        <v>463</v>
      </c>
      <c r="E109" s="47" t="s">
        <v>464</v>
      </c>
      <c r="F109" s="64">
        <v>45324</v>
      </c>
      <c r="G109" s="64">
        <v>45327</v>
      </c>
      <c r="H109" s="65">
        <v>45808</v>
      </c>
      <c r="I109" s="66">
        <v>45306532</v>
      </c>
      <c r="J109" s="67" t="s">
        <v>17</v>
      </c>
      <c r="K109" s="69" t="s">
        <v>18</v>
      </c>
      <c r="L109" s="28" t="s">
        <v>975</v>
      </c>
      <c r="M109" s="250">
        <f t="shared" si="3"/>
        <v>0.99378241415906343</v>
      </c>
      <c r="N109" s="35">
        <v>66233185</v>
      </c>
      <c r="O109" s="35">
        <v>25899319</v>
      </c>
      <c r="P109" s="35">
        <v>21341040</v>
      </c>
      <c r="Q109" s="375">
        <v>151</v>
      </c>
      <c r="R109" s="35">
        <f t="shared" si="2"/>
        <v>66647572</v>
      </c>
      <c r="S109" s="19" t="s">
        <v>17</v>
      </c>
      <c r="T109" s="47" t="s">
        <v>465</v>
      </c>
      <c r="U109" s="169" t="s">
        <v>1479</v>
      </c>
      <c r="V109" s="176" t="s">
        <v>1470</v>
      </c>
    </row>
    <row r="110" spans="1:22" s="2" customFormat="1" ht="118.5" customHeight="1" x14ac:dyDescent="0.35">
      <c r="A110" s="342" t="s">
        <v>430</v>
      </c>
      <c r="B110" s="27">
        <v>288</v>
      </c>
      <c r="C110" s="27">
        <v>2024</v>
      </c>
      <c r="D110" s="47" t="s">
        <v>431</v>
      </c>
      <c r="E110" s="47" t="s">
        <v>432</v>
      </c>
      <c r="F110" s="64">
        <v>45321</v>
      </c>
      <c r="G110" s="64">
        <v>45323</v>
      </c>
      <c r="H110" s="65">
        <v>45808</v>
      </c>
      <c r="I110" s="66">
        <v>46687844</v>
      </c>
      <c r="J110" s="67" t="s">
        <v>17</v>
      </c>
      <c r="K110" s="69" t="s">
        <v>18</v>
      </c>
      <c r="L110" s="28" t="s">
        <v>972</v>
      </c>
      <c r="M110" s="250">
        <f t="shared" si="3"/>
        <v>0.98375642910737737</v>
      </c>
      <c r="N110" s="35">
        <v>66923852</v>
      </c>
      <c r="O110" s="35">
        <v>26589964</v>
      </c>
      <c r="P110" s="35">
        <v>21341040</v>
      </c>
      <c r="Q110" s="375">
        <v>151</v>
      </c>
      <c r="R110" s="35">
        <f t="shared" si="2"/>
        <v>68028884</v>
      </c>
      <c r="S110" s="19" t="s">
        <v>17</v>
      </c>
      <c r="T110" s="47" t="s">
        <v>433</v>
      </c>
      <c r="U110" s="169" t="s">
        <v>1478</v>
      </c>
      <c r="V110" s="176" t="s">
        <v>1470</v>
      </c>
    </row>
    <row r="111" spans="1:22" s="2" customFormat="1" ht="118.5" customHeight="1" x14ac:dyDescent="0.35">
      <c r="A111" s="342" t="s">
        <v>434</v>
      </c>
      <c r="B111" s="27">
        <v>322</v>
      </c>
      <c r="C111" s="27">
        <v>2024</v>
      </c>
      <c r="D111" s="47" t="s">
        <v>435</v>
      </c>
      <c r="E111" s="47" t="s">
        <v>436</v>
      </c>
      <c r="F111" s="64">
        <v>45322</v>
      </c>
      <c r="G111" s="74">
        <v>45323</v>
      </c>
      <c r="H111" s="65">
        <v>45808</v>
      </c>
      <c r="I111" s="75">
        <v>167744874</v>
      </c>
      <c r="J111" s="69" t="s">
        <v>17</v>
      </c>
      <c r="K111" s="67" t="s">
        <v>18</v>
      </c>
      <c r="L111" s="47" t="s">
        <v>985</v>
      </c>
      <c r="M111" s="250">
        <f t="shared" si="3"/>
        <v>1</v>
      </c>
      <c r="N111" s="35">
        <v>246279974</v>
      </c>
      <c r="O111" s="35">
        <v>93784634</v>
      </c>
      <c r="P111" s="35">
        <v>78535100</v>
      </c>
      <c r="Q111" s="375">
        <v>151</v>
      </c>
      <c r="R111" s="35">
        <f t="shared" ref="R111:R174" si="4">+I111+P111</f>
        <v>246279974</v>
      </c>
      <c r="S111" s="19" t="s">
        <v>17</v>
      </c>
      <c r="T111" s="47" t="s">
        <v>437</v>
      </c>
      <c r="U111" s="169" t="s">
        <v>1473</v>
      </c>
      <c r="V111" s="176" t="s">
        <v>1470</v>
      </c>
    </row>
    <row r="112" spans="1:22" s="2" customFormat="1" ht="118.5" customHeight="1" x14ac:dyDescent="0.35">
      <c r="A112" s="342" t="s">
        <v>467</v>
      </c>
      <c r="B112" s="27">
        <v>323</v>
      </c>
      <c r="C112" s="27">
        <v>2024</v>
      </c>
      <c r="D112" s="47" t="s">
        <v>468</v>
      </c>
      <c r="E112" s="47" t="s">
        <v>469</v>
      </c>
      <c r="F112" s="64">
        <v>45328</v>
      </c>
      <c r="G112" s="74">
        <v>45329</v>
      </c>
      <c r="H112" s="65">
        <v>45808</v>
      </c>
      <c r="I112" s="75">
        <v>125808639</v>
      </c>
      <c r="J112" s="69" t="s">
        <v>17</v>
      </c>
      <c r="K112" s="67" t="s">
        <v>18</v>
      </c>
      <c r="L112" s="47" t="s">
        <v>972</v>
      </c>
      <c r="M112" s="250">
        <f t="shared" si="3"/>
        <v>0.92363257261165255</v>
      </c>
      <c r="N112" s="35">
        <v>170604130</v>
      </c>
      <c r="O112" s="35">
        <v>73007139</v>
      </c>
      <c r="P112" s="35">
        <v>58901315</v>
      </c>
      <c r="Q112" s="375">
        <v>151</v>
      </c>
      <c r="R112" s="35">
        <f t="shared" si="4"/>
        <v>184709954</v>
      </c>
      <c r="S112" s="19" t="s">
        <v>17</v>
      </c>
      <c r="T112" s="47" t="s">
        <v>470</v>
      </c>
      <c r="U112" s="169" t="s">
        <v>1478</v>
      </c>
      <c r="V112" s="176" t="s">
        <v>1470</v>
      </c>
    </row>
    <row r="113" spans="1:22" s="2" customFormat="1" ht="118.5" customHeight="1" x14ac:dyDescent="0.35">
      <c r="A113" s="57" t="s">
        <v>472</v>
      </c>
      <c r="B113" s="27">
        <v>332</v>
      </c>
      <c r="C113" s="27">
        <v>2024</v>
      </c>
      <c r="D113" s="47" t="s">
        <v>473</v>
      </c>
      <c r="E113" s="47" t="s">
        <v>474</v>
      </c>
      <c r="F113" s="64">
        <v>45328</v>
      </c>
      <c r="G113" s="74">
        <v>45329</v>
      </c>
      <c r="H113" s="65">
        <v>45808</v>
      </c>
      <c r="I113" s="75">
        <v>129225173</v>
      </c>
      <c r="J113" s="69" t="s">
        <v>17</v>
      </c>
      <c r="K113" s="67" t="s">
        <v>18</v>
      </c>
      <c r="L113" s="47" t="s">
        <v>975</v>
      </c>
      <c r="M113" s="250">
        <f t="shared" si="3"/>
        <v>0.98555206294077236</v>
      </c>
      <c r="N113" s="35">
        <v>186984898</v>
      </c>
      <c r="O113" s="35">
        <v>74989768</v>
      </c>
      <c r="P113" s="35">
        <v>60500875</v>
      </c>
      <c r="Q113" s="375">
        <v>151</v>
      </c>
      <c r="R113" s="35">
        <f t="shared" si="4"/>
        <v>189726048</v>
      </c>
      <c r="S113" s="19" t="s">
        <v>17</v>
      </c>
      <c r="T113" s="47" t="s">
        <v>475</v>
      </c>
      <c r="U113" s="169" t="s">
        <v>1479</v>
      </c>
      <c r="V113" s="176" t="s">
        <v>1470</v>
      </c>
    </row>
    <row r="114" spans="1:22" s="2" customFormat="1" ht="118.5" customHeight="1" x14ac:dyDescent="0.35">
      <c r="A114" s="53" t="s">
        <v>476</v>
      </c>
      <c r="B114" s="25">
        <v>338</v>
      </c>
      <c r="C114" s="25">
        <v>2024</v>
      </c>
      <c r="D114" s="56" t="s">
        <v>477</v>
      </c>
      <c r="E114" s="56" t="s">
        <v>478</v>
      </c>
      <c r="F114" s="76">
        <v>45329</v>
      </c>
      <c r="G114" s="70">
        <v>45331</v>
      </c>
      <c r="H114" s="71">
        <v>45808</v>
      </c>
      <c r="I114" s="77">
        <v>68921237</v>
      </c>
      <c r="J114" s="52" t="s">
        <v>17</v>
      </c>
      <c r="K114" s="73" t="s">
        <v>18</v>
      </c>
      <c r="L114" s="56" t="s">
        <v>971</v>
      </c>
      <c r="M114" s="251">
        <f t="shared" si="3"/>
        <v>0.98142410017335202</v>
      </c>
      <c r="N114" s="29">
        <v>99309232</v>
      </c>
      <c r="O114" s="29">
        <v>40412912</v>
      </c>
      <c r="P114" s="29">
        <v>32267670</v>
      </c>
      <c r="Q114" s="376">
        <v>151</v>
      </c>
      <c r="R114" s="29">
        <f t="shared" si="4"/>
        <v>101188907</v>
      </c>
      <c r="S114" s="18" t="s">
        <v>17</v>
      </c>
      <c r="T114" s="56" t="s">
        <v>479</v>
      </c>
      <c r="U114" s="174" t="s">
        <v>1482</v>
      </c>
      <c r="V114" s="179" t="s">
        <v>1468</v>
      </c>
    </row>
    <row r="115" spans="1:22" s="2" customFormat="1" ht="118.5" customHeight="1" x14ac:dyDescent="0.35">
      <c r="A115" s="57" t="s">
        <v>480</v>
      </c>
      <c r="B115" s="27">
        <v>340</v>
      </c>
      <c r="C115" s="27">
        <v>2024</v>
      </c>
      <c r="D115" s="47" t="s">
        <v>481</v>
      </c>
      <c r="E115" s="47" t="s">
        <v>482</v>
      </c>
      <c r="F115" s="74">
        <v>45331</v>
      </c>
      <c r="G115" s="74">
        <v>45334</v>
      </c>
      <c r="H115" s="65">
        <v>45808</v>
      </c>
      <c r="I115" s="66">
        <v>91165679</v>
      </c>
      <c r="J115" s="67" t="s">
        <v>17</v>
      </c>
      <c r="K115" s="67" t="s">
        <v>18</v>
      </c>
      <c r="L115" s="28" t="s">
        <v>1298</v>
      </c>
      <c r="M115" s="250">
        <f t="shared" si="3"/>
        <v>0.97523211235114238</v>
      </c>
      <c r="N115" s="35">
        <v>130532662</v>
      </c>
      <c r="O115" s="35">
        <v>54285026</v>
      </c>
      <c r="P115" s="35">
        <v>42682110</v>
      </c>
      <c r="Q115" s="375">
        <v>151</v>
      </c>
      <c r="R115" s="35">
        <f t="shared" si="4"/>
        <v>133847789</v>
      </c>
      <c r="S115" s="19" t="s">
        <v>17</v>
      </c>
      <c r="T115" s="47" t="s">
        <v>483</v>
      </c>
      <c r="U115" s="169" t="s">
        <v>1473</v>
      </c>
      <c r="V115" s="176" t="s">
        <v>1470</v>
      </c>
    </row>
    <row r="116" spans="1:22" s="2" customFormat="1" ht="118.5" customHeight="1" x14ac:dyDescent="0.35">
      <c r="A116" s="57" t="s">
        <v>485</v>
      </c>
      <c r="B116" s="27">
        <v>343</v>
      </c>
      <c r="C116" s="27">
        <v>2024</v>
      </c>
      <c r="D116" s="47" t="s">
        <v>486</v>
      </c>
      <c r="E116" s="47" t="s">
        <v>471</v>
      </c>
      <c r="F116" s="74">
        <v>45328</v>
      </c>
      <c r="G116" s="74">
        <v>45330</v>
      </c>
      <c r="H116" s="65">
        <v>45808</v>
      </c>
      <c r="I116" s="66">
        <v>45582812</v>
      </c>
      <c r="J116" s="67" t="s">
        <v>17</v>
      </c>
      <c r="K116" s="67" t="s">
        <v>18</v>
      </c>
      <c r="L116" s="28" t="s">
        <v>972</v>
      </c>
      <c r="M116" s="250">
        <f t="shared" si="3"/>
        <v>0.98348789008737869</v>
      </c>
      <c r="N116" s="35">
        <v>65818798</v>
      </c>
      <c r="O116" s="35">
        <v>26589986</v>
      </c>
      <c r="P116" s="35">
        <v>21341040</v>
      </c>
      <c r="Q116" s="375">
        <v>151</v>
      </c>
      <c r="R116" s="35">
        <f t="shared" si="4"/>
        <v>66923852</v>
      </c>
      <c r="S116" s="19" t="s">
        <v>17</v>
      </c>
      <c r="T116" s="47" t="s">
        <v>487</v>
      </c>
      <c r="U116" s="169" t="s">
        <v>1478</v>
      </c>
      <c r="V116" s="176" t="s">
        <v>1470</v>
      </c>
    </row>
    <row r="117" spans="1:22" s="2" customFormat="1" ht="118.5" customHeight="1" x14ac:dyDescent="0.35">
      <c r="A117" s="57" t="s">
        <v>489</v>
      </c>
      <c r="B117" s="27">
        <v>362</v>
      </c>
      <c r="C117" s="27">
        <v>2024</v>
      </c>
      <c r="D117" s="47" t="s">
        <v>490</v>
      </c>
      <c r="E117" s="47" t="s">
        <v>491</v>
      </c>
      <c r="F117" s="64">
        <v>45329</v>
      </c>
      <c r="G117" s="74">
        <v>45331</v>
      </c>
      <c r="H117" s="65">
        <v>45808</v>
      </c>
      <c r="I117" s="75">
        <v>52876087</v>
      </c>
      <c r="J117" s="69" t="s">
        <v>17</v>
      </c>
      <c r="K117" s="67" t="s">
        <v>18</v>
      </c>
      <c r="L117" s="47" t="s">
        <v>972</v>
      </c>
      <c r="M117" s="250">
        <f t="shared" si="3"/>
        <v>0.98142399470875996</v>
      </c>
      <c r="N117" s="35">
        <v>76189620</v>
      </c>
      <c r="O117" s="35">
        <v>31004624</v>
      </c>
      <c r="P117" s="35">
        <v>24755620</v>
      </c>
      <c r="Q117" s="375">
        <v>151</v>
      </c>
      <c r="R117" s="35">
        <f t="shared" si="4"/>
        <v>77631707</v>
      </c>
      <c r="S117" s="19" t="s">
        <v>17</v>
      </c>
      <c r="T117" s="47" t="s">
        <v>492</v>
      </c>
      <c r="U117" s="169" t="s">
        <v>1478</v>
      </c>
      <c r="V117" s="176" t="s">
        <v>1470</v>
      </c>
    </row>
    <row r="118" spans="1:22" s="2" customFormat="1" ht="118.5" customHeight="1" x14ac:dyDescent="0.35">
      <c r="A118" s="105" t="s">
        <v>493</v>
      </c>
      <c r="B118" s="23">
        <v>371</v>
      </c>
      <c r="C118" s="23">
        <v>2024</v>
      </c>
      <c r="D118" s="58" t="s">
        <v>494</v>
      </c>
      <c r="E118" s="58" t="s">
        <v>495</v>
      </c>
      <c r="F118" s="59">
        <v>45329</v>
      </c>
      <c r="G118" s="78">
        <v>45329</v>
      </c>
      <c r="H118" s="60">
        <v>45808</v>
      </c>
      <c r="I118" s="79">
        <v>36466243</v>
      </c>
      <c r="J118" s="80" t="s">
        <v>17</v>
      </c>
      <c r="K118" s="62" t="s">
        <v>18</v>
      </c>
      <c r="L118" s="58" t="s">
        <v>968</v>
      </c>
      <c r="M118" s="249">
        <f t="shared" si="3"/>
        <v>0.98555178570237856</v>
      </c>
      <c r="N118" s="42">
        <v>52765529</v>
      </c>
      <c r="O118" s="42">
        <v>21161487</v>
      </c>
      <c r="P118" s="42">
        <v>17072830</v>
      </c>
      <c r="Q118" s="374">
        <v>151</v>
      </c>
      <c r="R118" s="42">
        <f t="shared" si="4"/>
        <v>53539073</v>
      </c>
      <c r="S118" s="20" t="s">
        <v>17</v>
      </c>
      <c r="T118" s="58" t="s">
        <v>496</v>
      </c>
      <c r="U118" s="171" t="s">
        <v>1485</v>
      </c>
      <c r="V118" s="177" t="s">
        <v>1472</v>
      </c>
    </row>
    <row r="119" spans="1:22" s="2" customFormat="1" ht="118.5" customHeight="1" x14ac:dyDescent="0.35">
      <c r="A119" s="53" t="s">
        <v>497</v>
      </c>
      <c r="B119" s="25">
        <v>380</v>
      </c>
      <c r="C119" s="25">
        <v>2024</v>
      </c>
      <c r="D119" s="56" t="s">
        <v>498</v>
      </c>
      <c r="E119" s="56" t="s">
        <v>499</v>
      </c>
      <c r="F119" s="70">
        <v>45336</v>
      </c>
      <c r="G119" s="76">
        <v>45337</v>
      </c>
      <c r="H119" s="71">
        <v>45711</v>
      </c>
      <c r="I119" s="77">
        <v>75418870</v>
      </c>
      <c r="J119" s="52" t="s">
        <v>17</v>
      </c>
      <c r="K119" s="73" t="s">
        <v>18</v>
      </c>
      <c r="L119" s="56" t="s">
        <v>971</v>
      </c>
      <c r="M119" s="251">
        <f t="shared" si="3"/>
        <v>0.77431091280597142</v>
      </c>
      <c r="N119" s="29">
        <v>86159000</v>
      </c>
      <c r="O119" s="29">
        <v>45135292</v>
      </c>
      <c r="P119" s="29">
        <v>35852970</v>
      </c>
      <c r="Q119" s="376">
        <v>54</v>
      </c>
      <c r="R119" s="29">
        <f t="shared" si="4"/>
        <v>111271840</v>
      </c>
      <c r="S119" s="18" t="s">
        <v>17</v>
      </c>
      <c r="T119" s="56" t="s">
        <v>500</v>
      </c>
      <c r="U119" s="174" t="s">
        <v>1482</v>
      </c>
      <c r="V119" s="179" t="s">
        <v>1468</v>
      </c>
    </row>
    <row r="120" spans="1:22" s="2" customFormat="1" ht="118.5" customHeight="1" x14ac:dyDescent="0.35">
      <c r="A120" s="57" t="s">
        <v>501</v>
      </c>
      <c r="B120" s="27">
        <v>395</v>
      </c>
      <c r="C120" s="27">
        <v>2024</v>
      </c>
      <c r="D120" s="47" t="s">
        <v>502</v>
      </c>
      <c r="E120" s="47" t="s">
        <v>503</v>
      </c>
      <c r="F120" s="74">
        <v>45331</v>
      </c>
      <c r="G120" s="74">
        <v>45334</v>
      </c>
      <c r="H120" s="65">
        <v>45808</v>
      </c>
      <c r="I120" s="75">
        <v>103928880</v>
      </c>
      <c r="J120" s="69" t="s">
        <v>17</v>
      </c>
      <c r="K120" s="67" t="s">
        <v>18</v>
      </c>
      <c r="L120" s="57" t="s">
        <v>983</v>
      </c>
      <c r="M120" s="250">
        <f t="shared" si="3"/>
        <v>0.89886480775591604</v>
      </c>
      <c r="N120" s="35">
        <v>137154626</v>
      </c>
      <c r="O120" s="35">
        <v>73537554</v>
      </c>
      <c r="P120" s="35">
        <v>48657610</v>
      </c>
      <c r="Q120" s="375">
        <v>151</v>
      </c>
      <c r="R120" s="35">
        <f t="shared" si="4"/>
        <v>152586490</v>
      </c>
      <c r="S120" s="19" t="s">
        <v>17</v>
      </c>
      <c r="T120" s="47" t="s">
        <v>504</v>
      </c>
      <c r="U120" s="169" t="s">
        <v>1473</v>
      </c>
      <c r="V120" s="176" t="s">
        <v>1470</v>
      </c>
    </row>
    <row r="121" spans="1:22" s="2" customFormat="1" ht="118.5" customHeight="1" x14ac:dyDescent="0.35">
      <c r="A121" s="57" t="s">
        <v>505</v>
      </c>
      <c r="B121" s="27">
        <v>398</v>
      </c>
      <c r="C121" s="27">
        <v>2024</v>
      </c>
      <c r="D121" s="47" t="s">
        <v>506</v>
      </c>
      <c r="E121" s="47" t="s">
        <v>507</v>
      </c>
      <c r="F121" s="74">
        <v>45331</v>
      </c>
      <c r="G121" s="64">
        <v>45336</v>
      </c>
      <c r="H121" s="65">
        <v>45808</v>
      </c>
      <c r="I121" s="75">
        <v>40775878</v>
      </c>
      <c r="J121" s="69" t="s">
        <v>17</v>
      </c>
      <c r="K121" s="67" t="s">
        <v>18</v>
      </c>
      <c r="L121" s="57" t="s">
        <v>975</v>
      </c>
      <c r="M121" s="250">
        <f t="shared" si="3"/>
        <v>0.97512967796878103</v>
      </c>
      <c r="N121" s="35">
        <v>58491026</v>
      </c>
      <c r="O121" s="35">
        <v>24428235</v>
      </c>
      <c r="P121" s="35">
        <v>19206940</v>
      </c>
      <c r="Q121" s="375">
        <v>151</v>
      </c>
      <c r="R121" s="35">
        <f t="shared" si="4"/>
        <v>59982818</v>
      </c>
      <c r="S121" s="19" t="s">
        <v>17</v>
      </c>
      <c r="T121" s="47" t="s">
        <v>508</v>
      </c>
      <c r="U121" s="169" t="s">
        <v>1476</v>
      </c>
      <c r="V121" s="176" t="s">
        <v>1470</v>
      </c>
    </row>
    <row r="122" spans="1:22" s="2" customFormat="1" ht="118.5" customHeight="1" x14ac:dyDescent="0.35">
      <c r="A122" s="53" t="s">
        <v>510</v>
      </c>
      <c r="B122" s="25">
        <v>405</v>
      </c>
      <c r="C122" s="25">
        <v>2024</v>
      </c>
      <c r="D122" s="56" t="s">
        <v>511</v>
      </c>
      <c r="E122" s="56" t="s">
        <v>512</v>
      </c>
      <c r="F122" s="70">
        <v>45334</v>
      </c>
      <c r="G122" s="76">
        <v>45335</v>
      </c>
      <c r="H122" s="71">
        <v>45808</v>
      </c>
      <c r="I122" s="77">
        <v>64644720</v>
      </c>
      <c r="J122" s="73" t="s">
        <v>17</v>
      </c>
      <c r="K122" s="73" t="s">
        <v>18</v>
      </c>
      <c r="L122" s="26" t="s">
        <v>1455</v>
      </c>
      <c r="M122" s="251">
        <f t="shared" si="3"/>
        <v>0.98331602549010444</v>
      </c>
      <c r="N122" s="29">
        <v>93784587</v>
      </c>
      <c r="O122" s="29">
        <v>38289570</v>
      </c>
      <c r="P122" s="29">
        <v>30731115</v>
      </c>
      <c r="Q122" s="376">
        <v>151</v>
      </c>
      <c r="R122" s="29">
        <f t="shared" si="4"/>
        <v>95375835</v>
      </c>
      <c r="S122" s="18" t="s">
        <v>17</v>
      </c>
      <c r="T122" s="56" t="s">
        <v>513</v>
      </c>
      <c r="U122" s="174" t="s">
        <v>1480</v>
      </c>
      <c r="V122" s="179" t="s">
        <v>1468</v>
      </c>
    </row>
    <row r="123" spans="1:22" s="2" customFormat="1" ht="118.5" customHeight="1" x14ac:dyDescent="0.35">
      <c r="A123" s="57" t="s">
        <v>514</v>
      </c>
      <c r="B123" s="27">
        <v>422</v>
      </c>
      <c r="C123" s="27">
        <v>2024</v>
      </c>
      <c r="D123" s="47" t="s">
        <v>515</v>
      </c>
      <c r="E123" s="47" t="s">
        <v>507</v>
      </c>
      <c r="F123" s="64">
        <v>45337</v>
      </c>
      <c r="G123" s="74">
        <v>45343</v>
      </c>
      <c r="H123" s="65">
        <v>45808</v>
      </c>
      <c r="I123" s="75">
        <v>39905666</v>
      </c>
      <c r="J123" s="67" t="s">
        <v>17</v>
      </c>
      <c r="K123" s="67" t="s">
        <v>18</v>
      </c>
      <c r="L123" s="28" t="s">
        <v>975</v>
      </c>
      <c r="M123" s="250">
        <f t="shared" si="3"/>
        <v>0.9747635555096319</v>
      </c>
      <c r="N123" s="35">
        <v>57620814</v>
      </c>
      <c r="O123" s="35">
        <v>24428235</v>
      </c>
      <c r="P123" s="35">
        <v>19206940</v>
      </c>
      <c r="Q123" s="375">
        <v>151</v>
      </c>
      <c r="R123" s="35">
        <f t="shared" si="4"/>
        <v>59112606</v>
      </c>
      <c r="S123" s="19" t="s">
        <v>17</v>
      </c>
      <c r="T123" s="47" t="s">
        <v>516</v>
      </c>
      <c r="U123" s="169" t="s">
        <v>1476</v>
      </c>
      <c r="V123" s="176" t="s">
        <v>1470</v>
      </c>
    </row>
    <row r="124" spans="1:22" s="2" customFormat="1" ht="118.5" customHeight="1" x14ac:dyDescent="0.35">
      <c r="A124" s="57" t="s">
        <v>517</v>
      </c>
      <c r="B124" s="27">
        <v>424</v>
      </c>
      <c r="C124" s="27">
        <v>2024</v>
      </c>
      <c r="D124" s="47" t="s">
        <v>518</v>
      </c>
      <c r="E124" s="47" t="s">
        <v>398</v>
      </c>
      <c r="F124" s="64">
        <v>45349</v>
      </c>
      <c r="G124" s="74">
        <v>45352</v>
      </c>
      <c r="H124" s="65">
        <v>45808</v>
      </c>
      <c r="I124" s="75">
        <v>101724328</v>
      </c>
      <c r="J124" s="69" t="s">
        <v>17</v>
      </c>
      <c r="K124" s="67" t="s">
        <v>18</v>
      </c>
      <c r="L124" s="47" t="s">
        <v>1298</v>
      </c>
      <c r="M124" s="250">
        <f t="shared" si="3"/>
        <v>0.95183246009238154</v>
      </c>
      <c r="N124" s="35">
        <v>143138410</v>
      </c>
      <c r="O124" s="35">
        <v>65349218</v>
      </c>
      <c r="P124" s="35">
        <v>48657610</v>
      </c>
      <c r="Q124" s="375">
        <v>151</v>
      </c>
      <c r="R124" s="35">
        <f t="shared" si="4"/>
        <v>150381938</v>
      </c>
      <c r="S124" s="19" t="s">
        <v>17</v>
      </c>
      <c r="T124" s="47" t="s">
        <v>519</v>
      </c>
      <c r="U124" s="169" t="s">
        <v>1473</v>
      </c>
      <c r="V124" s="176" t="s">
        <v>1470</v>
      </c>
    </row>
    <row r="125" spans="1:22" s="2" customFormat="1" ht="118.5" customHeight="1" x14ac:dyDescent="0.35">
      <c r="A125" s="57" t="s">
        <v>520</v>
      </c>
      <c r="B125" s="27">
        <v>426</v>
      </c>
      <c r="C125" s="27">
        <v>2024</v>
      </c>
      <c r="D125" s="47" t="s">
        <v>521</v>
      </c>
      <c r="E125" s="47" t="s">
        <v>522</v>
      </c>
      <c r="F125" s="64">
        <v>45335</v>
      </c>
      <c r="G125" s="64">
        <v>45337</v>
      </c>
      <c r="H125" s="65">
        <v>45808</v>
      </c>
      <c r="I125" s="75">
        <v>63252378</v>
      </c>
      <c r="J125" s="67" t="s">
        <v>17</v>
      </c>
      <c r="K125" s="67" t="s">
        <v>18</v>
      </c>
      <c r="L125" s="57" t="s">
        <v>969</v>
      </c>
      <c r="M125" s="250">
        <f t="shared" si="3"/>
        <v>0.98941746078750237</v>
      </c>
      <c r="N125" s="35">
        <v>92988909</v>
      </c>
      <c r="O125" s="35">
        <v>37692906</v>
      </c>
      <c r="P125" s="35">
        <v>30731115</v>
      </c>
      <c r="Q125" s="375">
        <v>151</v>
      </c>
      <c r="R125" s="35">
        <f t="shared" si="4"/>
        <v>93983493</v>
      </c>
      <c r="S125" s="19" t="s">
        <v>1760</v>
      </c>
      <c r="T125" s="47" t="s">
        <v>523</v>
      </c>
      <c r="U125" s="169" t="s">
        <v>1473</v>
      </c>
      <c r="V125" s="176" t="s">
        <v>1470</v>
      </c>
    </row>
    <row r="126" spans="1:22" s="2" customFormat="1" ht="118.5" customHeight="1" x14ac:dyDescent="0.35">
      <c r="A126" s="15" t="s">
        <v>524</v>
      </c>
      <c r="B126" s="27">
        <v>461</v>
      </c>
      <c r="C126" s="27">
        <v>2024</v>
      </c>
      <c r="D126" s="47" t="s">
        <v>525</v>
      </c>
      <c r="E126" s="47" t="s">
        <v>526</v>
      </c>
      <c r="F126" s="64">
        <v>45342</v>
      </c>
      <c r="G126" s="64">
        <v>45345</v>
      </c>
      <c r="H126" s="65">
        <v>45808</v>
      </c>
      <c r="I126" s="75">
        <v>88955588</v>
      </c>
      <c r="J126" s="67" t="s">
        <v>17</v>
      </c>
      <c r="K126" s="69" t="s">
        <v>18</v>
      </c>
      <c r="L126" s="57" t="s">
        <v>972</v>
      </c>
      <c r="M126" s="250">
        <f t="shared" si="3"/>
        <v>0.96852052973457492</v>
      </c>
      <c r="N126" s="35">
        <v>127493813</v>
      </c>
      <c r="O126" s="35">
        <v>55113784</v>
      </c>
      <c r="P126" s="35">
        <v>42682110</v>
      </c>
      <c r="Q126" s="375">
        <v>151</v>
      </c>
      <c r="R126" s="35">
        <f t="shared" si="4"/>
        <v>131637698</v>
      </c>
      <c r="S126" s="19" t="s">
        <v>17</v>
      </c>
      <c r="T126" s="47" t="s">
        <v>527</v>
      </c>
      <c r="U126" s="169" t="s">
        <v>1478</v>
      </c>
      <c r="V126" s="176" t="s">
        <v>1470</v>
      </c>
    </row>
    <row r="127" spans="1:22" s="2" customFormat="1" ht="118.5" customHeight="1" x14ac:dyDescent="0.35">
      <c r="A127" s="15" t="s">
        <v>528</v>
      </c>
      <c r="B127" s="27">
        <v>462</v>
      </c>
      <c r="C127" s="27">
        <v>2024</v>
      </c>
      <c r="D127" s="47" t="s">
        <v>529</v>
      </c>
      <c r="E127" s="47" t="s">
        <v>382</v>
      </c>
      <c r="F127" s="74">
        <v>45342</v>
      </c>
      <c r="G127" s="64">
        <v>45344</v>
      </c>
      <c r="H127" s="65">
        <v>45808</v>
      </c>
      <c r="I127" s="75">
        <v>86745516</v>
      </c>
      <c r="J127" s="69" t="s">
        <v>17</v>
      </c>
      <c r="K127" s="67" t="s">
        <v>18</v>
      </c>
      <c r="L127" s="57" t="s">
        <v>985</v>
      </c>
      <c r="M127" s="250">
        <f t="shared" si="3"/>
        <v>0.98719319784170345</v>
      </c>
      <c r="N127" s="35">
        <v>127770072</v>
      </c>
      <c r="O127" s="35">
        <v>52627453</v>
      </c>
      <c r="P127" s="35">
        <v>42682110</v>
      </c>
      <c r="Q127" s="375">
        <v>151</v>
      </c>
      <c r="R127" s="35">
        <f t="shared" si="4"/>
        <v>129427626</v>
      </c>
      <c r="S127" s="19" t="s">
        <v>17</v>
      </c>
      <c r="T127" s="47" t="s">
        <v>530</v>
      </c>
      <c r="U127" s="169" t="s">
        <v>1473</v>
      </c>
      <c r="V127" s="176" t="s">
        <v>1470</v>
      </c>
    </row>
    <row r="128" spans="1:22" s="2" customFormat="1" ht="118.5" customHeight="1" x14ac:dyDescent="0.35">
      <c r="A128" s="57" t="s">
        <v>637</v>
      </c>
      <c r="B128" s="27">
        <v>465</v>
      </c>
      <c r="C128" s="27">
        <v>2024</v>
      </c>
      <c r="D128" s="47" t="s">
        <v>638</v>
      </c>
      <c r="E128" s="47" t="s">
        <v>639</v>
      </c>
      <c r="F128" s="74">
        <v>45366</v>
      </c>
      <c r="G128" s="64">
        <v>45369</v>
      </c>
      <c r="H128" s="65">
        <v>45792</v>
      </c>
      <c r="I128" s="75">
        <v>79286504</v>
      </c>
      <c r="J128" s="69" t="s">
        <v>17</v>
      </c>
      <c r="K128" s="67" t="s">
        <v>18</v>
      </c>
      <c r="L128" s="57" t="s">
        <v>985</v>
      </c>
      <c r="M128" s="250">
        <f t="shared" si="3"/>
        <v>0.99295858789669167</v>
      </c>
      <c r="N128" s="35">
        <v>116871620</v>
      </c>
      <c r="O128" s="35">
        <v>47530459</v>
      </c>
      <c r="P128" s="35">
        <v>38413893</v>
      </c>
      <c r="Q128" s="375">
        <v>135</v>
      </c>
      <c r="R128" s="35">
        <f t="shared" si="4"/>
        <v>117700397</v>
      </c>
      <c r="S128" s="19" t="s">
        <v>17</v>
      </c>
      <c r="T128" s="47" t="s">
        <v>640</v>
      </c>
      <c r="U128" s="169" t="s">
        <v>1473</v>
      </c>
      <c r="V128" s="176" t="s">
        <v>1470</v>
      </c>
    </row>
    <row r="129" spans="1:22" s="2" customFormat="1" ht="118.5" customHeight="1" x14ac:dyDescent="0.35">
      <c r="A129" s="105" t="s">
        <v>533</v>
      </c>
      <c r="B129" s="23">
        <v>473</v>
      </c>
      <c r="C129" s="23">
        <v>2024</v>
      </c>
      <c r="D129" s="58" t="s">
        <v>534</v>
      </c>
      <c r="E129" s="58" t="s">
        <v>535</v>
      </c>
      <c r="F129" s="59">
        <v>45344</v>
      </c>
      <c r="G129" s="78">
        <v>45345</v>
      </c>
      <c r="H129" s="60">
        <v>45808</v>
      </c>
      <c r="I129" s="79">
        <v>63252388</v>
      </c>
      <c r="J129" s="62" t="s">
        <v>17</v>
      </c>
      <c r="K129" s="80" t="s">
        <v>18</v>
      </c>
      <c r="L129" s="24" t="s">
        <v>1350</v>
      </c>
      <c r="M129" s="249">
        <f t="shared" si="3"/>
        <v>0.97671968149986488</v>
      </c>
      <c r="N129" s="42">
        <v>91795542</v>
      </c>
      <c r="O129" s="42">
        <v>38886294</v>
      </c>
      <c r="P129" s="42">
        <v>30731120</v>
      </c>
      <c r="Q129" s="374">
        <v>151</v>
      </c>
      <c r="R129" s="42">
        <f t="shared" si="4"/>
        <v>93983508</v>
      </c>
      <c r="S129" s="20" t="s">
        <v>17</v>
      </c>
      <c r="T129" s="58" t="s">
        <v>536</v>
      </c>
      <c r="U129" s="171" t="s">
        <v>1471</v>
      </c>
      <c r="V129" s="177" t="s">
        <v>1472</v>
      </c>
    </row>
    <row r="130" spans="1:22" s="2" customFormat="1" ht="118.5" customHeight="1" x14ac:dyDescent="0.35">
      <c r="A130" s="57" t="s">
        <v>537</v>
      </c>
      <c r="B130" s="27">
        <v>477</v>
      </c>
      <c r="C130" s="27">
        <v>2024</v>
      </c>
      <c r="D130" s="47" t="s">
        <v>538</v>
      </c>
      <c r="E130" s="47" t="s">
        <v>507</v>
      </c>
      <c r="F130" s="64">
        <v>45345</v>
      </c>
      <c r="G130" s="74">
        <v>45351</v>
      </c>
      <c r="H130" s="65">
        <v>45808</v>
      </c>
      <c r="I130" s="75">
        <v>39159770</v>
      </c>
      <c r="J130" s="67" t="s">
        <v>17</v>
      </c>
      <c r="K130" s="69" t="s">
        <v>18</v>
      </c>
      <c r="L130" s="28" t="s">
        <v>975</v>
      </c>
      <c r="M130" s="250">
        <f t="shared" si="3"/>
        <v>0.96805130869977085</v>
      </c>
      <c r="N130" s="35">
        <v>56501970</v>
      </c>
      <c r="O130" s="35">
        <v>24801183</v>
      </c>
      <c r="P130" s="35">
        <v>19206940</v>
      </c>
      <c r="Q130" s="375">
        <v>151</v>
      </c>
      <c r="R130" s="35">
        <f t="shared" si="4"/>
        <v>58366710</v>
      </c>
      <c r="S130" s="19" t="s">
        <v>17</v>
      </c>
      <c r="T130" s="47" t="s">
        <v>539</v>
      </c>
      <c r="U130" s="169" t="s">
        <v>1476</v>
      </c>
      <c r="V130" s="176" t="s">
        <v>1470</v>
      </c>
    </row>
    <row r="131" spans="1:22" s="2" customFormat="1" ht="118.5" customHeight="1" x14ac:dyDescent="0.35">
      <c r="A131" s="342" t="s">
        <v>540</v>
      </c>
      <c r="B131" s="27">
        <v>478</v>
      </c>
      <c r="C131" s="27">
        <v>2024</v>
      </c>
      <c r="D131" s="47" t="s">
        <v>541</v>
      </c>
      <c r="E131" s="47" t="s">
        <v>507</v>
      </c>
      <c r="F131" s="74">
        <v>45345</v>
      </c>
      <c r="G131" s="74">
        <v>45351</v>
      </c>
      <c r="H131" s="65">
        <v>45808</v>
      </c>
      <c r="I131" s="75">
        <v>39159770</v>
      </c>
      <c r="J131" s="67" t="s">
        <v>17</v>
      </c>
      <c r="K131" s="69" t="s">
        <v>18</v>
      </c>
      <c r="L131" s="57" t="s">
        <v>975</v>
      </c>
      <c r="M131" s="250">
        <f t="shared" si="3"/>
        <v>0.96805130869977085</v>
      </c>
      <c r="N131" s="35">
        <v>56501970</v>
      </c>
      <c r="O131" s="35">
        <v>24801183</v>
      </c>
      <c r="P131" s="35">
        <v>19206940</v>
      </c>
      <c r="Q131" s="375">
        <v>151</v>
      </c>
      <c r="R131" s="35">
        <f t="shared" si="4"/>
        <v>58366710</v>
      </c>
      <c r="S131" s="19" t="s">
        <v>17</v>
      </c>
      <c r="T131" s="47" t="s">
        <v>542</v>
      </c>
      <c r="U131" s="169" t="s">
        <v>1476</v>
      </c>
      <c r="V131" s="176" t="s">
        <v>1470</v>
      </c>
    </row>
    <row r="132" spans="1:22" s="2" customFormat="1" ht="118.5" customHeight="1" x14ac:dyDescent="0.35">
      <c r="A132" s="57" t="s">
        <v>543</v>
      </c>
      <c r="B132" s="27">
        <v>487</v>
      </c>
      <c r="C132" s="27">
        <v>2024</v>
      </c>
      <c r="D132" s="47" t="s">
        <v>544</v>
      </c>
      <c r="E132" s="47" t="s">
        <v>545</v>
      </c>
      <c r="F132" s="64">
        <v>45345</v>
      </c>
      <c r="G132" s="74">
        <v>45351</v>
      </c>
      <c r="H132" s="65">
        <v>45808</v>
      </c>
      <c r="I132" s="75">
        <v>63849106</v>
      </c>
      <c r="J132" s="67" t="s">
        <v>17</v>
      </c>
      <c r="K132" s="69" t="s">
        <v>18</v>
      </c>
      <c r="L132" s="27" t="s">
        <v>975</v>
      </c>
      <c r="M132" s="250">
        <f t="shared" si="3"/>
        <v>0.95793919968006846</v>
      </c>
      <c r="N132" s="35">
        <v>90602106</v>
      </c>
      <c r="O132" s="35">
        <v>40676448</v>
      </c>
      <c r="P132" s="35">
        <v>30731120</v>
      </c>
      <c r="Q132" s="375">
        <v>151</v>
      </c>
      <c r="R132" s="35">
        <f t="shared" si="4"/>
        <v>94580226</v>
      </c>
      <c r="S132" s="19" t="s">
        <v>17</v>
      </c>
      <c r="T132" s="47" t="s">
        <v>546</v>
      </c>
      <c r="U132" s="169" t="s">
        <v>1476</v>
      </c>
      <c r="V132" s="176" t="s">
        <v>1470</v>
      </c>
    </row>
    <row r="133" spans="1:22" s="2" customFormat="1" ht="118.5" customHeight="1" x14ac:dyDescent="0.35">
      <c r="A133" s="57" t="s">
        <v>547</v>
      </c>
      <c r="B133" s="27">
        <v>488</v>
      </c>
      <c r="C133" s="27">
        <v>2024</v>
      </c>
      <c r="D133" s="47" t="s">
        <v>548</v>
      </c>
      <c r="E133" s="47" t="s">
        <v>549</v>
      </c>
      <c r="F133" s="64">
        <v>45344</v>
      </c>
      <c r="G133" s="74">
        <v>45352</v>
      </c>
      <c r="H133" s="65">
        <v>45808</v>
      </c>
      <c r="I133" s="75">
        <v>85916739</v>
      </c>
      <c r="J133" s="67" t="s">
        <v>17</v>
      </c>
      <c r="K133" s="69" t="s">
        <v>18</v>
      </c>
      <c r="L133" s="28" t="s">
        <v>1298</v>
      </c>
      <c r="M133" s="250">
        <f t="shared" si="3"/>
        <v>0.9763695474443943</v>
      </c>
      <c r="N133" s="35">
        <v>125560000</v>
      </c>
      <c r="O133" s="35">
        <v>54008748</v>
      </c>
      <c r="P133" s="35">
        <v>42682110</v>
      </c>
      <c r="Q133" s="375">
        <v>151</v>
      </c>
      <c r="R133" s="35">
        <f t="shared" si="4"/>
        <v>128598849</v>
      </c>
      <c r="S133" s="19" t="s">
        <v>17</v>
      </c>
      <c r="T133" s="47" t="s">
        <v>550</v>
      </c>
      <c r="U133" s="169" t="s">
        <v>1473</v>
      </c>
      <c r="V133" s="176" t="s">
        <v>1470</v>
      </c>
    </row>
    <row r="134" spans="1:22" s="2" customFormat="1" ht="118.5" customHeight="1" x14ac:dyDescent="0.35">
      <c r="A134" s="105" t="s">
        <v>551</v>
      </c>
      <c r="B134" s="23">
        <v>490</v>
      </c>
      <c r="C134" s="23">
        <v>2024</v>
      </c>
      <c r="D134" s="58" t="s">
        <v>552</v>
      </c>
      <c r="E134" s="58" t="s">
        <v>553</v>
      </c>
      <c r="F134" s="59">
        <v>45348</v>
      </c>
      <c r="G134" s="78">
        <v>45349</v>
      </c>
      <c r="H134" s="60">
        <v>45808</v>
      </c>
      <c r="I134" s="79">
        <v>38662506</v>
      </c>
      <c r="J134" s="62" t="s">
        <v>17</v>
      </c>
      <c r="K134" s="80" t="s">
        <v>18</v>
      </c>
      <c r="L134" s="24" t="s">
        <v>968</v>
      </c>
      <c r="M134" s="249">
        <f t="shared" si="3"/>
        <v>0.98281428165045848</v>
      </c>
      <c r="N134" s="42">
        <v>56874918</v>
      </c>
      <c r="O134" s="42">
        <v>23930971</v>
      </c>
      <c r="P134" s="42">
        <v>19206940</v>
      </c>
      <c r="Q134" s="374">
        <v>151</v>
      </c>
      <c r="R134" s="42">
        <f t="shared" si="4"/>
        <v>57869446</v>
      </c>
      <c r="S134" s="20" t="s">
        <v>17</v>
      </c>
      <c r="T134" s="58" t="s">
        <v>554</v>
      </c>
      <c r="U134" s="171" t="s">
        <v>1485</v>
      </c>
      <c r="V134" s="177" t="s">
        <v>1472</v>
      </c>
    </row>
    <row r="135" spans="1:22" s="2" customFormat="1" ht="118.5" customHeight="1" x14ac:dyDescent="0.35">
      <c r="A135" s="57" t="s">
        <v>555</v>
      </c>
      <c r="B135" s="27">
        <v>495</v>
      </c>
      <c r="C135" s="27">
        <v>2024</v>
      </c>
      <c r="D135" s="47" t="s">
        <v>556</v>
      </c>
      <c r="E135" s="47" t="s">
        <v>345</v>
      </c>
      <c r="F135" s="64">
        <v>45345</v>
      </c>
      <c r="G135" s="74">
        <v>45348</v>
      </c>
      <c r="H135" s="65">
        <v>45808</v>
      </c>
      <c r="I135" s="75">
        <v>85916729</v>
      </c>
      <c r="J135" s="67" t="s">
        <v>17</v>
      </c>
      <c r="K135" s="69" t="s">
        <v>18</v>
      </c>
      <c r="L135" s="28" t="s">
        <v>969</v>
      </c>
      <c r="M135" s="250">
        <f t="shared" si="3"/>
        <v>0.83721280085634364</v>
      </c>
      <c r="N135" s="35">
        <v>107664590</v>
      </c>
      <c r="O135" s="35">
        <v>52903706</v>
      </c>
      <c r="P135" s="35">
        <v>42682105</v>
      </c>
      <c r="Q135" s="375">
        <v>151</v>
      </c>
      <c r="R135" s="35">
        <f t="shared" si="4"/>
        <v>128598834</v>
      </c>
      <c r="S135" s="19" t="s">
        <v>17</v>
      </c>
      <c r="T135" s="47" t="s">
        <v>557</v>
      </c>
      <c r="U135" s="169" t="s">
        <v>1473</v>
      </c>
      <c r="V135" s="176" t="s">
        <v>1470</v>
      </c>
    </row>
    <row r="136" spans="1:22" s="2" customFormat="1" ht="118.5" customHeight="1" x14ac:dyDescent="0.35">
      <c r="A136" s="23" t="s">
        <v>559</v>
      </c>
      <c r="B136" s="23">
        <v>505</v>
      </c>
      <c r="C136" s="23">
        <v>2024</v>
      </c>
      <c r="D136" s="58" t="s">
        <v>560</v>
      </c>
      <c r="E136" s="58" t="s">
        <v>561</v>
      </c>
      <c r="F136" s="59">
        <v>45350</v>
      </c>
      <c r="G136" s="78">
        <v>45352</v>
      </c>
      <c r="H136" s="60">
        <v>45792</v>
      </c>
      <c r="I136" s="79">
        <v>77919362</v>
      </c>
      <c r="J136" s="62" t="s">
        <v>17</v>
      </c>
      <c r="K136" s="80" t="s">
        <v>18</v>
      </c>
      <c r="L136" s="24" t="s">
        <v>968</v>
      </c>
      <c r="M136" s="249">
        <f t="shared" si="3"/>
        <v>0.9821049755982727</v>
      </c>
      <c r="N136" s="42">
        <v>111073040</v>
      </c>
      <c r="O136" s="42">
        <v>44790971</v>
      </c>
      <c r="P136" s="42">
        <v>35177550</v>
      </c>
      <c r="Q136" s="374">
        <v>135</v>
      </c>
      <c r="R136" s="42">
        <f t="shared" si="4"/>
        <v>113096912</v>
      </c>
      <c r="S136" s="20" t="s">
        <v>17</v>
      </c>
      <c r="T136" s="58" t="s">
        <v>562</v>
      </c>
      <c r="U136" s="171" t="s">
        <v>1485</v>
      </c>
      <c r="V136" s="177" t="s">
        <v>1472</v>
      </c>
    </row>
    <row r="137" spans="1:22" s="2" customFormat="1" ht="118.5" customHeight="1" x14ac:dyDescent="0.35">
      <c r="A137" s="57" t="s">
        <v>579</v>
      </c>
      <c r="B137" s="27">
        <v>510</v>
      </c>
      <c r="C137" s="27">
        <v>2024</v>
      </c>
      <c r="D137" s="47" t="s">
        <v>580</v>
      </c>
      <c r="E137" s="47" t="s">
        <v>1751</v>
      </c>
      <c r="F137" s="64">
        <v>45358</v>
      </c>
      <c r="G137" s="74">
        <v>45359</v>
      </c>
      <c r="H137" s="65">
        <v>45792</v>
      </c>
      <c r="I137" s="75">
        <v>59672080</v>
      </c>
      <c r="J137" s="67" t="s">
        <v>17</v>
      </c>
      <c r="K137" s="69" t="s">
        <v>18</v>
      </c>
      <c r="L137" s="28" t="s">
        <v>984</v>
      </c>
      <c r="M137" s="250">
        <f t="shared" si="3"/>
        <v>0.98633387352899204</v>
      </c>
      <c r="N137" s="35">
        <v>86136622</v>
      </c>
      <c r="O137" s="35">
        <v>34818678</v>
      </c>
      <c r="P137" s="35">
        <v>27658006</v>
      </c>
      <c r="Q137" s="375">
        <v>135</v>
      </c>
      <c r="R137" s="35">
        <f t="shared" si="4"/>
        <v>87330086</v>
      </c>
      <c r="S137" s="19" t="s">
        <v>17</v>
      </c>
      <c r="T137" s="47" t="s">
        <v>581</v>
      </c>
      <c r="U137" s="169" t="s">
        <v>1473</v>
      </c>
      <c r="V137" s="176" t="s">
        <v>1470</v>
      </c>
    </row>
    <row r="138" spans="1:22" s="2" customFormat="1" ht="118.5" customHeight="1" x14ac:dyDescent="0.35">
      <c r="A138" s="135" t="s">
        <v>563</v>
      </c>
      <c r="B138" s="98">
        <v>513</v>
      </c>
      <c r="C138" s="98">
        <v>2024</v>
      </c>
      <c r="D138" s="113" t="s">
        <v>564</v>
      </c>
      <c r="E138" s="113" t="s">
        <v>565</v>
      </c>
      <c r="F138" s="114">
        <v>45349</v>
      </c>
      <c r="G138" s="115">
        <v>45352</v>
      </c>
      <c r="H138" s="106">
        <v>45792</v>
      </c>
      <c r="I138" s="116">
        <v>188961610</v>
      </c>
      <c r="J138" s="99" t="s">
        <v>17</v>
      </c>
      <c r="K138" s="99" t="s">
        <v>18</v>
      </c>
      <c r="L138" s="21" t="s">
        <v>979</v>
      </c>
      <c r="M138" s="252">
        <f t="shared" si="3"/>
        <v>1</v>
      </c>
      <c r="N138" s="104">
        <v>276545310</v>
      </c>
      <c r="O138" s="104">
        <v>106479861</v>
      </c>
      <c r="P138" s="104">
        <v>87583700</v>
      </c>
      <c r="Q138" s="377">
        <v>135</v>
      </c>
      <c r="R138" s="104">
        <f t="shared" si="4"/>
        <v>276545310</v>
      </c>
      <c r="S138" s="22" t="s">
        <v>17</v>
      </c>
      <c r="T138" s="113" t="s">
        <v>566</v>
      </c>
      <c r="U138" s="173" t="s">
        <v>1487</v>
      </c>
      <c r="V138" s="178" t="s">
        <v>1488</v>
      </c>
    </row>
    <row r="139" spans="1:22" s="2" customFormat="1" ht="118.5" customHeight="1" x14ac:dyDescent="0.35">
      <c r="A139" s="27" t="s">
        <v>567</v>
      </c>
      <c r="B139" s="27">
        <v>515</v>
      </c>
      <c r="C139" s="27">
        <v>2024</v>
      </c>
      <c r="D139" s="47" t="s">
        <v>568</v>
      </c>
      <c r="E139" s="47" t="s">
        <v>569</v>
      </c>
      <c r="F139" s="64">
        <v>45351</v>
      </c>
      <c r="G139" s="74">
        <v>45352</v>
      </c>
      <c r="H139" s="65">
        <v>45808</v>
      </c>
      <c r="I139" s="75">
        <v>39902926</v>
      </c>
      <c r="J139" s="67" t="s">
        <v>17</v>
      </c>
      <c r="K139" s="69" t="s">
        <v>18</v>
      </c>
      <c r="L139" s="27" t="s">
        <v>1416</v>
      </c>
      <c r="M139" s="250">
        <f t="shared" si="3"/>
        <v>0.97011748603898729</v>
      </c>
      <c r="N139" s="35">
        <v>57757585</v>
      </c>
      <c r="O139" s="35">
        <v>25225253</v>
      </c>
      <c r="P139" s="35">
        <v>19633765</v>
      </c>
      <c r="Q139" s="375">
        <v>151</v>
      </c>
      <c r="R139" s="35">
        <f t="shared" si="4"/>
        <v>59536691</v>
      </c>
      <c r="S139" s="19" t="s">
        <v>17</v>
      </c>
      <c r="T139" s="47" t="s">
        <v>570</v>
      </c>
      <c r="U139" s="169" t="s">
        <v>1469</v>
      </c>
      <c r="V139" s="176" t="s">
        <v>1470</v>
      </c>
    </row>
    <row r="140" spans="1:22" s="2" customFormat="1" ht="118.5" customHeight="1" x14ac:dyDescent="0.35">
      <c r="A140" s="105" t="s">
        <v>571</v>
      </c>
      <c r="B140" s="23">
        <v>520</v>
      </c>
      <c r="C140" s="23">
        <v>2024</v>
      </c>
      <c r="D140" s="58" t="s">
        <v>572</v>
      </c>
      <c r="E140" s="58" t="s">
        <v>573</v>
      </c>
      <c r="F140" s="78">
        <v>45350</v>
      </c>
      <c r="G140" s="78">
        <v>45351</v>
      </c>
      <c r="H140" s="60">
        <v>45792</v>
      </c>
      <c r="I140" s="79">
        <v>71241826</v>
      </c>
      <c r="J140" s="62" t="s">
        <v>17</v>
      </c>
      <c r="K140" s="62" t="s">
        <v>18</v>
      </c>
      <c r="L140" s="105" t="s">
        <v>574</v>
      </c>
      <c r="M140" s="249">
        <f t="shared" si="3"/>
        <v>0.98654859529928884</v>
      </c>
      <c r="N140" s="42">
        <v>102117139</v>
      </c>
      <c r="O140" s="42">
        <v>40621751</v>
      </c>
      <c r="P140" s="42">
        <v>32267661</v>
      </c>
      <c r="Q140" s="374">
        <v>135</v>
      </c>
      <c r="R140" s="42">
        <f t="shared" si="4"/>
        <v>103509487</v>
      </c>
      <c r="S140" s="20" t="s">
        <v>17</v>
      </c>
      <c r="T140" s="58" t="s">
        <v>575</v>
      </c>
      <c r="U140" s="171" t="s">
        <v>1474</v>
      </c>
      <c r="V140" s="177" t="s">
        <v>1472</v>
      </c>
    </row>
    <row r="141" spans="1:22" s="2" customFormat="1" ht="118.5" customHeight="1" x14ac:dyDescent="0.35">
      <c r="A141" s="57" t="s">
        <v>592</v>
      </c>
      <c r="B141" s="27">
        <v>524</v>
      </c>
      <c r="C141" s="27">
        <v>2024</v>
      </c>
      <c r="D141" s="47" t="s">
        <v>593</v>
      </c>
      <c r="E141" s="47" t="s">
        <v>507</v>
      </c>
      <c r="F141" s="64">
        <v>45355</v>
      </c>
      <c r="G141" s="74">
        <v>45357</v>
      </c>
      <c r="H141" s="65">
        <v>45792</v>
      </c>
      <c r="I141" s="75">
        <v>37295030</v>
      </c>
      <c r="J141" s="67" t="s">
        <v>17</v>
      </c>
      <c r="K141" s="69" t="s">
        <v>18</v>
      </c>
      <c r="L141" s="28" t="s">
        <v>975</v>
      </c>
      <c r="M141" s="250">
        <f t="shared" si="3"/>
        <v>0.99088905439946506</v>
      </c>
      <c r="N141" s="35">
        <v>54083985</v>
      </c>
      <c r="O141" s="35">
        <v>21513032</v>
      </c>
      <c r="P141" s="35">
        <v>17286242</v>
      </c>
      <c r="Q141" s="375">
        <v>135</v>
      </c>
      <c r="R141" s="35">
        <f t="shared" si="4"/>
        <v>54581272</v>
      </c>
      <c r="S141" s="19" t="s">
        <v>17</v>
      </c>
      <c r="T141" s="47" t="s">
        <v>594</v>
      </c>
      <c r="U141" s="169" t="s">
        <v>1479</v>
      </c>
      <c r="V141" s="176" t="s">
        <v>1470</v>
      </c>
    </row>
    <row r="142" spans="1:22" s="2" customFormat="1" ht="118.5" customHeight="1" x14ac:dyDescent="0.35">
      <c r="A142" s="57" t="s">
        <v>590</v>
      </c>
      <c r="B142" s="27">
        <v>535</v>
      </c>
      <c r="C142" s="27">
        <v>2024</v>
      </c>
      <c r="D142" s="47" t="s">
        <v>111</v>
      </c>
      <c r="E142" s="47" t="s">
        <v>509</v>
      </c>
      <c r="F142" s="64">
        <v>45359</v>
      </c>
      <c r="G142" s="74">
        <v>45362</v>
      </c>
      <c r="H142" s="65">
        <v>45792</v>
      </c>
      <c r="I142" s="75">
        <v>59672080</v>
      </c>
      <c r="J142" s="69" t="s">
        <v>17</v>
      </c>
      <c r="K142" s="69" t="s">
        <v>18</v>
      </c>
      <c r="L142" s="47" t="s">
        <v>1298</v>
      </c>
      <c r="M142" s="250">
        <f t="shared" si="3"/>
        <v>0.97950097060479246</v>
      </c>
      <c r="N142" s="35">
        <v>85539904</v>
      </c>
      <c r="O142" s="35">
        <v>35415396</v>
      </c>
      <c r="P142" s="35">
        <v>27658006</v>
      </c>
      <c r="Q142" s="375">
        <v>135</v>
      </c>
      <c r="R142" s="35">
        <f t="shared" si="4"/>
        <v>87330086</v>
      </c>
      <c r="S142" s="19" t="s">
        <v>17</v>
      </c>
      <c r="T142" s="47" t="s">
        <v>591</v>
      </c>
      <c r="U142" s="169" t="s">
        <v>1473</v>
      </c>
      <c r="V142" s="176" t="s">
        <v>1470</v>
      </c>
    </row>
    <row r="143" spans="1:22" s="2" customFormat="1" ht="118.5" customHeight="1" x14ac:dyDescent="0.35">
      <c r="A143" s="15" t="s">
        <v>587</v>
      </c>
      <c r="B143" s="27">
        <v>553</v>
      </c>
      <c r="C143" s="27">
        <v>2024</v>
      </c>
      <c r="D143" s="47" t="s">
        <v>588</v>
      </c>
      <c r="E143" s="47" t="s">
        <v>432</v>
      </c>
      <c r="F143" s="74">
        <v>45362</v>
      </c>
      <c r="G143" s="74">
        <v>45365</v>
      </c>
      <c r="H143" s="65">
        <v>45792</v>
      </c>
      <c r="I143" s="75">
        <v>41438920</v>
      </c>
      <c r="J143" s="69" t="s">
        <v>17</v>
      </c>
      <c r="K143" s="69" t="s">
        <v>18</v>
      </c>
      <c r="L143" s="47" t="s">
        <v>972</v>
      </c>
      <c r="M143" s="250">
        <f t="shared" si="3"/>
        <v>0.97266803776357513</v>
      </c>
      <c r="N143" s="35">
        <v>58988277</v>
      </c>
      <c r="O143" s="35">
        <v>25008389</v>
      </c>
      <c r="P143" s="35">
        <v>19206927</v>
      </c>
      <c r="Q143" s="375">
        <v>135</v>
      </c>
      <c r="R143" s="35">
        <f t="shared" si="4"/>
        <v>60645847</v>
      </c>
      <c r="S143" s="19" t="s">
        <v>17</v>
      </c>
      <c r="T143" s="47" t="s">
        <v>589</v>
      </c>
      <c r="U143" s="169" t="s">
        <v>1478</v>
      </c>
      <c r="V143" s="176" t="s">
        <v>1470</v>
      </c>
    </row>
    <row r="144" spans="1:22" s="2" customFormat="1" ht="118.5" customHeight="1" x14ac:dyDescent="0.35">
      <c r="A144" s="57" t="s">
        <v>634</v>
      </c>
      <c r="B144" s="27">
        <v>555</v>
      </c>
      <c r="C144" s="27">
        <v>2024</v>
      </c>
      <c r="D144" s="47" t="s">
        <v>635</v>
      </c>
      <c r="E144" s="47" t="s">
        <v>628</v>
      </c>
      <c r="F144" s="64">
        <v>45362</v>
      </c>
      <c r="G144" s="74">
        <v>45364</v>
      </c>
      <c r="H144" s="65">
        <v>45792</v>
      </c>
      <c r="I144" s="75">
        <v>59672080</v>
      </c>
      <c r="J144" s="69" t="s">
        <v>17</v>
      </c>
      <c r="K144" s="69" t="s">
        <v>18</v>
      </c>
      <c r="L144" s="28" t="s">
        <v>984</v>
      </c>
      <c r="M144" s="250">
        <f t="shared" si="3"/>
        <v>0.97494570198865949</v>
      </c>
      <c r="N144" s="35">
        <v>85142092</v>
      </c>
      <c r="O144" s="35">
        <v>35813208</v>
      </c>
      <c r="P144" s="35">
        <v>27658006</v>
      </c>
      <c r="Q144" s="375">
        <v>135</v>
      </c>
      <c r="R144" s="35">
        <f t="shared" si="4"/>
        <v>87330086</v>
      </c>
      <c r="S144" s="19" t="s">
        <v>17</v>
      </c>
      <c r="T144" s="47" t="s">
        <v>636</v>
      </c>
      <c r="U144" s="169" t="s">
        <v>1473</v>
      </c>
      <c r="V144" s="176" t="s">
        <v>1470</v>
      </c>
    </row>
    <row r="145" spans="1:22" s="2" customFormat="1" ht="118.5" customHeight="1" x14ac:dyDescent="0.35">
      <c r="A145" s="57" t="s">
        <v>626</v>
      </c>
      <c r="B145" s="27">
        <v>559</v>
      </c>
      <c r="C145" s="27">
        <v>2024</v>
      </c>
      <c r="D145" s="47" t="s">
        <v>627</v>
      </c>
      <c r="E145" s="47" t="s">
        <v>1752</v>
      </c>
      <c r="F145" s="64">
        <v>45363</v>
      </c>
      <c r="G145" s="74">
        <v>45365</v>
      </c>
      <c r="H145" s="65">
        <v>45792</v>
      </c>
      <c r="I145" s="75">
        <v>59672080</v>
      </c>
      <c r="J145" s="69" t="s">
        <v>17</v>
      </c>
      <c r="K145" s="69" t="s">
        <v>18</v>
      </c>
      <c r="L145" s="28" t="s">
        <v>984</v>
      </c>
      <c r="M145" s="250">
        <f t="shared" si="3"/>
        <v>0.97266806768059288</v>
      </c>
      <c r="N145" s="35">
        <v>84943186</v>
      </c>
      <c r="O145" s="35">
        <v>36012114</v>
      </c>
      <c r="P145" s="35">
        <v>27658006</v>
      </c>
      <c r="Q145" s="375">
        <v>135</v>
      </c>
      <c r="R145" s="35">
        <f t="shared" si="4"/>
        <v>87330086</v>
      </c>
      <c r="S145" s="19" t="s">
        <v>17</v>
      </c>
      <c r="T145" s="47" t="s">
        <v>629</v>
      </c>
      <c r="U145" s="169" t="s">
        <v>1473</v>
      </c>
      <c r="V145" s="176" t="s">
        <v>1470</v>
      </c>
    </row>
    <row r="146" spans="1:22" s="2" customFormat="1" ht="118.5" customHeight="1" x14ac:dyDescent="0.35">
      <c r="A146" s="105" t="s">
        <v>583</v>
      </c>
      <c r="B146" s="23">
        <v>560</v>
      </c>
      <c r="C146" s="23">
        <v>2024</v>
      </c>
      <c r="D146" s="58" t="s">
        <v>584</v>
      </c>
      <c r="E146" s="58" t="s">
        <v>585</v>
      </c>
      <c r="F146" s="59">
        <v>45366</v>
      </c>
      <c r="G146" s="78">
        <v>45370</v>
      </c>
      <c r="H146" s="60">
        <v>45792</v>
      </c>
      <c r="I146" s="79">
        <v>82877890</v>
      </c>
      <c r="J146" s="80" t="s">
        <v>17</v>
      </c>
      <c r="K146" s="80" t="s">
        <v>18</v>
      </c>
      <c r="L146" s="58" t="s">
        <v>1429</v>
      </c>
      <c r="M146" s="249">
        <f t="shared" ref="M146:M209" si="5">+N146/R146</f>
        <v>0.96127996568407281</v>
      </c>
      <c r="N146" s="42">
        <v>116595361</v>
      </c>
      <c r="O146" s="42">
        <v>51398104</v>
      </c>
      <c r="P146" s="42">
        <v>38413893</v>
      </c>
      <c r="Q146" s="374">
        <v>135</v>
      </c>
      <c r="R146" s="42">
        <f t="shared" si="4"/>
        <v>121291783</v>
      </c>
      <c r="S146" s="20" t="s">
        <v>17</v>
      </c>
      <c r="T146" s="58" t="s">
        <v>586</v>
      </c>
      <c r="U146" s="171" t="s">
        <v>1477</v>
      </c>
      <c r="V146" s="177" t="s">
        <v>1472</v>
      </c>
    </row>
    <row r="147" spans="1:22" s="2" customFormat="1" ht="118.5" customHeight="1" x14ac:dyDescent="0.35">
      <c r="A147" s="57" t="s">
        <v>607</v>
      </c>
      <c r="B147" s="27">
        <v>561</v>
      </c>
      <c r="C147" s="27">
        <v>2024</v>
      </c>
      <c r="D147" s="47" t="s">
        <v>608</v>
      </c>
      <c r="E147" s="47" t="s">
        <v>609</v>
      </c>
      <c r="F147" s="64">
        <v>45363</v>
      </c>
      <c r="G147" s="74">
        <v>45369</v>
      </c>
      <c r="H147" s="65">
        <v>45792</v>
      </c>
      <c r="I147" s="75">
        <v>78457727</v>
      </c>
      <c r="J147" s="69" t="s">
        <v>17</v>
      </c>
      <c r="K147" s="69" t="s">
        <v>18</v>
      </c>
      <c r="L147" s="57" t="s">
        <v>1298</v>
      </c>
      <c r="M147" s="250">
        <f t="shared" si="5"/>
        <v>1</v>
      </c>
      <c r="N147" s="35">
        <v>116871620</v>
      </c>
      <c r="O147" s="35">
        <v>46701682</v>
      </c>
      <c r="P147" s="35">
        <v>38413893</v>
      </c>
      <c r="Q147" s="375">
        <v>135</v>
      </c>
      <c r="R147" s="35">
        <f t="shared" si="4"/>
        <v>116871620</v>
      </c>
      <c r="S147" s="19" t="s">
        <v>17</v>
      </c>
      <c r="T147" s="47" t="s">
        <v>610</v>
      </c>
      <c r="U147" s="169" t="s">
        <v>1473</v>
      </c>
      <c r="V147" s="176" t="s">
        <v>1470</v>
      </c>
    </row>
    <row r="148" spans="1:22" s="2" customFormat="1" ht="118.5" customHeight="1" x14ac:dyDescent="0.35">
      <c r="A148" s="57" t="s">
        <v>618</v>
      </c>
      <c r="B148" s="27">
        <v>562</v>
      </c>
      <c r="C148" s="27">
        <v>2024</v>
      </c>
      <c r="D148" s="47" t="s">
        <v>619</v>
      </c>
      <c r="E148" s="47" t="s">
        <v>609</v>
      </c>
      <c r="F148" s="74">
        <v>45366</v>
      </c>
      <c r="G148" s="74">
        <v>45369</v>
      </c>
      <c r="H148" s="65">
        <v>45792</v>
      </c>
      <c r="I148" s="75">
        <v>78457727</v>
      </c>
      <c r="J148" s="69" t="s">
        <v>17</v>
      </c>
      <c r="K148" s="69" t="s">
        <v>18</v>
      </c>
      <c r="L148" s="57" t="s">
        <v>1298</v>
      </c>
      <c r="M148" s="250">
        <f t="shared" si="5"/>
        <v>1</v>
      </c>
      <c r="N148" s="35">
        <v>116871620</v>
      </c>
      <c r="O148" s="35">
        <v>46701682</v>
      </c>
      <c r="P148" s="35">
        <v>38413893</v>
      </c>
      <c r="Q148" s="375">
        <v>135</v>
      </c>
      <c r="R148" s="35">
        <f t="shared" si="4"/>
        <v>116871620</v>
      </c>
      <c r="S148" s="19" t="s">
        <v>17</v>
      </c>
      <c r="T148" s="47" t="s">
        <v>620</v>
      </c>
      <c r="U148" s="169" t="s">
        <v>1473</v>
      </c>
      <c r="V148" s="176" t="s">
        <v>1470</v>
      </c>
    </row>
    <row r="149" spans="1:22" s="2" customFormat="1" ht="118.5" customHeight="1" x14ac:dyDescent="0.35">
      <c r="A149" s="27" t="s">
        <v>641</v>
      </c>
      <c r="B149" s="27">
        <v>563</v>
      </c>
      <c r="C149" s="27">
        <v>2024</v>
      </c>
      <c r="D149" s="47" t="s">
        <v>91</v>
      </c>
      <c r="E149" s="47" t="s">
        <v>642</v>
      </c>
      <c r="F149" s="64">
        <v>45364</v>
      </c>
      <c r="G149" s="74">
        <v>45365</v>
      </c>
      <c r="H149" s="65">
        <v>45792</v>
      </c>
      <c r="I149" s="75">
        <v>73706054</v>
      </c>
      <c r="J149" s="69" t="s">
        <v>17</v>
      </c>
      <c r="K149" s="67" t="s">
        <v>18</v>
      </c>
      <c r="L149" s="47" t="s">
        <v>1416</v>
      </c>
      <c r="M149" s="250">
        <f t="shared" si="5"/>
        <v>0.99533855321297693</v>
      </c>
      <c r="N149" s="35">
        <v>108538515</v>
      </c>
      <c r="O149" s="35">
        <v>43473859</v>
      </c>
      <c r="P149" s="35">
        <v>35340777</v>
      </c>
      <c r="Q149" s="375">
        <v>135</v>
      </c>
      <c r="R149" s="35">
        <f t="shared" si="4"/>
        <v>109046831</v>
      </c>
      <c r="S149" s="19" t="s">
        <v>17</v>
      </c>
      <c r="T149" s="47" t="s">
        <v>643</v>
      </c>
      <c r="U149" s="169" t="s">
        <v>1469</v>
      </c>
      <c r="V149" s="176" t="s">
        <v>1470</v>
      </c>
    </row>
    <row r="150" spans="1:22" s="2" customFormat="1" ht="118.5" customHeight="1" x14ac:dyDescent="0.35">
      <c r="A150" s="154" t="s">
        <v>622</v>
      </c>
      <c r="B150" s="27">
        <v>568</v>
      </c>
      <c r="C150" s="27">
        <v>2024</v>
      </c>
      <c r="D150" s="47" t="s">
        <v>623</v>
      </c>
      <c r="E150" s="47" t="s">
        <v>624</v>
      </c>
      <c r="F150" s="74">
        <v>45365</v>
      </c>
      <c r="G150" s="74">
        <v>45370</v>
      </c>
      <c r="H150" s="65">
        <v>45792</v>
      </c>
      <c r="I150" s="75">
        <v>33151130</v>
      </c>
      <c r="J150" s="69" t="s">
        <v>17</v>
      </c>
      <c r="K150" s="69" t="s">
        <v>18</v>
      </c>
      <c r="L150" s="27" t="s">
        <v>1357</v>
      </c>
      <c r="M150" s="250">
        <f t="shared" si="5"/>
        <v>0.96127981923901451</v>
      </c>
      <c r="N150" s="35">
        <v>46638090</v>
      </c>
      <c r="O150" s="35">
        <v>20559221</v>
      </c>
      <c r="P150" s="35">
        <v>15365534</v>
      </c>
      <c r="Q150" s="375">
        <v>135</v>
      </c>
      <c r="R150" s="35">
        <f t="shared" si="4"/>
        <v>48516664</v>
      </c>
      <c r="S150" s="19" t="s">
        <v>17</v>
      </c>
      <c r="T150" s="47" t="s">
        <v>625</v>
      </c>
      <c r="U150" s="169" t="s">
        <v>1469</v>
      </c>
      <c r="V150" s="176" t="s">
        <v>1470</v>
      </c>
    </row>
    <row r="151" spans="1:22" s="2" customFormat="1" ht="118.5" customHeight="1" x14ac:dyDescent="0.35">
      <c r="A151" s="57" t="s">
        <v>595</v>
      </c>
      <c r="B151" s="27">
        <v>570</v>
      </c>
      <c r="C151" s="27">
        <v>2024</v>
      </c>
      <c r="D151" s="47" t="s">
        <v>596</v>
      </c>
      <c r="E151" s="47" t="s">
        <v>597</v>
      </c>
      <c r="F151" s="64">
        <v>45366</v>
      </c>
      <c r="G151" s="74">
        <v>45370</v>
      </c>
      <c r="H151" s="65">
        <v>45792</v>
      </c>
      <c r="I151" s="75">
        <v>35305951</v>
      </c>
      <c r="J151" s="69" t="s">
        <v>17</v>
      </c>
      <c r="K151" s="69" t="s">
        <v>18</v>
      </c>
      <c r="L151" s="47" t="s">
        <v>1500</v>
      </c>
      <c r="M151" s="250">
        <f t="shared" si="5"/>
        <v>0.99763622711074251</v>
      </c>
      <c r="N151" s="35">
        <v>52467877</v>
      </c>
      <c r="O151" s="35">
        <v>21140061</v>
      </c>
      <c r="P151" s="35">
        <v>17286242</v>
      </c>
      <c r="Q151" s="375">
        <v>135</v>
      </c>
      <c r="R151" s="35">
        <f t="shared" si="4"/>
        <v>52592193</v>
      </c>
      <c r="S151" s="19" t="s">
        <v>17</v>
      </c>
      <c r="T151" s="47" t="s">
        <v>598</v>
      </c>
      <c r="U151" s="169" t="s">
        <v>1469</v>
      </c>
      <c r="V151" s="176" t="s">
        <v>1470</v>
      </c>
    </row>
    <row r="152" spans="1:22" s="2" customFormat="1" ht="118.5" customHeight="1" x14ac:dyDescent="0.35">
      <c r="A152" s="57" t="s">
        <v>599</v>
      </c>
      <c r="B152" s="27">
        <v>571</v>
      </c>
      <c r="C152" s="27">
        <v>2024</v>
      </c>
      <c r="D152" s="47" t="s">
        <v>600</v>
      </c>
      <c r="E152" s="47" t="s">
        <v>597</v>
      </c>
      <c r="F152" s="64">
        <v>45370</v>
      </c>
      <c r="G152" s="74">
        <v>45372</v>
      </c>
      <c r="H152" s="65">
        <v>45792</v>
      </c>
      <c r="I152" s="75">
        <v>35305951</v>
      </c>
      <c r="J152" s="69" t="s">
        <v>17</v>
      </c>
      <c r="K152" s="69" t="s">
        <v>18</v>
      </c>
      <c r="L152" s="57" t="s">
        <v>1500</v>
      </c>
      <c r="M152" s="250">
        <f t="shared" si="5"/>
        <v>0.99054447111570343</v>
      </c>
      <c r="N152" s="35">
        <v>52094906</v>
      </c>
      <c r="O152" s="35">
        <v>21513032</v>
      </c>
      <c r="P152" s="35">
        <v>17286242</v>
      </c>
      <c r="Q152" s="375">
        <v>135</v>
      </c>
      <c r="R152" s="35">
        <f t="shared" si="4"/>
        <v>52592193</v>
      </c>
      <c r="S152" s="19" t="s">
        <v>962</v>
      </c>
      <c r="T152" s="47" t="s">
        <v>601</v>
      </c>
      <c r="U152" s="169" t="s">
        <v>1469</v>
      </c>
      <c r="V152" s="176" t="s">
        <v>1470</v>
      </c>
    </row>
    <row r="153" spans="1:22" s="2" customFormat="1" ht="118.5" customHeight="1" x14ac:dyDescent="0.35">
      <c r="A153" s="57" t="s">
        <v>602</v>
      </c>
      <c r="B153" s="27">
        <v>572</v>
      </c>
      <c r="C153" s="27">
        <v>2024</v>
      </c>
      <c r="D153" s="47" t="s">
        <v>445</v>
      </c>
      <c r="E153" s="47" t="s">
        <v>597</v>
      </c>
      <c r="F153" s="64">
        <v>45369</v>
      </c>
      <c r="G153" s="74">
        <v>45371</v>
      </c>
      <c r="H153" s="65">
        <v>45792</v>
      </c>
      <c r="I153" s="75">
        <v>35305951</v>
      </c>
      <c r="J153" s="69" t="s">
        <v>17</v>
      </c>
      <c r="K153" s="69" t="s">
        <v>18</v>
      </c>
      <c r="L153" s="57" t="s">
        <v>1500</v>
      </c>
      <c r="M153" s="250">
        <f t="shared" si="5"/>
        <v>0.99054447111570343</v>
      </c>
      <c r="N153" s="35">
        <v>52094906</v>
      </c>
      <c r="O153" s="35">
        <v>21513032</v>
      </c>
      <c r="P153" s="35">
        <v>17286242</v>
      </c>
      <c r="Q153" s="375">
        <v>135</v>
      </c>
      <c r="R153" s="35">
        <f t="shared" si="4"/>
        <v>52592193</v>
      </c>
      <c r="S153" s="19" t="s">
        <v>963</v>
      </c>
      <c r="T153" s="47" t="s">
        <v>603</v>
      </c>
      <c r="U153" s="169" t="s">
        <v>1469</v>
      </c>
      <c r="V153" s="176" t="s">
        <v>1470</v>
      </c>
    </row>
    <row r="154" spans="1:22" s="2" customFormat="1" ht="118.5" customHeight="1" x14ac:dyDescent="0.35">
      <c r="A154" s="57" t="s">
        <v>630</v>
      </c>
      <c r="B154" s="27">
        <v>573</v>
      </c>
      <c r="C154" s="27">
        <v>2024</v>
      </c>
      <c r="D154" s="47" t="s">
        <v>631</v>
      </c>
      <c r="E154" s="47" t="s">
        <v>632</v>
      </c>
      <c r="F154" s="64">
        <v>45370</v>
      </c>
      <c r="G154" s="74">
        <v>45371</v>
      </c>
      <c r="H154" s="65">
        <v>45792</v>
      </c>
      <c r="I154" s="75">
        <v>39643221</v>
      </c>
      <c r="J154" s="69" t="s">
        <v>17</v>
      </c>
      <c r="K154" s="67" t="s">
        <v>18</v>
      </c>
      <c r="L154" s="15" t="s">
        <v>1500</v>
      </c>
      <c r="M154" s="250">
        <f t="shared" si="5"/>
        <v>0.98826434557139942</v>
      </c>
      <c r="N154" s="35">
        <v>58159503</v>
      </c>
      <c r="O154" s="35">
        <v>24041464</v>
      </c>
      <c r="P154" s="35">
        <v>19206927</v>
      </c>
      <c r="Q154" s="375">
        <v>135</v>
      </c>
      <c r="R154" s="35">
        <f t="shared" si="4"/>
        <v>58850148</v>
      </c>
      <c r="S154" s="19" t="s">
        <v>17</v>
      </c>
      <c r="T154" s="47" t="s">
        <v>633</v>
      </c>
      <c r="U154" s="169" t="s">
        <v>1469</v>
      </c>
      <c r="V154" s="176" t="s">
        <v>1470</v>
      </c>
    </row>
    <row r="155" spans="1:22" s="2" customFormat="1" ht="118.5" customHeight="1" x14ac:dyDescent="0.35">
      <c r="A155" s="57" t="s">
        <v>615</v>
      </c>
      <c r="B155" s="27">
        <v>575</v>
      </c>
      <c r="C155" s="27">
        <v>2024</v>
      </c>
      <c r="D155" s="47" t="s">
        <v>616</v>
      </c>
      <c r="E155" s="47" t="s">
        <v>614</v>
      </c>
      <c r="F155" s="64">
        <v>45370</v>
      </c>
      <c r="G155" s="74">
        <v>45371</v>
      </c>
      <c r="H155" s="65">
        <v>45762</v>
      </c>
      <c r="I155" s="75">
        <v>53704844</v>
      </c>
      <c r="J155" s="69" t="s">
        <v>17</v>
      </c>
      <c r="K155" s="69" t="s">
        <v>18</v>
      </c>
      <c r="L155" s="28" t="s">
        <v>1298</v>
      </c>
      <c r="M155" s="250">
        <f t="shared" si="5"/>
        <v>1</v>
      </c>
      <c r="N155" s="35">
        <v>77603526</v>
      </c>
      <c r="O155" s="35">
        <v>27478990</v>
      </c>
      <c r="P155" s="35">
        <v>23898682</v>
      </c>
      <c r="Q155" s="375">
        <v>120</v>
      </c>
      <c r="R155" s="35">
        <f t="shared" si="4"/>
        <v>77603526</v>
      </c>
      <c r="S155" s="19" t="s">
        <v>17</v>
      </c>
      <c r="T155" s="47" t="s">
        <v>617</v>
      </c>
      <c r="U155" s="169" t="s">
        <v>1473</v>
      </c>
      <c r="V155" s="176" t="s">
        <v>1470</v>
      </c>
    </row>
    <row r="156" spans="1:22" s="2" customFormat="1" ht="118.5" customHeight="1" x14ac:dyDescent="0.35">
      <c r="A156" s="57" t="s">
        <v>604</v>
      </c>
      <c r="B156" s="27">
        <v>591</v>
      </c>
      <c r="C156" s="27">
        <v>2024</v>
      </c>
      <c r="D156" s="47" t="s">
        <v>605</v>
      </c>
      <c r="E156" s="47" t="s">
        <v>597</v>
      </c>
      <c r="F156" s="64">
        <v>45371</v>
      </c>
      <c r="G156" s="74">
        <v>45372</v>
      </c>
      <c r="H156" s="65">
        <v>45792</v>
      </c>
      <c r="I156" s="75">
        <v>35305951</v>
      </c>
      <c r="J156" s="69" t="s">
        <v>17</v>
      </c>
      <c r="K156" s="69" t="s">
        <v>18</v>
      </c>
      <c r="L156" s="28" t="s">
        <v>1500</v>
      </c>
      <c r="M156" s="250">
        <f t="shared" si="5"/>
        <v>0.99290868133222743</v>
      </c>
      <c r="N156" s="35">
        <v>52219245</v>
      </c>
      <c r="O156" s="35">
        <v>21388693</v>
      </c>
      <c r="P156" s="35">
        <v>17286242</v>
      </c>
      <c r="Q156" s="375">
        <v>135</v>
      </c>
      <c r="R156" s="35">
        <f t="shared" si="4"/>
        <v>52592193</v>
      </c>
      <c r="S156" s="19" t="s">
        <v>17</v>
      </c>
      <c r="T156" s="47" t="s">
        <v>606</v>
      </c>
      <c r="U156" s="169" t="s">
        <v>1469</v>
      </c>
      <c r="V156" s="176" t="s">
        <v>1470</v>
      </c>
    </row>
    <row r="157" spans="1:22" s="2" customFormat="1" ht="118.5" customHeight="1" x14ac:dyDescent="0.35">
      <c r="A157" s="27" t="s">
        <v>649</v>
      </c>
      <c r="B157" s="27">
        <v>593</v>
      </c>
      <c r="C157" s="27">
        <v>2024</v>
      </c>
      <c r="D157" s="47" t="s">
        <v>650</v>
      </c>
      <c r="E157" s="47" t="s">
        <v>651</v>
      </c>
      <c r="F157" s="64">
        <v>45369</v>
      </c>
      <c r="G157" s="74">
        <v>45369</v>
      </c>
      <c r="H157" s="65">
        <v>46742</v>
      </c>
      <c r="I157" s="75">
        <v>0</v>
      </c>
      <c r="J157" s="69">
        <v>0</v>
      </c>
      <c r="K157" s="69" t="s">
        <v>17</v>
      </c>
      <c r="L157" s="57" t="s">
        <v>980</v>
      </c>
      <c r="M157" s="36">
        <v>0</v>
      </c>
      <c r="N157" s="35">
        <v>0</v>
      </c>
      <c r="O157" s="35">
        <v>0</v>
      </c>
      <c r="P157" s="35">
        <v>0</v>
      </c>
      <c r="Q157" s="375">
        <v>0</v>
      </c>
      <c r="R157" s="35">
        <f t="shared" si="4"/>
        <v>0</v>
      </c>
      <c r="S157" s="19" t="s">
        <v>17</v>
      </c>
      <c r="T157" s="47" t="s">
        <v>652</v>
      </c>
      <c r="U157" s="169" t="s">
        <v>1478</v>
      </c>
      <c r="V157" s="176" t="s">
        <v>1470</v>
      </c>
    </row>
    <row r="158" spans="1:22" s="2" customFormat="1" ht="118.5" customHeight="1" x14ac:dyDescent="0.35">
      <c r="A158" s="27" t="s">
        <v>644</v>
      </c>
      <c r="B158" s="27">
        <v>595</v>
      </c>
      <c r="C158" s="27">
        <v>2024</v>
      </c>
      <c r="D158" s="47" t="s">
        <v>117</v>
      </c>
      <c r="E158" s="47" t="s">
        <v>645</v>
      </c>
      <c r="F158" s="64">
        <v>45370</v>
      </c>
      <c r="G158" s="74">
        <v>45371</v>
      </c>
      <c r="H158" s="65">
        <v>45792</v>
      </c>
      <c r="I158" s="75">
        <v>45505473</v>
      </c>
      <c r="J158" s="69" t="s">
        <v>17</v>
      </c>
      <c r="K158" s="69" t="s">
        <v>18</v>
      </c>
      <c r="L158" s="15" t="s">
        <v>975</v>
      </c>
      <c r="M158" s="250">
        <f t="shared" si="5"/>
        <v>0.99527244194497932</v>
      </c>
      <c r="N158" s="35">
        <v>67465064</v>
      </c>
      <c r="O158" s="35">
        <v>27407428</v>
      </c>
      <c r="P158" s="35">
        <v>22280051</v>
      </c>
      <c r="Q158" s="375">
        <v>135</v>
      </c>
      <c r="R158" s="35">
        <f t="shared" si="4"/>
        <v>67785524</v>
      </c>
      <c r="S158" s="19" t="s">
        <v>17</v>
      </c>
      <c r="T158" s="47" t="s">
        <v>646</v>
      </c>
      <c r="U158" s="169" t="s">
        <v>1476</v>
      </c>
      <c r="V158" s="176" t="s">
        <v>1470</v>
      </c>
    </row>
    <row r="159" spans="1:22" s="2" customFormat="1" ht="118.5" customHeight="1" x14ac:dyDescent="0.35">
      <c r="A159" s="57" t="s">
        <v>654</v>
      </c>
      <c r="B159" s="27">
        <v>600</v>
      </c>
      <c r="C159" s="27">
        <v>2024</v>
      </c>
      <c r="D159" s="47" t="s">
        <v>655</v>
      </c>
      <c r="E159" s="47" t="s">
        <v>457</v>
      </c>
      <c r="F159" s="64">
        <v>45384</v>
      </c>
      <c r="G159" s="74">
        <v>45386</v>
      </c>
      <c r="H159" s="65">
        <v>45777</v>
      </c>
      <c r="I159" s="75">
        <v>53704872</v>
      </c>
      <c r="J159" s="69" t="s">
        <v>17</v>
      </c>
      <c r="K159" s="69" t="s">
        <v>18</v>
      </c>
      <c r="L159" s="57" t="s">
        <v>1298</v>
      </c>
      <c r="M159" s="250">
        <f t="shared" si="5"/>
        <v>0.99237772680588354</v>
      </c>
      <c r="N159" s="35">
        <v>77693022</v>
      </c>
      <c r="O159" s="35">
        <v>31148850</v>
      </c>
      <c r="P159" s="35">
        <v>24584896</v>
      </c>
      <c r="Q159" s="375">
        <v>120</v>
      </c>
      <c r="R159" s="35">
        <f t="shared" si="4"/>
        <v>78289768</v>
      </c>
      <c r="S159" s="19" t="s">
        <v>17</v>
      </c>
      <c r="T159" s="47" t="s">
        <v>656</v>
      </c>
      <c r="U159" s="169" t="s">
        <v>1473</v>
      </c>
      <c r="V159" s="176" t="s">
        <v>1470</v>
      </c>
    </row>
    <row r="160" spans="1:22" s="2" customFormat="1" ht="118.5" customHeight="1" x14ac:dyDescent="0.35">
      <c r="A160" s="105" t="s">
        <v>657</v>
      </c>
      <c r="B160" s="23">
        <v>605</v>
      </c>
      <c r="C160" s="23">
        <v>2024</v>
      </c>
      <c r="D160" s="58" t="s">
        <v>658</v>
      </c>
      <c r="E160" s="58" t="s">
        <v>340</v>
      </c>
      <c r="F160" s="78">
        <v>45385</v>
      </c>
      <c r="G160" s="78">
        <v>45390</v>
      </c>
      <c r="H160" s="60">
        <v>45777</v>
      </c>
      <c r="I160" s="79">
        <v>37295028</v>
      </c>
      <c r="J160" s="80" t="s">
        <v>17</v>
      </c>
      <c r="K160" s="80" t="s">
        <v>18</v>
      </c>
      <c r="L160" s="24" t="s">
        <v>1493</v>
      </c>
      <c r="M160" s="249">
        <f t="shared" si="5"/>
        <v>0.90599561947076823</v>
      </c>
      <c r="N160" s="42">
        <v>49257043</v>
      </c>
      <c r="O160" s="42">
        <v>22183649</v>
      </c>
      <c r="P160" s="42">
        <v>17072832</v>
      </c>
      <c r="Q160" s="374">
        <v>120</v>
      </c>
      <c r="R160" s="42">
        <f t="shared" si="4"/>
        <v>54367860</v>
      </c>
      <c r="S160" s="20" t="s">
        <v>17</v>
      </c>
      <c r="T160" s="58" t="s">
        <v>659</v>
      </c>
      <c r="U160" s="171" t="s">
        <v>1474</v>
      </c>
      <c r="V160" s="177" t="s">
        <v>1472</v>
      </c>
    </row>
    <row r="161" spans="1:22" s="2" customFormat="1" ht="118.5" customHeight="1" x14ac:dyDescent="0.35">
      <c r="A161" s="57" t="s">
        <v>611</v>
      </c>
      <c r="B161" s="27">
        <v>606</v>
      </c>
      <c r="C161" s="27">
        <v>2024</v>
      </c>
      <c r="D161" s="47" t="s">
        <v>612</v>
      </c>
      <c r="E161" s="47" t="s">
        <v>488</v>
      </c>
      <c r="F161" s="74">
        <v>45373</v>
      </c>
      <c r="G161" s="74">
        <v>45383</v>
      </c>
      <c r="H161" s="65">
        <v>45792</v>
      </c>
      <c r="I161" s="75">
        <v>77905209</v>
      </c>
      <c r="J161" s="69" t="s">
        <v>17</v>
      </c>
      <c r="K161" s="69" t="s">
        <v>18</v>
      </c>
      <c r="L161" s="28" t="s">
        <v>972</v>
      </c>
      <c r="M161" s="250">
        <f t="shared" si="5"/>
        <v>0.97149988314043212</v>
      </c>
      <c r="N161" s="35">
        <v>113003994</v>
      </c>
      <c r="O161" s="35">
        <v>50016790</v>
      </c>
      <c r="P161" s="35">
        <v>38413893</v>
      </c>
      <c r="Q161" s="375">
        <v>135</v>
      </c>
      <c r="R161" s="35">
        <f t="shared" si="4"/>
        <v>116319102</v>
      </c>
      <c r="S161" s="19" t="s">
        <v>17</v>
      </c>
      <c r="T161" s="47" t="s">
        <v>613</v>
      </c>
      <c r="U161" s="169" t="s">
        <v>1478</v>
      </c>
      <c r="V161" s="176" t="s">
        <v>1470</v>
      </c>
    </row>
    <row r="162" spans="1:22" s="2" customFormat="1" ht="118.5" customHeight="1" x14ac:dyDescent="0.35">
      <c r="A162" s="105" t="s">
        <v>660</v>
      </c>
      <c r="B162" s="23">
        <v>612</v>
      </c>
      <c r="C162" s="23">
        <v>2024</v>
      </c>
      <c r="D162" s="58" t="s">
        <v>661</v>
      </c>
      <c r="E162" s="58" t="s">
        <v>662</v>
      </c>
      <c r="F162" s="59">
        <v>45383</v>
      </c>
      <c r="G162" s="78">
        <v>45383</v>
      </c>
      <c r="H162" s="60">
        <v>45777</v>
      </c>
      <c r="I162" s="79">
        <v>74590083</v>
      </c>
      <c r="J162" s="80" t="s">
        <v>17</v>
      </c>
      <c r="K162" s="80" t="s">
        <v>18</v>
      </c>
      <c r="L162" s="24" t="s">
        <v>970</v>
      </c>
      <c r="M162" s="249">
        <f t="shared" si="5"/>
        <v>1</v>
      </c>
      <c r="N162" s="42">
        <v>108735763</v>
      </c>
      <c r="O162" s="42">
        <v>42433467</v>
      </c>
      <c r="P162" s="42">
        <v>34145680</v>
      </c>
      <c r="Q162" s="374">
        <v>120</v>
      </c>
      <c r="R162" s="42">
        <f t="shared" si="4"/>
        <v>108735763</v>
      </c>
      <c r="S162" s="20" t="s">
        <v>17</v>
      </c>
      <c r="T162" s="58" t="s">
        <v>663</v>
      </c>
      <c r="U162" s="171" t="s">
        <v>1474</v>
      </c>
      <c r="V162" s="177" t="s">
        <v>1472</v>
      </c>
    </row>
    <row r="163" spans="1:22" s="2" customFormat="1" ht="118.5" customHeight="1" x14ac:dyDescent="0.35">
      <c r="A163" s="27" t="s">
        <v>664</v>
      </c>
      <c r="B163" s="27">
        <v>619</v>
      </c>
      <c r="C163" s="27">
        <v>2024</v>
      </c>
      <c r="D163" s="47" t="s">
        <v>665</v>
      </c>
      <c r="E163" s="47" t="s">
        <v>666</v>
      </c>
      <c r="F163" s="74">
        <v>45386</v>
      </c>
      <c r="G163" s="74">
        <v>45391</v>
      </c>
      <c r="H163" s="65">
        <v>45777</v>
      </c>
      <c r="I163" s="75">
        <v>68622894</v>
      </c>
      <c r="J163" s="67" t="s">
        <v>17</v>
      </c>
      <c r="K163" s="69" t="s">
        <v>18</v>
      </c>
      <c r="L163" s="27" t="s">
        <v>1416</v>
      </c>
      <c r="M163" s="250">
        <f t="shared" si="5"/>
        <v>0.97967460535522655</v>
      </c>
      <c r="N163" s="35">
        <v>98003636</v>
      </c>
      <c r="O163" s="35">
        <v>41072088</v>
      </c>
      <c r="P163" s="35">
        <v>31414032</v>
      </c>
      <c r="Q163" s="375">
        <v>120</v>
      </c>
      <c r="R163" s="35">
        <f t="shared" si="4"/>
        <v>100036926</v>
      </c>
      <c r="S163" s="19" t="s">
        <v>17</v>
      </c>
      <c r="T163" s="47" t="s">
        <v>667</v>
      </c>
      <c r="U163" s="169" t="s">
        <v>1469</v>
      </c>
      <c r="V163" s="176" t="s">
        <v>1470</v>
      </c>
    </row>
    <row r="164" spans="1:22" s="2" customFormat="1" ht="118.5" customHeight="1" x14ac:dyDescent="0.35">
      <c r="A164" s="27" t="s">
        <v>668</v>
      </c>
      <c r="B164" s="27">
        <v>620</v>
      </c>
      <c r="C164" s="27">
        <v>2024</v>
      </c>
      <c r="D164" s="47" t="s">
        <v>669</v>
      </c>
      <c r="E164" s="47" t="s">
        <v>666</v>
      </c>
      <c r="F164" s="74">
        <v>45386</v>
      </c>
      <c r="G164" s="74">
        <v>45390</v>
      </c>
      <c r="H164" s="65">
        <v>45777</v>
      </c>
      <c r="I164" s="75">
        <v>68622894</v>
      </c>
      <c r="J164" s="69" t="s">
        <v>17</v>
      </c>
      <c r="K164" s="69" t="s">
        <v>18</v>
      </c>
      <c r="L164" s="28" t="s">
        <v>1416</v>
      </c>
      <c r="M164" s="250">
        <f t="shared" si="5"/>
        <v>0.98221524719781972</v>
      </c>
      <c r="N164" s="35">
        <v>98257794</v>
      </c>
      <c r="O164" s="35">
        <v>40817930</v>
      </c>
      <c r="P164" s="35">
        <v>31414032</v>
      </c>
      <c r="Q164" s="375">
        <v>120</v>
      </c>
      <c r="R164" s="35">
        <f t="shared" si="4"/>
        <v>100036926</v>
      </c>
      <c r="S164" s="19" t="s">
        <v>17</v>
      </c>
      <c r="T164" s="47" t="s">
        <v>670</v>
      </c>
      <c r="U164" s="169" t="s">
        <v>1469</v>
      </c>
      <c r="V164" s="176" t="s">
        <v>1470</v>
      </c>
    </row>
    <row r="165" spans="1:22" s="2" customFormat="1" ht="118.5" customHeight="1" x14ac:dyDescent="0.35">
      <c r="A165" s="27" t="s">
        <v>671</v>
      </c>
      <c r="B165" s="27">
        <v>621</v>
      </c>
      <c r="C165" s="27">
        <v>2024</v>
      </c>
      <c r="D165" s="47" t="s">
        <v>672</v>
      </c>
      <c r="E165" s="47" t="s">
        <v>666</v>
      </c>
      <c r="F165" s="74">
        <v>45385</v>
      </c>
      <c r="G165" s="74">
        <v>45392</v>
      </c>
      <c r="H165" s="65">
        <v>45777</v>
      </c>
      <c r="I165" s="75">
        <v>68622894</v>
      </c>
      <c r="J165" s="69" t="s">
        <v>17</v>
      </c>
      <c r="K165" s="69" t="s">
        <v>18</v>
      </c>
      <c r="L165" s="28" t="s">
        <v>1416</v>
      </c>
      <c r="M165" s="250">
        <f t="shared" si="5"/>
        <v>0.97713396351263337</v>
      </c>
      <c r="N165" s="35">
        <v>97749478</v>
      </c>
      <c r="O165" s="35">
        <v>41326246</v>
      </c>
      <c r="P165" s="35">
        <v>31414032</v>
      </c>
      <c r="Q165" s="375">
        <v>120</v>
      </c>
      <c r="R165" s="35">
        <f t="shared" si="4"/>
        <v>100036926</v>
      </c>
      <c r="S165" s="19" t="s">
        <v>17</v>
      </c>
      <c r="T165" s="47" t="s">
        <v>673</v>
      </c>
      <c r="U165" s="169" t="s">
        <v>1469</v>
      </c>
      <c r="V165" s="176" t="s">
        <v>1470</v>
      </c>
    </row>
    <row r="166" spans="1:22" s="2" customFormat="1" ht="118.5" customHeight="1" x14ac:dyDescent="0.35">
      <c r="A166" s="27" t="s">
        <v>674</v>
      </c>
      <c r="B166" s="27">
        <v>622</v>
      </c>
      <c r="C166" s="27">
        <v>2024</v>
      </c>
      <c r="D166" s="47" t="s">
        <v>675</v>
      </c>
      <c r="E166" s="47" t="s">
        <v>666</v>
      </c>
      <c r="F166" s="74">
        <v>45386</v>
      </c>
      <c r="G166" s="74">
        <v>45391</v>
      </c>
      <c r="H166" s="65">
        <v>45777</v>
      </c>
      <c r="I166" s="75">
        <v>68622894</v>
      </c>
      <c r="J166" s="69" t="s">
        <v>17</v>
      </c>
      <c r="K166" s="69" t="s">
        <v>18</v>
      </c>
      <c r="L166" s="28" t="s">
        <v>1416</v>
      </c>
      <c r="M166" s="250">
        <f t="shared" si="5"/>
        <v>0.97967460535522655</v>
      </c>
      <c r="N166" s="35">
        <v>98003636</v>
      </c>
      <c r="O166" s="35">
        <v>41072088</v>
      </c>
      <c r="P166" s="35">
        <v>31414032</v>
      </c>
      <c r="Q166" s="375">
        <v>120</v>
      </c>
      <c r="R166" s="35">
        <f t="shared" si="4"/>
        <v>100036926</v>
      </c>
      <c r="S166" s="19" t="s">
        <v>17</v>
      </c>
      <c r="T166" s="47" t="s">
        <v>676</v>
      </c>
      <c r="U166" s="169" t="s">
        <v>1469</v>
      </c>
      <c r="V166" s="176" t="s">
        <v>1470</v>
      </c>
    </row>
    <row r="167" spans="1:22" s="2" customFormat="1" ht="118.5" customHeight="1" x14ac:dyDescent="0.35">
      <c r="A167" s="27" t="s">
        <v>677</v>
      </c>
      <c r="B167" s="27">
        <v>623</v>
      </c>
      <c r="C167" s="27">
        <v>2024</v>
      </c>
      <c r="D167" s="47" t="s">
        <v>678</v>
      </c>
      <c r="E167" s="47" t="s">
        <v>666</v>
      </c>
      <c r="F167" s="64">
        <v>45385</v>
      </c>
      <c r="G167" s="74">
        <v>45387</v>
      </c>
      <c r="H167" s="65">
        <v>45777</v>
      </c>
      <c r="I167" s="75">
        <v>68622894</v>
      </c>
      <c r="J167" s="69" t="s">
        <v>17</v>
      </c>
      <c r="K167" s="69" t="s">
        <v>18</v>
      </c>
      <c r="L167" s="15" t="s">
        <v>1416</v>
      </c>
      <c r="M167" s="250">
        <f t="shared" si="5"/>
        <v>0.98983717272559935</v>
      </c>
      <c r="N167" s="35">
        <v>99020268</v>
      </c>
      <c r="O167" s="35">
        <v>40055456</v>
      </c>
      <c r="P167" s="35">
        <v>31414032</v>
      </c>
      <c r="Q167" s="375">
        <v>120</v>
      </c>
      <c r="R167" s="35">
        <f t="shared" si="4"/>
        <v>100036926</v>
      </c>
      <c r="S167" s="19" t="s">
        <v>17</v>
      </c>
      <c r="T167" s="47" t="s">
        <v>679</v>
      </c>
      <c r="U167" s="169" t="s">
        <v>1469</v>
      </c>
      <c r="V167" s="176" t="s">
        <v>1470</v>
      </c>
    </row>
    <row r="168" spans="1:22" s="2" customFormat="1" ht="118.5" customHeight="1" x14ac:dyDescent="0.35">
      <c r="A168" s="27" t="s">
        <v>680</v>
      </c>
      <c r="B168" s="27">
        <v>624</v>
      </c>
      <c r="C168" s="27">
        <v>2024</v>
      </c>
      <c r="D168" s="47" t="s">
        <v>681</v>
      </c>
      <c r="E168" s="47" t="s">
        <v>642</v>
      </c>
      <c r="F168" s="74">
        <v>45385</v>
      </c>
      <c r="G168" s="74">
        <v>45387</v>
      </c>
      <c r="H168" s="65">
        <v>45777</v>
      </c>
      <c r="I168" s="75">
        <v>68622894</v>
      </c>
      <c r="J168" s="69" t="s">
        <v>17</v>
      </c>
      <c r="K168" s="69" t="s">
        <v>18</v>
      </c>
      <c r="L168" s="48" t="s">
        <v>1416</v>
      </c>
      <c r="M168" s="250">
        <f t="shared" si="5"/>
        <v>0.98983717272559935</v>
      </c>
      <c r="N168" s="35">
        <v>99020268</v>
      </c>
      <c r="O168" s="35">
        <v>40055456</v>
      </c>
      <c r="P168" s="35">
        <v>31414032</v>
      </c>
      <c r="Q168" s="375">
        <v>120</v>
      </c>
      <c r="R168" s="35">
        <f t="shared" si="4"/>
        <v>100036926</v>
      </c>
      <c r="S168" s="19" t="s">
        <v>17</v>
      </c>
      <c r="T168" s="47" t="s">
        <v>682</v>
      </c>
      <c r="U168" s="169" t="s">
        <v>1469</v>
      </c>
      <c r="V168" s="176" t="s">
        <v>1470</v>
      </c>
    </row>
    <row r="169" spans="1:22" s="2" customFormat="1" ht="118.5" customHeight="1" x14ac:dyDescent="0.35">
      <c r="A169" s="27" t="s">
        <v>683</v>
      </c>
      <c r="B169" s="27">
        <v>625</v>
      </c>
      <c r="C169" s="27">
        <v>2024</v>
      </c>
      <c r="D169" s="47" t="s">
        <v>684</v>
      </c>
      <c r="E169" s="47" t="s">
        <v>666</v>
      </c>
      <c r="F169" s="74">
        <v>45387</v>
      </c>
      <c r="G169" s="74">
        <v>45391</v>
      </c>
      <c r="H169" s="65">
        <v>45777</v>
      </c>
      <c r="I169" s="75">
        <v>68622894</v>
      </c>
      <c r="J169" s="69" t="s">
        <v>17</v>
      </c>
      <c r="K169" s="69" t="s">
        <v>18</v>
      </c>
      <c r="L169" s="48" t="s">
        <v>1416</v>
      </c>
      <c r="M169" s="250">
        <f t="shared" si="5"/>
        <v>0.97967460535522655</v>
      </c>
      <c r="N169" s="35">
        <v>98003636</v>
      </c>
      <c r="O169" s="35">
        <v>41072088</v>
      </c>
      <c r="P169" s="35">
        <v>31414032</v>
      </c>
      <c r="Q169" s="375">
        <v>120</v>
      </c>
      <c r="R169" s="35">
        <f t="shared" si="4"/>
        <v>100036926</v>
      </c>
      <c r="S169" s="19" t="s">
        <v>17</v>
      </c>
      <c r="T169" s="47" t="s">
        <v>685</v>
      </c>
      <c r="U169" s="169" t="s">
        <v>1469</v>
      </c>
      <c r="V169" s="176" t="s">
        <v>1470</v>
      </c>
    </row>
    <row r="170" spans="1:22" s="2" customFormat="1" ht="118.5" customHeight="1" x14ac:dyDescent="0.35">
      <c r="A170" s="27" t="s">
        <v>686</v>
      </c>
      <c r="B170" s="27">
        <v>626</v>
      </c>
      <c r="C170" s="27">
        <v>2024</v>
      </c>
      <c r="D170" s="47" t="s">
        <v>687</v>
      </c>
      <c r="E170" s="47" t="s">
        <v>666</v>
      </c>
      <c r="F170" s="64">
        <v>45385</v>
      </c>
      <c r="G170" s="74">
        <v>45387</v>
      </c>
      <c r="H170" s="65">
        <v>45777</v>
      </c>
      <c r="I170" s="75">
        <v>68622894</v>
      </c>
      <c r="J170" s="69" t="s">
        <v>17</v>
      </c>
      <c r="K170" s="69" t="s">
        <v>18</v>
      </c>
      <c r="L170" s="28" t="s">
        <v>1416</v>
      </c>
      <c r="M170" s="250">
        <f t="shared" si="5"/>
        <v>0.98983717272559935</v>
      </c>
      <c r="N170" s="35">
        <v>99020268</v>
      </c>
      <c r="O170" s="35">
        <v>40055456</v>
      </c>
      <c r="P170" s="35">
        <v>31414032</v>
      </c>
      <c r="Q170" s="375">
        <v>120</v>
      </c>
      <c r="R170" s="35">
        <f t="shared" si="4"/>
        <v>100036926</v>
      </c>
      <c r="S170" s="19" t="s">
        <v>17</v>
      </c>
      <c r="T170" s="47" t="s">
        <v>688</v>
      </c>
      <c r="U170" s="169" t="s">
        <v>1469</v>
      </c>
      <c r="V170" s="176" t="s">
        <v>1470</v>
      </c>
    </row>
    <row r="171" spans="1:22" s="2" customFormat="1" ht="118.5" customHeight="1" x14ac:dyDescent="0.35">
      <c r="A171" s="27" t="s">
        <v>689</v>
      </c>
      <c r="B171" s="27">
        <v>627</v>
      </c>
      <c r="C171" s="27">
        <v>2024</v>
      </c>
      <c r="D171" s="47" t="s">
        <v>690</v>
      </c>
      <c r="E171" s="47" t="s">
        <v>642</v>
      </c>
      <c r="F171" s="64">
        <v>45385</v>
      </c>
      <c r="G171" s="74">
        <v>45387</v>
      </c>
      <c r="H171" s="65">
        <v>45777</v>
      </c>
      <c r="I171" s="75">
        <v>68622894</v>
      </c>
      <c r="J171" s="69" t="s">
        <v>17</v>
      </c>
      <c r="K171" s="69" t="s">
        <v>18</v>
      </c>
      <c r="L171" s="47" t="s">
        <v>1416</v>
      </c>
      <c r="M171" s="250">
        <f t="shared" si="5"/>
        <v>0.85561699486847487</v>
      </c>
      <c r="N171" s="35">
        <v>85593294</v>
      </c>
      <c r="O171" s="35">
        <v>40055456</v>
      </c>
      <c r="P171" s="35">
        <v>31414032</v>
      </c>
      <c r="Q171" s="375">
        <v>120</v>
      </c>
      <c r="R171" s="35">
        <f t="shared" si="4"/>
        <v>100036926</v>
      </c>
      <c r="S171" s="19" t="s">
        <v>17</v>
      </c>
      <c r="T171" s="47" t="s">
        <v>691</v>
      </c>
      <c r="U171" s="169" t="s">
        <v>1469</v>
      </c>
      <c r="V171" s="176" t="s">
        <v>1470</v>
      </c>
    </row>
    <row r="172" spans="1:22" s="2" customFormat="1" ht="118.5" customHeight="1" x14ac:dyDescent="0.35">
      <c r="A172" s="105" t="s">
        <v>692</v>
      </c>
      <c r="B172" s="23">
        <v>630</v>
      </c>
      <c r="C172" s="23">
        <v>2024</v>
      </c>
      <c r="D172" s="58" t="s">
        <v>693</v>
      </c>
      <c r="E172" s="58" t="s">
        <v>694</v>
      </c>
      <c r="F172" s="78">
        <v>45386</v>
      </c>
      <c r="G172" s="78">
        <v>45387</v>
      </c>
      <c r="H172" s="60">
        <v>45777</v>
      </c>
      <c r="I172" s="79">
        <v>33899960</v>
      </c>
      <c r="J172" s="80" t="s">
        <v>17</v>
      </c>
      <c r="K172" s="80" t="s">
        <v>18</v>
      </c>
      <c r="L172" s="24" t="s">
        <v>968</v>
      </c>
      <c r="M172" s="249">
        <f t="shared" si="5"/>
        <v>0.99489276386861791</v>
      </c>
      <c r="N172" s="42">
        <v>49281440</v>
      </c>
      <c r="O172" s="42">
        <v>19682221</v>
      </c>
      <c r="P172" s="42">
        <v>15634464</v>
      </c>
      <c r="Q172" s="374">
        <v>120</v>
      </c>
      <c r="R172" s="42">
        <f t="shared" si="4"/>
        <v>49534424</v>
      </c>
      <c r="S172" s="20" t="s">
        <v>17</v>
      </c>
      <c r="T172" s="58" t="s">
        <v>695</v>
      </c>
      <c r="U172" s="171" t="s">
        <v>1485</v>
      </c>
      <c r="V172" s="177" t="s">
        <v>1472</v>
      </c>
    </row>
    <row r="173" spans="1:22" s="2" customFormat="1" ht="118.5" customHeight="1" x14ac:dyDescent="0.35">
      <c r="A173" s="154" t="s">
        <v>696</v>
      </c>
      <c r="B173" s="27">
        <v>631</v>
      </c>
      <c r="C173" s="27">
        <v>2024</v>
      </c>
      <c r="D173" s="47" t="s">
        <v>109</v>
      </c>
      <c r="E173" s="47" t="s">
        <v>697</v>
      </c>
      <c r="F173" s="64">
        <v>45387</v>
      </c>
      <c r="G173" s="74">
        <v>45398</v>
      </c>
      <c r="H173" s="65">
        <v>45719</v>
      </c>
      <c r="I173" s="75">
        <v>13316234891</v>
      </c>
      <c r="J173" s="67">
        <v>1900000000</v>
      </c>
      <c r="K173" s="69" t="s">
        <v>18</v>
      </c>
      <c r="L173" s="57" t="s">
        <v>985</v>
      </c>
      <c r="M173" s="250">
        <f t="shared" si="5"/>
        <v>0.89014346623528207</v>
      </c>
      <c r="N173" s="35">
        <v>16416234891</v>
      </c>
      <c r="O173" s="35">
        <v>2026000000</v>
      </c>
      <c r="P173" s="35">
        <v>5126000000</v>
      </c>
      <c r="Q173" s="375">
        <v>78</v>
      </c>
      <c r="R173" s="35">
        <f t="shared" si="4"/>
        <v>18442234891</v>
      </c>
      <c r="S173" s="19" t="s">
        <v>17</v>
      </c>
      <c r="T173" s="47" t="s">
        <v>698</v>
      </c>
      <c r="U173" s="169" t="s">
        <v>1473</v>
      </c>
      <c r="V173" s="176" t="s">
        <v>1470</v>
      </c>
    </row>
    <row r="174" spans="1:22" s="2" customFormat="1" ht="118.5" customHeight="1" x14ac:dyDescent="0.35">
      <c r="A174" s="154" t="s">
        <v>699</v>
      </c>
      <c r="B174" s="27">
        <v>632</v>
      </c>
      <c r="C174" s="27">
        <v>2024</v>
      </c>
      <c r="D174" s="47" t="s">
        <v>700</v>
      </c>
      <c r="E174" s="47" t="s">
        <v>701</v>
      </c>
      <c r="F174" s="74">
        <v>45391</v>
      </c>
      <c r="G174" s="74">
        <v>45393</v>
      </c>
      <c r="H174" s="65">
        <v>45777</v>
      </c>
      <c r="I174" s="75">
        <v>85032720</v>
      </c>
      <c r="J174" s="67" t="s">
        <v>17</v>
      </c>
      <c r="K174" s="69" t="s">
        <v>18</v>
      </c>
      <c r="L174" s="57" t="s">
        <v>1357</v>
      </c>
      <c r="M174" s="250">
        <f t="shared" si="5"/>
        <v>0.97459349560702457</v>
      </c>
      <c r="N174" s="35">
        <v>120809448</v>
      </c>
      <c r="O174" s="35">
        <v>60971608</v>
      </c>
      <c r="P174" s="35">
        <v>38926088</v>
      </c>
      <c r="Q174" s="375">
        <v>120</v>
      </c>
      <c r="R174" s="35">
        <f t="shared" si="4"/>
        <v>123958808</v>
      </c>
      <c r="S174" s="19" t="s">
        <v>17</v>
      </c>
      <c r="T174" s="47" t="s">
        <v>702</v>
      </c>
      <c r="U174" s="169" t="s">
        <v>1469</v>
      </c>
      <c r="V174" s="176" t="s">
        <v>1470</v>
      </c>
    </row>
    <row r="175" spans="1:22" s="2" customFormat="1" ht="118.5" customHeight="1" x14ac:dyDescent="0.35">
      <c r="A175" s="53" t="s">
        <v>705</v>
      </c>
      <c r="B175" s="25">
        <v>638</v>
      </c>
      <c r="C175" s="25">
        <v>2024</v>
      </c>
      <c r="D175" s="56" t="s">
        <v>706</v>
      </c>
      <c r="E175" s="56" t="s">
        <v>707</v>
      </c>
      <c r="F175" s="76">
        <v>45397</v>
      </c>
      <c r="G175" s="76">
        <v>45398</v>
      </c>
      <c r="H175" s="71">
        <v>45777</v>
      </c>
      <c r="I175" s="77">
        <v>40858786</v>
      </c>
      <c r="J175" s="73" t="s">
        <v>17</v>
      </c>
      <c r="K175" s="52" t="s">
        <v>18</v>
      </c>
      <c r="L175" s="53" t="s">
        <v>1455</v>
      </c>
      <c r="M175" s="251">
        <f t="shared" si="5"/>
        <v>1</v>
      </c>
      <c r="N175" s="29">
        <v>60663282</v>
      </c>
      <c r="O175" s="29">
        <v>24611413</v>
      </c>
      <c r="P175" s="29">
        <v>19804496</v>
      </c>
      <c r="Q175" s="376">
        <v>120</v>
      </c>
      <c r="R175" s="29">
        <f t="shared" ref="R175:R238" si="6">+I175+P175</f>
        <v>60663282</v>
      </c>
      <c r="S175" s="18" t="s">
        <v>17</v>
      </c>
      <c r="T175" s="56" t="s">
        <v>708</v>
      </c>
      <c r="U175" s="174" t="s">
        <v>1480</v>
      </c>
      <c r="V175" s="179" t="s">
        <v>1468</v>
      </c>
    </row>
    <row r="176" spans="1:22" s="2" customFormat="1" ht="118.5" customHeight="1" x14ac:dyDescent="0.35">
      <c r="A176" s="53" t="s">
        <v>709</v>
      </c>
      <c r="B176" s="25">
        <v>640</v>
      </c>
      <c r="C176" s="25">
        <v>2024</v>
      </c>
      <c r="D176" s="56" t="s">
        <v>710</v>
      </c>
      <c r="E176" s="56" t="s">
        <v>711</v>
      </c>
      <c r="F176" s="76">
        <v>45397</v>
      </c>
      <c r="G176" s="76">
        <v>45398</v>
      </c>
      <c r="H176" s="71">
        <v>45777</v>
      </c>
      <c r="I176" s="77">
        <v>70446181</v>
      </c>
      <c r="J176" s="73" t="s">
        <v>17</v>
      </c>
      <c r="K176" s="52" t="s">
        <v>18</v>
      </c>
      <c r="L176" s="53" t="s">
        <v>1455</v>
      </c>
      <c r="M176" s="251">
        <f t="shared" si="5"/>
        <v>1</v>
      </c>
      <c r="N176" s="29">
        <v>104591861</v>
      </c>
      <c r="O176" s="29">
        <v>42433467</v>
      </c>
      <c r="P176" s="29">
        <v>34145680</v>
      </c>
      <c r="Q176" s="376">
        <v>120</v>
      </c>
      <c r="R176" s="29">
        <f t="shared" si="6"/>
        <v>104591861</v>
      </c>
      <c r="S176" s="18" t="s">
        <v>17</v>
      </c>
      <c r="T176" s="56" t="s">
        <v>712</v>
      </c>
      <c r="U176" s="174" t="s">
        <v>1480</v>
      </c>
      <c r="V176" s="179" t="s">
        <v>1468</v>
      </c>
    </row>
    <row r="177" spans="1:22" s="2" customFormat="1" ht="118.5" customHeight="1" x14ac:dyDescent="0.35">
      <c r="A177" s="27" t="s">
        <v>713</v>
      </c>
      <c r="B177" s="27">
        <v>641</v>
      </c>
      <c r="C177" s="27">
        <v>2024</v>
      </c>
      <c r="D177" s="47" t="s">
        <v>714</v>
      </c>
      <c r="E177" s="47" t="s">
        <v>715</v>
      </c>
      <c r="F177" s="64">
        <v>45397</v>
      </c>
      <c r="G177" s="74">
        <v>45399</v>
      </c>
      <c r="H177" s="65">
        <v>45777</v>
      </c>
      <c r="I177" s="75">
        <v>67860394</v>
      </c>
      <c r="J177" s="67" t="s">
        <v>17</v>
      </c>
      <c r="K177" s="69" t="s">
        <v>18</v>
      </c>
      <c r="L177" s="27" t="s">
        <v>1416</v>
      </c>
      <c r="M177" s="250">
        <f t="shared" si="5"/>
        <v>0.96671797427466366</v>
      </c>
      <c r="N177" s="35">
        <v>95970372</v>
      </c>
      <c r="O177" s="35">
        <v>42342852</v>
      </c>
      <c r="P177" s="35">
        <v>31414032</v>
      </c>
      <c r="Q177" s="375">
        <v>120</v>
      </c>
      <c r="R177" s="35">
        <f t="shared" si="6"/>
        <v>99274426</v>
      </c>
      <c r="S177" s="19" t="s">
        <v>17</v>
      </c>
      <c r="T177" s="47" t="s">
        <v>716</v>
      </c>
      <c r="U177" s="169" t="s">
        <v>1469</v>
      </c>
      <c r="V177" s="176" t="s">
        <v>1470</v>
      </c>
    </row>
    <row r="178" spans="1:22" s="2" customFormat="1" ht="118.5" customHeight="1" x14ac:dyDescent="0.35">
      <c r="A178" s="27" t="s">
        <v>717</v>
      </c>
      <c r="B178" s="27">
        <v>642</v>
      </c>
      <c r="C178" s="27">
        <v>2024</v>
      </c>
      <c r="D178" s="47" t="s">
        <v>718</v>
      </c>
      <c r="E178" s="47" t="s">
        <v>715</v>
      </c>
      <c r="F178" s="64">
        <v>45397</v>
      </c>
      <c r="G178" s="74">
        <v>45400</v>
      </c>
      <c r="H178" s="65">
        <v>45777</v>
      </c>
      <c r="I178" s="75">
        <v>67860394</v>
      </c>
      <c r="J178" s="67" t="s">
        <v>17</v>
      </c>
      <c r="K178" s="69" t="s">
        <v>18</v>
      </c>
      <c r="L178" s="28" t="s">
        <v>1416</v>
      </c>
      <c r="M178" s="250">
        <f t="shared" si="5"/>
        <v>0.96415781844963777</v>
      </c>
      <c r="N178" s="35">
        <v>95716214</v>
      </c>
      <c r="O178" s="35">
        <v>42597010</v>
      </c>
      <c r="P178" s="35">
        <v>31414032</v>
      </c>
      <c r="Q178" s="375">
        <v>120</v>
      </c>
      <c r="R178" s="35">
        <f t="shared" si="6"/>
        <v>99274426</v>
      </c>
      <c r="S178" s="19" t="s">
        <v>17</v>
      </c>
      <c r="T178" s="47" t="s">
        <v>719</v>
      </c>
      <c r="U178" s="169" t="s">
        <v>1469</v>
      </c>
      <c r="V178" s="176" t="s">
        <v>1470</v>
      </c>
    </row>
    <row r="179" spans="1:22" s="2" customFormat="1" ht="118.5" customHeight="1" x14ac:dyDescent="0.35">
      <c r="A179" s="27" t="s">
        <v>720</v>
      </c>
      <c r="B179" s="27">
        <v>644</v>
      </c>
      <c r="C179" s="27">
        <v>2024</v>
      </c>
      <c r="D179" s="47" t="s">
        <v>721</v>
      </c>
      <c r="E179" s="47" t="s">
        <v>722</v>
      </c>
      <c r="F179" s="64">
        <v>45400</v>
      </c>
      <c r="G179" s="74">
        <v>45404</v>
      </c>
      <c r="H179" s="65">
        <v>45777</v>
      </c>
      <c r="I179" s="75">
        <v>67860394</v>
      </c>
      <c r="J179" s="67" t="s">
        <v>17</v>
      </c>
      <c r="K179" s="69" t="s">
        <v>18</v>
      </c>
      <c r="L179" s="28" t="s">
        <v>1416</v>
      </c>
      <c r="M179" s="250">
        <f t="shared" si="5"/>
        <v>0.95391719514953432</v>
      </c>
      <c r="N179" s="35">
        <v>94699582</v>
      </c>
      <c r="O179" s="35">
        <v>43613642</v>
      </c>
      <c r="P179" s="35">
        <v>31414032</v>
      </c>
      <c r="Q179" s="375">
        <v>120</v>
      </c>
      <c r="R179" s="35">
        <f t="shared" si="6"/>
        <v>99274426</v>
      </c>
      <c r="S179" s="19" t="s">
        <v>17</v>
      </c>
      <c r="T179" s="47" t="s">
        <v>723</v>
      </c>
      <c r="U179" s="169" t="s">
        <v>1469</v>
      </c>
      <c r="V179" s="176" t="s">
        <v>1470</v>
      </c>
    </row>
    <row r="180" spans="1:22" s="2" customFormat="1" ht="118.5" customHeight="1" x14ac:dyDescent="0.35">
      <c r="A180" s="27" t="s">
        <v>724</v>
      </c>
      <c r="B180" s="27">
        <v>645</v>
      </c>
      <c r="C180" s="27">
        <v>2024</v>
      </c>
      <c r="D180" s="47" t="s">
        <v>725</v>
      </c>
      <c r="E180" s="47" t="s">
        <v>726</v>
      </c>
      <c r="F180" s="64">
        <v>45397</v>
      </c>
      <c r="G180" s="74">
        <v>45399</v>
      </c>
      <c r="H180" s="65">
        <v>45777</v>
      </c>
      <c r="I180" s="75">
        <v>107691545</v>
      </c>
      <c r="J180" s="67" t="s">
        <v>17</v>
      </c>
      <c r="K180" s="69" t="s">
        <v>18</v>
      </c>
      <c r="L180" s="28" t="s">
        <v>1416</v>
      </c>
      <c r="M180" s="250">
        <f t="shared" si="5"/>
        <v>0.9667178799994498</v>
      </c>
      <c r="N180" s="35">
        <v>152300854</v>
      </c>
      <c r="O180" s="35">
        <v>67196297</v>
      </c>
      <c r="P180" s="35">
        <v>49852716</v>
      </c>
      <c r="Q180" s="375">
        <v>120</v>
      </c>
      <c r="R180" s="35">
        <f t="shared" si="6"/>
        <v>157544261</v>
      </c>
      <c r="S180" s="19" t="s">
        <v>17</v>
      </c>
      <c r="T180" s="47" t="s">
        <v>727</v>
      </c>
      <c r="U180" s="169" t="s">
        <v>1469</v>
      </c>
      <c r="V180" s="176" t="s">
        <v>1470</v>
      </c>
    </row>
    <row r="181" spans="1:22" s="2" customFormat="1" ht="118.5" customHeight="1" x14ac:dyDescent="0.35">
      <c r="A181" s="27" t="s">
        <v>728</v>
      </c>
      <c r="B181" s="27">
        <v>646</v>
      </c>
      <c r="C181" s="27">
        <v>2024</v>
      </c>
      <c r="D181" s="47" t="s">
        <v>729</v>
      </c>
      <c r="E181" s="47" t="s">
        <v>666</v>
      </c>
      <c r="F181" s="64">
        <v>45397</v>
      </c>
      <c r="G181" s="74">
        <v>45399</v>
      </c>
      <c r="H181" s="65">
        <v>45777</v>
      </c>
      <c r="I181" s="75">
        <v>67860394</v>
      </c>
      <c r="J181" s="67" t="s">
        <v>17</v>
      </c>
      <c r="K181" s="69" t="s">
        <v>18</v>
      </c>
      <c r="L181" s="57" t="s">
        <v>1416</v>
      </c>
      <c r="M181" s="250">
        <f t="shared" si="5"/>
        <v>0.96671797427466366</v>
      </c>
      <c r="N181" s="35">
        <v>95970372</v>
      </c>
      <c r="O181" s="35">
        <v>42342852</v>
      </c>
      <c r="P181" s="35">
        <v>31414032</v>
      </c>
      <c r="Q181" s="375">
        <v>120</v>
      </c>
      <c r="R181" s="35">
        <f t="shared" si="6"/>
        <v>99274426</v>
      </c>
      <c r="S181" s="19" t="s">
        <v>17</v>
      </c>
      <c r="T181" s="47" t="s">
        <v>730</v>
      </c>
      <c r="U181" s="169" t="s">
        <v>1469</v>
      </c>
      <c r="V181" s="176" t="s">
        <v>1470</v>
      </c>
    </row>
    <row r="182" spans="1:22" s="2" customFormat="1" ht="118.5" customHeight="1" x14ac:dyDescent="0.35">
      <c r="A182" s="27" t="s">
        <v>731</v>
      </c>
      <c r="B182" s="27">
        <v>647</v>
      </c>
      <c r="C182" s="27">
        <v>2024</v>
      </c>
      <c r="D182" s="47" t="s">
        <v>732</v>
      </c>
      <c r="E182" s="47" t="s">
        <v>642</v>
      </c>
      <c r="F182" s="74">
        <v>45404</v>
      </c>
      <c r="G182" s="74">
        <v>45405</v>
      </c>
      <c r="H182" s="65">
        <v>45777</v>
      </c>
      <c r="I182" s="75">
        <v>66843762</v>
      </c>
      <c r="J182" s="67" t="s">
        <v>17</v>
      </c>
      <c r="K182" s="69" t="s">
        <v>18</v>
      </c>
      <c r="L182" s="28" t="s">
        <v>1416</v>
      </c>
      <c r="M182" s="250">
        <f t="shared" si="5"/>
        <v>0.96120032981811088</v>
      </c>
      <c r="N182" s="35">
        <v>94445424</v>
      </c>
      <c r="O182" s="35">
        <v>42851168</v>
      </c>
      <c r="P182" s="35">
        <v>31414032</v>
      </c>
      <c r="Q182" s="375">
        <v>120</v>
      </c>
      <c r="R182" s="35">
        <f t="shared" si="6"/>
        <v>98257794</v>
      </c>
      <c r="S182" s="19" t="s">
        <v>17</v>
      </c>
      <c r="T182" s="47" t="s">
        <v>733</v>
      </c>
      <c r="U182" s="169" t="s">
        <v>1469</v>
      </c>
      <c r="V182" s="176" t="s">
        <v>1470</v>
      </c>
    </row>
    <row r="183" spans="1:22" s="2" customFormat="1" ht="118.5" customHeight="1" x14ac:dyDescent="0.35">
      <c r="A183" s="27" t="s">
        <v>734</v>
      </c>
      <c r="B183" s="27">
        <v>648</v>
      </c>
      <c r="C183" s="27">
        <v>2024</v>
      </c>
      <c r="D183" s="47" t="s">
        <v>735</v>
      </c>
      <c r="E183" s="47" t="s">
        <v>666</v>
      </c>
      <c r="F183" s="64">
        <v>45398</v>
      </c>
      <c r="G183" s="74">
        <v>45404</v>
      </c>
      <c r="H183" s="65">
        <v>45777</v>
      </c>
      <c r="I183" s="75">
        <v>66843762</v>
      </c>
      <c r="J183" s="69" t="s">
        <v>17</v>
      </c>
      <c r="K183" s="69" t="s">
        <v>18</v>
      </c>
      <c r="L183" s="47" t="s">
        <v>1416</v>
      </c>
      <c r="M183" s="250">
        <f t="shared" si="5"/>
        <v>0.96378697449690354</v>
      </c>
      <c r="N183" s="35">
        <v>94699582</v>
      </c>
      <c r="O183" s="35">
        <v>42597010</v>
      </c>
      <c r="P183" s="35">
        <v>31414032</v>
      </c>
      <c r="Q183" s="375">
        <v>120</v>
      </c>
      <c r="R183" s="35">
        <f t="shared" si="6"/>
        <v>98257794</v>
      </c>
      <c r="S183" s="19" t="s">
        <v>17</v>
      </c>
      <c r="T183" s="47" t="s">
        <v>736</v>
      </c>
      <c r="U183" s="169" t="s">
        <v>1469</v>
      </c>
      <c r="V183" s="176" t="s">
        <v>1470</v>
      </c>
    </row>
    <row r="184" spans="1:22" s="2" customFormat="1" ht="118.5" customHeight="1" x14ac:dyDescent="0.35">
      <c r="A184" s="57" t="s">
        <v>737</v>
      </c>
      <c r="B184" s="27">
        <v>651</v>
      </c>
      <c r="C184" s="27">
        <v>2024</v>
      </c>
      <c r="D184" s="47" t="s">
        <v>738</v>
      </c>
      <c r="E184" s="47" t="s">
        <v>739</v>
      </c>
      <c r="F184" s="64">
        <v>45400</v>
      </c>
      <c r="G184" s="74">
        <v>45405</v>
      </c>
      <c r="H184" s="65">
        <v>45777</v>
      </c>
      <c r="I184" s="75">
        <v>80308680</v>
      </c>
      <c r="J184" s="67" t="s">
        <v>17</v>
      </c>
      <c r="K184" s="69" t="s">
        <v>18</v>
      </c>
      <c r="L184" s="28" t="s">
        <v>983</v>
      </c>
      <c r="M184" s="250">
        <f t="shared" si="5"/>
        <v>0.98151082912326382</v>
      </c>
      <c r="N184" s="35">
        <v>117030216</v>
      </c>
      <c r="O184" s="35">
        <v>50578720</v>
      </c>
      <c r="P184" s="35">
        <v>38926088</v>
      </c>
      <c r="Q184" s="375">
        <v>120</v>
      </c>
      <c r="R184" s="35">
        <f t="shared" si="6"/>
        <v>119234768</v>
      </c>
      <c r="S184" s="19" t="s">
        <v>17</v>
      </c>
      <c r="T184" s="47" t="s">
        <v>740</v>
      </c>
      <c r="U184" s="169" t="s">
        <v>1473</v>
      </c>
      <c r="V184" s="176" t="s">
        <v>1470</v>
      </c>
    </row>
    <row r="185" spans="1:22" s="2" customFormat="1" ht="118.5" customHeight="1" x14ac:dyDescent="0.35">
      <c r="A185" s="105" t="s">
        <v>741</v>
      </c>
      <c r="B185" s="23">
        <v>652</v>
      </c>
      <c r="C185" s="23">
        <v>2024</v>
      </c>
      <c r="D185" s="58" t="s">
        <v>742</v>
      </c>
      <c r="E185" s="58" t="s">
        <v>743</v>
      </c>
      <c r="F185" s="59">
        <v>45397</v>
      </c>
      <c r="G185" s="78">
        <v>45398</v>
      </c>
      <c r="H185" s="60">
        <v>45793</v>
      </c>
      <c r="I185" s="79">
        <v>1287214404</v>
      </c>
      <c r="J185" s="62" t="s">
        <v>17</v>
      </c>
      <c r="K185" s="80" t="s">
        <v>19</v>
      </c>
      <c r="L185" s="24" t="s">
        <v>1413</v>
      </c>
      <c r="M185" s="249">
        <f t="shared" si="5"/>
        <v>0.99515118439166006</v>
      </c>
      <c r="N185" s="42">
        <v>1417351744</v>
      </c>
      <c r="O185" s="42">
        <v>2761728</v>
      </c>
      <c r="P185" s="42">
        <v>137043303</v>
      </c>
      <c r="Q185" s="374">
        <v>0</v>
      </c>
      <c r="R185" s="42">
        <f t="shared" si="6"/>
        <v>1424257707</v>
      </c>
      <c r="S185" s="20" t="s">
        <v>17</v>
      </c>
      <c r="T185" s="58" t="s">
        <v>744</v>
      </c>
      <c r="U185" s="171" t="s">
        <v>1474</v>
      </c>
      <c r="V185" s="177" t="s">
        <v>1472</v>
      </c>
    </row>
    <row r="186" spans="1:22" s="2" customFormat="1" ht="118.5" customHeight="1" x14ac:dyDescent="0.35">
      <c r="A186" s="105" t="s">
        <v>745</v>
      </c>
      <c r="B186" s="23">
        <v>653</v>
      </c>
      <c r="C186" s="23">
        <v>2024</v>
      </c>
      <c r="D186" s="58" t="s">
        <v>746</v>
      </c>
      <c r="E186" s="58" t="s">
        <v>743</v>
      </c>
      <c r="F186" s="59">
        <v>45394</v>
      </c>
      <c r="G186" s="78">
        <v>45398</v>
      </c>
      <c r="H186" s="60">
        <v>45793</v>
      </c>
      <c r="I186" s="79">
        <v>283945000</v>
      </c>
      <c r="J186" s="62">
        <v>0</v>
      </c>
      <c r="K186" s="80" t="s">
        <v>19</v>
      </c>
      <c r="L186" s="105" t="s">
        <v>1413</v>
      </c>
      <c r="M186" s="249">
        <f>+N186/R186</f>
        <v>1</v>
      </c>
      <c r="N186" s="42">
        <v>309500050</v>
      </c>
      <c r="O186" s="42">
        <v>0</v>
      </c>
      <c r="P186" s="42">
        <v>25555050</v>
      </c>
      <c r="Q186" s="374">
        <v>30</v>
      </c>
      <c r="R186" s="42">
        <f t="shared" si="6"/>
        <v>309500050</v>
      </c>
      <c r="S186" s="20" t="s">
        <v>17</v>
      </c>
      <c r="T186" s="58" t="s">
        <v>744</v>
      </c>
      <c r="U186" s="171" t="s">
        <v>1474</v>
      </c>
      <c r="V186" s="177" t="s">
        <v>1472</v>
      </c>
    </row>
    <row r="187" spans="1:22" s="2" customFormat="1" ht="118.5" customHeight="1" x14ac:dyDescent="0.35">
      <c r="A187" s="57" t="s">
        <v>747</v>
      </c>
      <c r="B187" s="27">
        <v>655</v>
      </c>
      <c r="C187" s="27">
        <v>2024</v>
      </c>
      <c r="D187" s="47" t="s">
        <v>230</v>
      </c>
      <c r="E187" s="47" t="s">
        <v>748</v>
      </c>
      <c r="F187" s="74">
        <v>45404</v>
      </c>
      <c r="G187" s="74">
        <v>45405</v>
      </c>
      <c r="H187" s="65">
        <v>45777</v>
      </c>
      <c r="I187" s="69">
        <v>93983544</v>
      </c>
      <c r="J187" s="67" t="s">
        <v>17</v>
      </c>
      <c r="K187" s="69" t="s">
        <v>18</v>
      </c>
      <c r="L187" s="48" t="s">
        <v>986</v>
      </c>
      <c r="M187" s="250">
        <f t="shared" si="5"/>
        <v>0.94410567859538974</v>
      </c>
      <c r="N187" s="35">
        <v>129349200</v>
      </c>
      <c r="O187" s="35">
        <v>61124112</v>
      </c>
      <c r="P187" s="35">
        <v>43023576</v>
      </c>
      <c r="Q187" s="375">
        <v>120</v>
      </c>
      <c r="R187" s="35">
        <f t="shared" si="6"/>
        <v>137007120</v>
      </c>
      <c r="S187" s="19" t="s">
        <v>17</v>
      </c>
      <c r="T187" s="111" t="s">
        <v>749</v>
      </c>
      <c r="U187" s="169" t="s">
        <v>1473</v>
      </c>
      <c r="V187" s="176" t="s">
        <v>1470</v>
      </c>
    </row>
    <row r="188" spans="1:22" s="2" customFormat="1" ht="118.5" customHeight="1" x14ac:dyDescent="0.35">
      <c r="A188" s="23" t="s">
        <v>750</v>
      </c>
      <c r="B188" s="23">
        <v>656</v>
      </c>
      <c r="C188" s="23">
        <v>2024</v>
      </c>
      <c r="D188" s="58" t="s">
        <v>751</v>
      </c>
      <c r="E188" s="58" t="s">
        <v>752</v>
      </c>
      <c r="F188" s="59">
        <v>45400</v>
      </c>
      <c r="G188" s="78">
        <v>45401</v>
      </c>
      <c r="H188" s="60">
        <v>45777</v>
      </c>
      <c r="I188" s="79">
        <v>62655678</v>
      </c>
      <c r="J188" s="62" t="s">
        <v>17</v>
      </c>
      <c r="K188" s="80" t="s">
        <v>18</v>
      </c>
      <c r="L188" s="46" t="s">
        <v>1429</v>
      </c>
      <c r="M188" s="249">
        <f t="shared" si="5"/>
        <v>0.95426828340354175</v>
      </c>
      <c r="N188" s="42">
        <v>87161008</v>
      </c>
      <c r="O188" s="42">
        <v>39821164</v>
      </c>
      <c r="P188" s="42">
        <v>28682376</v>
      </c>
      <c r="Q188" s="374">
        <v>120</v>
      </c>
      <c r="R188" s="42">
        <f t="shared" si="6"/>
        <v>91338054</v>
      </c>
      <c r="S188" s="20" t="s">
        <v>17</v>
      </c>
      <c r="T188" s="58" t="s">
        <v>753</v>
      </c>
      <c r="U188" s="171" t="s">
        <v>1477</v>
      </c>
      <c r="V188" s="177" t="s">
        <v>1472</v>
      </c>
    </row>
    <row r="189" spans="1:22" s="2" customFormat="1" ht="118.5" customHeight="1" x14ac:dyDescent="0.35">
      <c r="A189" s="105" t="s">
        <v>756</v>
      </c>
      <c r="B189" s="23">
        <v>662</v>
      </c>
      <c r="C189" s="23">
        <v>2024</v>
      </c>
      <c r="D189" s="58" t="s">
        <v>757</v>
      </c>
      <c r="E189" s="58" t="s">
        <v>758</v>
      </c>
      <c r="F189" s="59">
        <v>45397</v>
      </c>
      <c r="G189" s="78">
        <v>45398</v>
      </c>
      <c r="H189" s="60">
        <v>45793</v>
      </c>
      <c r="I189" s="79">
        <v>43083794</v>
      </c>
      <c r="J189" s="62" t="s">
        <v>17</v>
      </c>
      <c r="K189" s="80" t="s">
        <v>19</v>
      </c>
      <c r="L189" s="16" t="s">
        <v>1413</v>
      </c>
      <c r="M189" s="249">
        <f t="shared" si="5"/>
        <v>0.99999999913991244</v>
      </c>
      <c r="N189" s="42">
        <v>46506889.960000001</v>
      </c>
      <c r="O189" s="42">
        <v>0</v>
      </c>
      <c r="P189" s="42">
        <v>3423096</v>
      </c>
      <c r="Q189" s="374">
        <v>30</v>
      </c>
      <c r="R189" s="42">
        <f t="shared" si="6"/>
        <v>46506890</v>
      </c>
      <c r="S189" s="20" t="s">
        <v>17</v>
      </c>
      <c r="T189" s="58" t="s">
        <v>759</v>
      </c>
      <c r="U189" s="171" t="s">
        <v>1474</v>
      </c>
      <c r="V189" s="177" t="s">
        <v>1472</v>
      </c>
    </row>
    <row r="190" spans="1:22" s="2" customFormat="1" ht="118.5" customHeight="1" x14ac:dyDescent="0.35">
      <c r="A190" s="105" t="s">
        <v>760</v>
      </c>
      <c r="B190" s="23">
        <v>663</v>
      </c>
      <c r="C190" s="23">
        <v>2024</v>
      </c>
      <c r="D190" s="58" t="s">
        <v>761</v>
      </c>
      <c r="E190" s="58" t="s">
        <v>762</v>
      </c>
      <c r="F190" s="78">
        <v>45400</v>
      </c>
      <c r="G190" s="78">
        <v>45405</v>
      </c>
      <c r="H190" s="60">
        <v>45777</v>
      </c>
      <c r="I190" s="79">
        <v>35361200</v>
      </c>
      <c r="J190" s="62" t="s">
        <v>17</v>
      </c>
      <c r="K190" s="80" t="s">
        <v>18</v>
      </c>
      <c r="L190" s="23" t="s">
        <v>968</v>
      </c>
      <c r="M190" s="249">
        <f t="shared" si="5"/>
        <v>0.97892529035341014</v>
      </c>
      <c r="N190" s="42">
        <v>51329000</v>
      </c>
      <c r="O190" s="42">
        <v>22321756</v>
      </c>
      <c r="P190" s="42">
        <v>17072832</v>
      </c>
      <c r="Q190" s="374">
        <v>120</v>
      </c>
      <c r="R190" s="42">
        <f t="shared" si="6"/>
        <v>52434032</v>
      </c>
      <c r="S190" s="20" t="s">
        <v>17</v>
      </c>
      <c r="T190" s="58" t="s">
        <v>763</v>
      </c>
      <c r="U190" s="171" t="s">
        <v>1485</v>
      </c>
      <c r="V190" s="177" t="s">
        <v>1472</v>
      </c>
    </row>
    <row r="191" spans="1:22" s="2" customFormat="1" ht="118.5" customHeight="1" x14ac:dyDescent="0.35">
      <c r="A191" s="57" t="s">
        <v>764</v>
      </c>
      <c r="B191" s="27">
        <v>665</v>
      </c>
      <c r="C191" s="27">
        <v>2024</v>
      </c>
      <c r="D191" s="47" t="s">
        <v>765</v>
      </c>
      <c r="E191" s="47" t="s">
        <v>766</v>
      </c>
      <c r="F191" s="64">
        <v>45400</v>
      </c>
      <c r="G191" s="74">
        <v>45401</v>
      </c>
      <c r="H191" s="65">
        <v>45777</v>
      </c>
      <c r="I191" s="75">
        <v>35223071</v>
      </c>
      <c r="J191" s="67" t="s">
        <v>17</v>
      </c>
      <c r="K191" s="69" t="s">
        <v>18</v>
      </c>
      <c r="L191" s="47" t="s">
        <v>1500</v>
      </c>
      <c r="M191" s="250">
        <f t="shared" si="5"/>
        <v>0.99207610967153581</v>
      </c>
      <c r="N191" s="35">
        <v>51881516</v>
      </c>
      <c r="O191" s="35">
        <v>21631111</v>
      </c>
      <c r="P191" s="35">
        <v>17072832</v>
      </c>
      <c r="Q191" s="375">
        <v>120</v>
      </c>
      <c r="R191" s="35">
        <f t="shared" si="6"/>
        <v>52295903</v>
      </c>
      <c r="S191" s="19" t="s">
        <v>17</v>
      </c>
      <c r="T191" s="47" t="s">
        <v>767</v>
      </c>
      <c r="U191" s="169" t="s">
        <v>1469</v>
      </c>
      <c r="V191" s="176" t="s">
        <v>1470</v>
      </c>
    </row>
    <row r="192" spans="1:22" s="2" customFormat="1" ht="118.5" customHeight="1" x14ac:dyDescent="0.35">
      <c r="A192" s="57" t="s">
        <v>768</v>
      </c>
      <c r="B192" s="27">
        <v>666</v>
      </c>
      <c r="C192" s="27">
        <v>2024</v>
      </c>
      <c r="D192" s="47" t="s">
        <v>769</v>
      </c>
      <c r="E192" s="47" t="s">
        <v>47</v>
      </c>
      <c r="F192" s="64">
        <v>45400</v>
      </c>
      <c r="G192" s="74">
        <v>45401</v>
      </c>
      <c r="H192" s="65">
        <v>45777</v>
      </c>
      <c r="I192" s="75">
        <v>35223071</v>
      </c>
      <c r="J192" s="67" t="s">
        <v>17</v>
      </c>
      <c r="K192" s="69" t="s">
        <v>18</v>
      </c>
      <c r="L192" s="47" t="s">
        <v>1500</v>
      </c>
      <c r="M192" s="250">
        <f t="shared" si="5"/>
        <v>0.99207610967153581</v>
      </c>
      <c r="N192" s="35">
        <v>51881516</v>
      </c>
      <c r="O192" s="35">
        <v>21631111</v>
      </c>
      <c r="P192" s="35">
        <v>17072832</v>
      </c>
      <c r="Q192" s="375">
        <v>120</v>
      </c>
      <c r="R192" s="35">
        <f t="shared" si="6"/>
        <v>52295903</v>
      </c>
      <c r="S192" s="19" t="s">
        <v>17</v>
      </c>
      <c r="T192" s="47" t="s">
        <v>770</v>
      </c>
      <c r="U192" s="169" t="s">
        <v>1469</v>
      </c>
      <c r="V192" s="176" t="s">
        <v>1470</v>
      </c>
    </row>
    <row r="193" spans="1:22" s="2" customFormat="1" ht="118.5" customHeight="1" x14ac:dyDescent="0.35">
      <c r="A193" s="57" t="s">
        <v>771</v>
      </c>
      <c r="B193" s="27">
        <v>667</v>
      </c>
      <c r="C193" s="27">
        <v>2024</v>
      </c>
      <c r="D193" s="47" t="s">
        <v>455</v>
      </c>
      <c r="E193" s="47" t="s">
        <v>47</v>
      </c>
      <c r="F193" s="64">
        <v>45400</v>
      </c>
      <c r="G193" s="74">
        <v>45401</v>
      </c>
      <c r="H193" s="65">
        <v>45777</v>
      </c>
      <c r="I193" s="75">
        <v>35223071</v>
      </c>
      <c r="J193" s="67" t="s">
        <v>17</v>
      </c>
      <c r="K193" s="69" t="s">
        <v>18</v>
      </c>
      <c r="L193" s="47" t="s">
        <v>1500</v>
      </c>
      <c r="M193" s="250">
        <f t="shared" si="5"/>
        <v>0.98415179866002123</v>
      </c>
      <c r="N193" s="35">
        <v>51467107</v>
      </c>
      <c r="O193" s="35">
        <v>22045520</v>
      </c>
      <c r="P193" s="35">
        <v>17072832</v>
      </c>
      <c r="Q193" s="375">
        <v>120</v>
      </c>
      <c r="R193" s="35">
        <f t="shared" si="6"/>
        <v>52295903</v>
      </c>
      <c r="S193" s="19" t="s">
        <v>1638</v>
      </c>
      <c r="T193" s="47" t="s">
        <v>772</v>
      </c>
      <c r="U193" s="169" t="s">
        <v>1469</v>
      </c>
      <c r="V193" s="176" t="s">
        <v>1470</v>
      </c>
    </row>
    <row r="194" spans="1:22" s="2" customFormat="1" ht="118.5" customHeight="1" x14ac:dyDescent="0.35">
      <c r="A194" s="57" t="s">
        <v>773</v>
      </c>
      <c r="B194" s="27">
        <v>668</v>
      </c>
      <c r="C194" s="27">
        <v>2024</v>
      </c>
      <c r="D194" s="47" t="s">
        <v>774</v>
      </c>
      <c r="E194" s="47" t="s">
        <v>47</v>
      </c>
      <c r="F194" s="64">
        <v>45400</v>
      </c>
      <c r="G194" s="74">
        <v>45404</v>
      </c>
      <c r="H194" s="65">
        <v>45777</v>
      </c>
      <c r="I194" s="75">
        <v>35223071</v>
      </c>
      <c r="J194" s="67" t="s">
        <v>17</v>
      </c>
      <c r="K194" s="69" t="s">
        <v>18</v>
      </c>
      <c r="L194" s="47" t="s">
        <v>1500</v>
      </c>
      <c r="M194" s="250">
        <f t="shared" si="5"/>
        <v>0.98415179866002123</v>
      </c>
      <c r="N194" s="35">
        <v>51467107</v>
      </c>
      <c r="O194" s="35">
        <v>22045520</v>
      </c>
      <c r="P194" s="35">
        <v>17072832</v>
      </c>
      <c r="Q194" s="375">
        <v>120</v>
      </c>
      <c r="R194" s="35">
        <f t="shared" si="6"/>
        <v>52295903</v>
      </c>
      <c r="S194" s="19" t="s">
        <v>48</v>
      </c>
      <c r="T194" s="47" t="s">
        <v>775</v>
      </c>
      <c r="U194" s="169" t="s">
        <v>1469</v>
      </c>
      <c r="V194" s="176" t="s">
        <v>1470</v>
      </c>
    </row>
    <row r="195" spans="1:22" s="2" customFormat="1" ht="118.5" customHeight="1" x14ac:dyDescent="0.35">
      <c r="A195" s="57" t="s">
        <v>776</v>
      </c>
      <c r="B195" s="27">
        <v>669</v>
      </c>
      <c r="C195" s="27">
        <v>2024</v>
      </c>
      <c r="D195" s="47" t="s">
        <v>777</v>
      </c>
      <c r="E195" s="47" t="s">
        <v>47</v>
      </c>
      <c r="F195" s="64">
        <v>45400</v>
      </c>
      <c r="G195" s="74">
        <v>45401</v>
      </c>
      <c r="H195" s="65">
        <v>45777</v>
      </c>
      <c r="I195" s="75">
        <v>35223071</v>
      </c>
      <c r="J195" s="67" t="s">
        <v>17</v>
      </c>
      <c r="K195" s="69" t="s">
        <v>18</v>
      </c>
      <c r="L195" s="28" t="s">
        <v>1500</v>
      </c>
      <c r="M195" s="250">
        <f t="shared" si="5"/>
        <v>0.99207610967153581</v>
      </c>
      <c r="N195" s="35">
        <v>51881516</v>
      </c>
      <c r="O195" s="35">
        <v>21631111</v>
      </c>
      <c r="P195" s="35">
        <v>17072832</v>
      </c>
      <c r="Q195" s="375">
        <v>120</v>
      </c>
      <c r="R195" s="35">
        <f t="shared" si="6"/>
        <v>52295903</v>
      </c>
      <c r="S195" s="19" t="s">
        <v>17</v>
      </c>
      <c r="T195" s="47" t="s">
        <v>778</v>
      </c>
      <c r="U195" s="169" t="s">
        <v>1469</v>
      </c>
      <c r="V195" s="176" t="s">
        <v>1470</v>
      </c>
    </row>
    <row r="196" spans="1:22" s="2" customFormat="1" ht="118.5" customHeight="1" x14ac:dyDescent="0.35">
      <c r="A196" s="57" t="s">
        <v>779</v>
      </c>
      <c r="B196" s="27">
        <v>670</v>
      </c>
      <c r="C196" s="27">
        <v>2024</v>
      </c>
      <c r="D196" s="47" t="s">
        <v>780</v>
      </c>
      <c r="E196" s="47" t="s">
        <v>766</v>
      </c>
      <c r="F196" s="64">
        <v>45400</v>
      </c>
      <c r="G196" s="74">
        <v>45404</v>
      </c>
      <c r="H196" s="65">
        <v>45777</v>
      </c>
      <c r="I196" s="75">
        <v>35223071</v>
      </c>
      <c r="J196" s="69" t="s">
        <v>17</v>
      </c>
      <c r="K196" s="69" t="s">
        <v>18</v>
      </c>
      <c r="L196" s="27" t="s">
        <v>1500</v>
      </c>
      <c r="M196" s="250">
        <f t="shared" si="5"/>
        <v>0.98415221934307162</v>
      </c>
      <c r="N196" s="35">
        <v>51467129</v>
      </c>
      <c r="O196" s="35">
        <v>22045498</v>
      </c>
      <c r="P196" s="35">
        <v>17072832</v>
      </c>
      <c r="Q196" s="375">
        <v>120</v>
      </c>
      <c r="R196" s="35">
        <f t="shared" si="6"/>
        <v>52295903</v>
      </c>
      <c r="S196" s="19" t="s">
        <v>17</v>
      </c>
      <c r="T196" s="47" t="s">
        <v>781</v>
      </c>
      <c r="U196" s="169" t="s">
        <v>1469</v>
      </c>
      <c r="V196" s="176" t="s">
        <v>1470</v>
      </c>
    </row>
    <row r="197" spans="1:22" s="2" customFormat="1" ht="118.5" customHeight="1" x14ac:dyDescent="0.35">
      <c r="A197" s="57" t="s">
        <v>782</v>
      </c>
      <c r="B197" s="27">
        <v>671</v>
      </c>
      <c r="C197" s="27">
        <v>2024</v>
      </c>
      <c r="D197" s="47" t="s">
        <v>448</v>
      </c>
      <c r="E197" s="47" t="s">
        <v>47</v>
      </c>
      <c r="F197" s="74">
        <v>45400</v>
      </c>
      <c r="G197" s="74">
        <v>45404</v>
      </c>
      <c r="H197" s="65">
        <v>45777</v>
      </c>
      <c r="I197" s="75">
        <v>35223071</v>
      </c>
      <c r="J197" s="69" t="s">
        <v>17</v>
      </c>
      <c r="K197" s="69" t="s">
        <v>18</v>
      </c>
      <c r="L197" s="47" t="s">
        <v>1500</v>
      </c>
      <c r="M197" s="250">
        <f t="shared" si="5"/>
        <v>0.98415221934307162</v>
      </c>
      <c r="N197" s="35">
        <v>51467129</v>
      </c>
      <c r="O197" s="35">
        <v>22045498</v>
      </c>
      <c r="P197" s="35">
        <v>17072832</v>
      </c>
      <c r="Q197" s="375">
        <v>120</v>
      </c>
      <c r="R197" s="35">
        <f t="shared" si="6"/>
        <v>52295903</v>
      </c>
      <c r="S197" s="19" t="s">
        <v>17</v>
      </c>
      <c r="T197" s="47" t="s">
        <v>783</v>
      </c>
      <c r="U197" s="169" t="s">
        <v>1469</v>
      </c>
      <c r="V197" s="176" t="s">
        <v>1470</v>
      </c>
    </row>
    <row r="198" spans="1:22" s="2" customFormat="1" ht="118.5" customHeight="1" x14ac:dyDescent="0.35">
      <c r="A198" s="57" t="s">
        <v>784</v>
      </c>
      <c r="B198" s="27">
        <v>672</v>
      </c>
      <c r="C198" s="27">
        <v>2024</v>
      </c>
      <c r="D198" s="47" t="s">
        <v>446</v>
      </c>
      <c r="E198" s="47" t="s">
        <v>47</v>
      </c>
      <c r="F198" s="64">
        <v>45400</v>
      </c>
      <c r="G198" s="74">
        <v>45404</v>
      </c>
      <c r="H198" s="65">
        <v>45777</v>
      </c>
      <c r="I198" s="75">
        <v>35223071</v>
      </c>
      <c r="J198" s="69" t="s">
        <v>17</v>
      </c>
      <c r="K198" s="69" t="s">
        <v>18</v>
      </c>
      <c r="L198" s="57" t="s">
        <v>1500</v>
      </c>
      <c r="M198" s="250">
        <f t="shared" si="5"/>
        <v>0.98415221934307162</v>
      </c>
      <c r="N198" s="35">
        <v>51467129</v>
      </c>
      <c r="O198" s="35">
        <v>22045498</v>
      </c>
      <c r="P198" s="35">
        <v>17072832</v>
      </c>
      <c r="Q198" s="375">
        <v>120</v>
      </c>
      <c r="R198" s="35">
        <f t="shared" si="6"/>
        <v>52295903</v>
      </c>
      <c r="S198" s="19" t="s">
        <v>17</v>
      </c>
      <c r="T198" s="47" t="s">
        <v>785</v>
      </c>
      <c r="U198" s="169" t="s">
        <v>1469</v>
      </c>
      <c r="V198" s="176" t="s">
        <v>1470</v>
      </c>
    </row>
    <row r="199" spans="1:22" s="2" customFormat="1" ht="118.5" customHeight="1" x14ac:dyDescent="0.35">
      <c r="A199" s="57" t="s">
        <v>786</v>
      </c>
      <c r="B199" s="27">
        <v>673</v>
      </c>
      <c r="C199" s="27">
        <v>2024</v>
      </c>
      <c r="D199" s="47" t="s">
        <v>787</v>
      </c>
      <c r="E199" s="47" t="s">
        <v>766</v>
      </c>
      <c r="F199" s="64">
        <v>45404</v>
      </c>
      <c r="G199" s="74">
        <v>45405</v>
      </c>
      <c r="H199" s="65">
        <v>45777</v>
      </c>
      <c r="I199" s="75">
        <v>35223071</v>
      </c>
      <c r="J199" s="69" t="s">
        <v>17</v>
      </c>
      <c r="K199" s="69" t="s">
        <v>18</v>
      </c>
      <c r="L199" s="47" t="s">
        <v>1500</v>
      </c>
      <c r="M199" s="250">
        <f t="shared" si="5"/>
        <v>0.98151092256691697</v>
      </c>
      <c r="N199" s="35">
        <v>51329000</v>
      </c>
      <c r="O199" s="35">
        <v>22183627</v>
      </c>
      <c r="P199" s="35">
        <v>17072832</v>
      </c>
      <c r="Q199" s="375">
        <v>120</v>
      </c>
      <c r="R199" s="35">
        <f t="shared" si="6"/>
        <v>52295903</v>
      </c>
      <c r="S199" s="19" t="s">
        <v>17</v>
      </c>
      <c r="T199" s="47" t="s">
        <v>788</v>
      </c>
      <c r="U199" s="169" t="s">
        <v>1469</v>
      </c>
      <c r="V199" s="176" t="s">
        <v>1470</v>
      </c>
    </row>
    <row r="200" spans="1:22" s="2" customFormat="1" ht="118.5" customHeight="1" x14ac:dyDescent="0.35">
      <c r="A200" s="57" t="s">
        <v>789</v>
      </c>
      <c r="B200" s="27">
        <v>674</v>
      </c>
      <c r="C200" s="27">
        <v>2024</v>
      </c>
      <c r="D200" s="47" t="s">
        <v>45</v>
      </c>
      <c r="E200" s="47" t="s">
        <v>766</v>
      </c>
      <c r="F200" s="74">
        <v>45404</v>
      </c>
      <c r="G200" s="74">
        <v>45405</v>
      </c>
      <c r="H200" s="65">
        <v>45777</v>
      </c>
      <c r="I200" s="75">
        <v>35223071</v>
      </c>
      <c r="J200" s="69" t="s">
        <v>17</v>
      </c>
      <c r="K200" s="69" t="s">
        <v>18</v>
      </c>
      <c r="L200" s="57" t="s">
        <v>1500</v>
      </c>
      <c r="M200" s="250">
        <f t="shared" si="5"/>
        <v>0.98151092256691697</v>
      </c>
      <c r="N200" s="35">
        <v>51329000</v>
      </c>
      <c r="O200" s="35">
        <v>22183627</v>
      </c>
      <c r="P200" s="35">
        <v>17072832</v>
      </c>
      <c r="Q200" s="375">
        <v>120</v>
      </c>
      <c r="R200" s="35">
        <f t="shared" si="6"/>
        <v>52295903</v>
      </c>
      <c r="S200" s="19" t="s">
        <v>17</v>
      </c>
      <c r="T200" s="47" t="s">
        <v>790</v>
      </c>
      <c r="U200" s="169" t="s">
        <v>1469</v>
      </c>
      <c r="V200" s="176" t="s">
        <v>1470</v>
      </c>
    </row>
    <row r="201" spans="1:22" s="2" customFormat="1" ht="118.5" customHeight="1" x14ac:dyDescent="0.35">
      <c r="A201" s="57" t="s">
        <v>791</v>
      </c>
      <c r="B201" s="27">
        <v>675</v>
      </c>
      <c r="C201" s="27">
        <v>2024</v>
      </c>
      <c r="D201" s="47" t="s">
        <v>792</v>
      </c>
      <c r="E201" s="47" t="s">
        <v>766</v>
      </c>
      <c r="F201" s="64">
        <v>45404</v>
      </c>
      <c r="G201" s="74">
        <v>45405</v>
      </c>
      <c r="H201" s="65">
        <v>45777</v>
      </c>
      <c r="I201" s="75">
        <v>35223071</v>
      </c>
      <c r="J201" s="69" t="s">
        <v>17</v>
      </c>
      <c r="K201" s="69" t="s">
        <v>18</v>
      </c>
      <c r="L201" s="57" t="s">
        <v>1500</v>
      </c>
      <c r="M201" s="250">
        <f t="shared" si="5"/>
        <v>0.98151092256691697</v>
      </c>
      <c r="N201" s="35">
        <v>51329000</v>
      </c>
      <c r="O201" s="35">
        <v>22183627</v>
      </c>
      <c r="P201" s="35">
        <v>17072832</v>
      </c>
      <c r="Q201" s="375">
        <v>120</v>
      </c>
      <c r="R201" s="35">
        <f t="shared" si="6"/>
        <v>52295903</v>
      </c>
      <c r="S201" s="19" t="s">
        <v>17</v>
      </c>
      <c r="T201" s="47" t="s">
        <v>793</v>
      </c>
      <c r="U201" s="169" t="s">
        <v>1469</v>
      </c>
      <c r="V201" s="176" t="s">
        <v>1470</v>
      </c>
    </row>
    <row r="202" spans="1:22" s="2" customFormat="1" ht="118.5" customHeight="1" x14ac:dyDescent="0.35">
      <c r="A202" s="57" t="s">
        <v>987</v>
      </c>
      <c r="B202" s="27">
        <v>676</v>
      </c>
      <c r="C202" s="27">
        <v>2024</v>
      </c>
      <c r="D202" s="47" t="s">
        <v>454</v>
      </c>
      <c r="E202" s="47" t="s">
        <v>766</v>
      </c>
      <c r="F202" s="64">
        <v>45428</v>
      </c>
      <c r="G202" s="74">
        <v>45429</v>
      </c>
      <c r="H202" s="65">
        <v>45762</v>
      </c>
      <c r="I202" s="75">
        <v>31217308</v>
      </c>
      <c r="J202" s="69" t="s">
        <v>17</v>
      </c>
      <c r="K202" s="69" t="s">
        <v>18</v>
      </c>
      <c r="L202" s="47" t="s">
        <v>1500</v>
      </c>
      <c r="M202" s="250">
        <f t="shared" si="5"/>
        <v>0.99700734640787003</v>
      </c>
      <c r="N202" s="35">
        <v>46017898</v>
      </c>
      <c r="O202" s="35">
        <v>19220740</v>
      </c>
      <c r="P202" s="35">
        <v>14938719</v>
      </c>
      <c r="Q202" s="375">
        <v>105</v>
      </c>
      <c r="R202" s="35">
        <f t="shared" si="6"/>
        <v>46156027</v>
      </c>
      <c r="S202" s="19" t="s">
        <v>17</v>
      </c>
      <c r="T202" s="47" t="s">
        <v>988</v>
      </c>
      <c r="U202" s="169" t="s">
        <v>1469</v>
      </c>
      <c r="V202" s="176" t="s">
        <v>1470</v>
      </c>
    </row>
    <row r="203" spans="1:22" s="2" customFormat="1" ht="118.5" customHeight="1" x14ac:dyDescent="0.35">
      <c r="A203" s="57" t="s">
        <v>794</v>
      </c>
      <c r="B203" s="27">
        <v>677</v>
      </c>
      <c r="C203" s="27">
        <v>2024</v>
      </c>
      <c r="D203" s="47" t="s">
        <v>795</v>
      </c>
      <c r="E203" s="47" t="s">
        <v>766</v>
      </c>
      <c r="F203" s="64">
        <v>45404</v>
      </c>
      <c r="G203" s="74">
        <v>45405</v>
      </c>
      <c r="H203" s="65">
        <v>45777</v>
      </c>
      <c r="I203" s="75">
        <v>35223071</v>
      </c>
      <c r="J203" s="69" t="s">
        <v>17</v>
      </c>
      <c r="K203" s="69" t="s">
        <v>18</v>
      </c>
      <c r="L203" s="57" t="s">
        <v>1500</v>
      </c>
      <c r="M203" s="250">
        <f t="shared" si="5"/>
        <v>0.98151092256691697</v>
      </c>
      <c r="N203" s="35">
        <v>51329000</v>
      </c>
      <c r="O203" s="35">
        <v>22183627</v>
      </c>
      <c r="P203" s="35">
        <v>17072832</v>
      </c>
      <c r="Q203" s="375">
        <v>120</v>
      </c>
      <c r="R203" s="35">
        <f t="shared" si="6"/>
        <v>52295903</v>
      </c>
      <c r="S203" s="19" t="s">
        <v>17</v>
      </c>
      <c r="T203" s="47" t="s">
        <v>796</v>
      </c>
      <c r="U203" s="169" t="s">
        <v>1469</v>
      </c>
      <c r="V203" s="176" t="s">
        <v>1470</v>
      </c>
    </row>
    <row r="204" spans="1:22" s="2" customFormat="1" ht="118.5" customHeight="1" x14ac:dyDescent="0.35">
      <c r="A204" s="57" t="s">
        <v>797</v>
      </c>
      <c r="B204" s="27">
        <v>678</v>
      </c>
      <c r="C204" s="27">
        <v>2024</v>
      </c>
      <c r="D204" s="47" t="s">
        <v>798</v>
      </c>
      <c r="E204" s="47" t="s">
        <v>766</v>
      </c>
      <c r="F204" s="74">
        <v>45404</v>
      </c>
      <c r="G204" s="74">
        <v>45405</v>
      </c>
      <c r="H204" s="65">
        <v>45777</v>
      </c>
      <c r="I204" s="75">
        <v>35223071</v>
      </c>
      <c r="J204" s="69" t="s">
        <v>17</v>
      </c>
      <c r="K204" s="69" t="s">
        <v>18</v>
      </c>
      <c r="L204" s="47" t="s">
        <v>1500</v>
      </c>
      <c r="M204" s="250">
        <f t="shared" si="5"/>
        <v>0.9788692051077118</v>
      </c>
      <c r="N204" s="35">
        <v>51190849</v>
      </c>
      <c r="O204" s="35">
        <v>22321778</v>
      </c>
      <c r="P204" s="35">
        <v>17072832</v>
      </c>
      <c r="Q204" s="375">
        <v>120</v>
      </c>
      <c r="R204" s="35">
        <f t="shared" si="6"/>
        <v>52295903</v>
      </c>
      <c r="S204" s="19" t="s">
        <v>1637</v>
      </c>
      <c r="T204" s="47" t="s">
        <v>799</v>
      </c>
      <c r="U204" s="169" t="s">
        <v>1469</v>
      </c>
      <c r="V204" s="176" t="s">
        <v>1470</v>
      </c>
    </row>
    <row r="205" spans="1:22" s="2" customFormat="1" ht="118.5" customHeight="1" x14ac:dyDescent="0.35">
      <c r="A205" s="57" t="s">
        <v>800</v>
      </c>
      <c r="B205" s="27">
        <v>679</v>
      </c>
      <c r="C205" s="27">
        <v>2024</v>
      </c>
      <c r="D205" s="47" t="s">
        <v>801</v>
      </c>
      <c r="E205" s="47" t="s">
        <v>766</v>
      </c>
      <c r="F205" s="74">
        <v>45408</v>
      </c>
      <c r="G205" s="74">
        <v>45411</v>
      </c>
      <c r="H205" s="65">
        <v>45777</v>
      </c>
      <c r="I205" s="75">
        <v>35223071</v>
      </c>
      <c r="J205" s="69" t="s">
        <v>17</v>
      </c>
      <c r="K205" s="69" t="s">
        <v>18</v>
      </c>
      <c r="L205" s="47" t="s">
        <v>1500</v>
      </c>
      <c r="M205" s="250">
        <f t="shared" si="5"/>
        <v>0.96566314190998859</v>
      </c>
      <c r="N205" s="35">
        <v>50500226</v>
      </c>
      <c r="O205" s="35">
        <v>23012401</v>
      </c>
      <c r="P205" s="35">
        <v>17072832</v>
      </c>
      <c r="Q205" s="375">
        <v>120</v>
      </c>
      <c r="R205" s="35">
        <f t="shared" si="6"/>
        <v>52295903</v>
      </c>
      <c r="S205" s="19" t="s">
        <v>17</v>
      </c>
      <c r="T205" s="47" t="s">
        <v>802</v>
      </c>
      <c r="U205" s="169" t="s">
        <v>1469</v>
      </c>
      <c r="V205" s="176" t="s">
        <v>1470</v>
      </c>
    </row>
    <row r="206" spans="1:22" s="2" customFormat="1" ht="118.5" customHeight="1" x14ac:dyDescent="0.35">
      <c r="A206" s="57" t="s">
        <v>803</v>
      </c>
      <c r="B206" s="27">
        <v>680</v>
      </c>
      <c r="C206" s="27">
        <v>2024</v>
      </c>
      <c r="D206" s="47" t="s">
        <v>804</v>
      </c>
      <c r="E206" s="47" t="s">
        <v>766</v>
      </c>
      <c r="F206" s="74">
        <v>45404</v>
      </c>
      <c r="G206" s="74">
        <v>45405</v>
      </c>
      <c r="H206" s="65">
        <v>45777</v>
      </c>
      <c r="I206" s="75">
        <v>35223071</v>
      </c>
      <c r="J206" s="69" t="s">
        <v>17</v>
      </c>
      <c r="K206" s="69" t="s">
        <v>18</v>
      </c>
      <c r="L206" s="57" t="s">
        <v>1500</v>
      </c>
      <c r="M206" s="250">
        <f t="shared" si="5"/>
        <v>0.98151092256691697</v>
      </c>
      <c r="N206" s="35">
        <v>51329000</v>
      </c>
      <c r="O206" s="35">
        <v>22183627</v>
      </c>
      <c r="P206" s="35">
        <v>17072832</v>
      </c>
      <c r="Q206" s="375">
        <v>120</v>
      </c>
      <c r="R206" s="35">
        <f t="shared" si="6"/>
        <v>52295903</v>
      </c>
      <c r="S206" s="19" t="s">
        <v>17</v>
      </c>
      <c r="T206" s="47" t="s">
        <v>805</v>
      </c>
      <c r="U206" s="169" t="s">
        <v>1469</v>
      </c>
      <c r="V206" s="176" t="s">
        <v>1470</v>
      </c>
    </row>
    <row r="207" spans="1:22" s="2" customFormat="1" ht="118.5" customHeight="1" x14ac:dyDescent="0.35">
      <c r="A207" s="57" t="s">
        <v>806</v>
      </c>
      <c r="B207" s="27">
        <v>685</v>
      </c>
      <c r="C207" s="27">
        <v>2024</v>
      </c>
      <c r="D207" s="47" t="s">
        <v>807</v>
      </c>
      <c r="E207" s="47" t="s">
        <v>808</v>
      </c>
      <c r="F207" s="74">
        <v>45400</v>
      </c>
      <c r="G207" s="74">
        <v>45401</v>
      </c>
      <c r="H207" s="65">
        <v>45777</v>
      </c>
      <c r="I207" s="75">
        <v>70446197</v>
      </c>
      <c r="J207" s="69" t="s">
        <v>17</v>
      </c>
      <c r="K207" s="69" t="s">
        <v>18</v>
      </c>
      <c r="L207" s="28" t="s">
        <v>985</v>
      </c>
      <c r="M207" s="250">
        <f t="shared" si="5"/>
        <v>0.99207608697366911</v>
      </c>
      <c r="N207" s="35">
        <v>103763108</v>
      </c>
      <c r="O207" s="35">
        <v>43262254</v>
      </c>
      <c r="P207" s="35">
        <v>34145688</v>
      </c>
      <c r="Q207" s="375">
        <v>120</v>
      </c>
      <c r="R207" s="35">
        <f t="shared" si="6"/>
        <v>104591885</v>
      </c>
      <c r="S207" s="19" t="s">
        <v>17</v>
      </c>
      <c r="T207" s="47" t="s">
        <v>809</v>
      </c>
      <c r="U207" s="169" t="s">
        <v>1473</v>
      </c>
      <c r="V207" s="176" t="s">
        <v>1470</v>
      </c>
    </row>
    <row r="208" spans="1:22" s="2" customFormat="1" ht="118.5" customHeight="1" x14ac:dyDescent="0.35">
      <c r="A208" s="57" t="s">
        <v>810</v>
      </c>
      <c r="B208" s="27">
        <v>686</v>
      </c>
      <c r="C208" s="27">
        <v>2024</v>
      </c>
      <c r="D208" s="47" t="s">
        <v>811</v>
      </c>
      <c r="E208" s="47" t="s">
        <v>812</v>
      </c>
      <c r="F208" s="74">
        <v>45400</v>
      </c>
      <c r="G208" s="74">
        <v>45401</v>
      </c>
      <c r="H208" s="65">
        <v>45777</v>
      </c>
      <c r="I208" s="75">
        <v>35223071</v>
      </c>
      <c r="J208" s="69" t="s">
        <v>17</v>
      </c>
      <c r="K208" s="69" t="s">
        <v>18</v>
      </c>
      <c r="L208" s="47" t="s">
        <v>1500</v>
      </c>
      <c r="M208" s="250">
        <f t="shared" si="5"/>
        <v>0.99207610967153581</v>
      </c>
      <c r="N208" s="35">
        <v>51881516</v>
      </c>
      <c r="O208" s="35">
        <v>21631111</v>
      </c>
      <c r="P208" s="35">
        <v>17072832</v>
      </c>
      <c r="Q208" s="375">
        <v>120</v>
      </c>
      <c r="R208" s="35">
        <f t="shared" si="6"/>
        <v>52295903</v>
      </c>
      <c r="S208" s="19" t="s">
        <v>813</v>
      </c>
      <c r="T208" s="47" t="s">
        <v>814</v>
      </c>
      <c r="U208" s="169" t="s">
        <v>1469</v>
      </c>
      <c r="V208" s="176" t="s">
        <v>1470</v>
      </c>
    </row>
    <row r="209" spans="1:22" s="2" customFormat="1" ht="118.5" customHeight="1" x14ac:dyDescent="0.35">
      <c r="A209" s="57" t="s">
        <v>815</v>
      </c>
      <c r="B209" s="27">
        <v>688</v>
      </c>
      <c r="C209" s="27">
        <v>2024</v>
      </c>
      <c r="D209" s="47" t="s">
        <v>70</v>
      </c>
      <c r="E209" s="47" t="s">
        <v>816</v>
      </c>
      <c r="F209" s="64">
        <v>45400</v>
      </c>
      <c r="G209" s="74">
        <v>45401</v>
      </c>
      <c r="H209" s="65">
        <v>45777</v>
      </c>
      <c r="I209" s="75">
        <v>35223071</v>
      </c>
      <c r="J209" s="69" t="s">
        <v>17</v>
      </c>
      <c r="K209" s="69" t="s">
        <v>18</v>
      </c>
      <c r="L209" s="57" t="s">
        <v>985</v>
      </c>
      <c r="M209" s="250">
        <f t="shared" si="5"/>
        <v>0.99207610967153581</v>
      </c>
      <c r="N209" s="35">
        <v>51881516</v>
      </c>
      <c r="O209" s="35">
        <v>21631111</v>
      </c>
      <c r="P209" s="35">
        <v>17072832</v>
      </c>
      <c r="Q209" s="375">
        <v>120</v>
      </c>
      <c r="R209" s="35">
        <f t="shared" si="6"/>
        <v>52295903</v>
      </c>
      <c r="S209" s="19" t="s">
        <v>17</v>
      </c>
      <c r="T209" s="47" t="s">
        <v>817</v>
      </c>
      <c r="U209" s="169" t="s">
        <v>1473</v>
      </c>
      <c r="V209" s="176" t="s">
        <v>1470</v>
      </c>
    </row>
    <row r="210" spans="1:22" s="2" customFormat="1" ht="118.5" customHeight="1" x14ac:dyDescent="0.35">
      <c r="A210" s="57" t="s">
        <v>818</v>
      </c>
      <c r="B210" s="27">
        <v>690</v>
      </c>
      <c r="C210" s="27">
        <v>2024</v>
      </c>
      <c r="D210" s="47" t="s">
        <v>50</v>
      </c>
      <c r="E210" s="47" t="s">
        <v>819</v>
      </c>
      <c r="F210" s="74">
        <v>45400</v>
      </c>
      <c r="G210" s="74">
        <v>45401</v>
      </c>
      <c r="H210" s="65">
        <v>45777</v>
      </c>
      <c r="I210" s="75">
        <v>70446189</v>
      </c>
      <c r="J210" s="69" t="s">
        <v>17</v>
      </c>
      <c r="K210" s="69" t="s">
        <v>18</v>
      </c>
      <c r="L210" s="28" t="s">
        <v>985</v>
      </c>
      <c r="M210" s="250">
        <f t="shared" ref="M210:M273" si="7">+N210/R210</f>
        <v>0.99207608606454534</v>
      </c>
      <c r="N210" s="35">
        <v>103763096</v>
      </c>
      <c r="O210" s="35">
        <v>43262249</v>
      </c>
      <c r="P210" s="35">
        <v>34145684</v>
      </c>
      <c r="Q210" s="375">
        <v>120</v>
      </c>
      <c r="R210" s="35">
        <f t="shared" si="6"/>
        <v>104591873</v>
      </c>
      <c r="S210" s="19" t="s">
        <v>17</v>
      </c>
      <c r="T210" s="47" t="s">
        <v>820</v>
      </c>
      <c r="U210" s="169" t="s">
        <v>1473</v>
      </c>
      <c r="V210" s="176" t="s">
        <v>1470</v>
      </c>
    </row>
    <row r="211" spans="1:22" s="2" customFormat="1" ht="118.5" customHeight="1" x14ac:dyDescent="0.35">
      <c r="A211" s="57" t="s">
        <v>821</v>
      </c>
      <c r="B211" s="27">
        <v>695</v>
      </c>
      <c r="C211" s="27">
        <v>2024</v>
      </c>
      <c r="D211" s="82" t="s">
        <v>65</v>
      </c>
      <c r="E211" s="47" t="s">
        <v>822</v>
      </c>
      <c r="F211" s="83">
        <v>45404</v>
      </c>
      <c r="G211" s="83">
        <v>45406</v>
      </c>
      <c r="H211" s="65">
        <v>45777</v>
      </c>
      <c r="I211" s="84">
        <v>70446189</v>
      </c>
      <c r="J211" s="69" t="s">
        <v>17</v>
      </c>
      <c r="K211" s="69" t="s">
        <v>18</v>
      </c>
      <c r="L211" s="47" t="s">
        <v>985</v>
      </c>
      <c r="M211" s="250">
        <f t="shared" si="7"/>
        <v>0.97886956283878768</v>
      </c>
      <c r="N211" s="35">
        <v>102381801</v>
      </c>
      <c r="O211" s="35">
        <v>44643544</v>
      </c>
      <c r="P211" s="35">
        <v>34145684</v>
      </c>
      <c r="Q211" s="375">
        <v>120</v>
      </c>
      <c r="R211" s="35">
        <f t="shared" si="6"/>
        <v>104591873</v>
      </c>
      <c r="S211" s="19" t="s">
        <v>17</v>
      </c>
      <c r="T211" s="82" t="s">
        <v>823</v>
      </c>
      <c r="U211" s="169" t="s">
        <v>1473</v>
      </c>
      <c r="V211" s="176" t="s">
        <v>1470</v>
      </c>
    </row>
    <row r="212" spans="1:22" s="2" customFormat="1" ht="118.5" customHeight="1" x14ac:dyDescent="0.35">
      <c r="A212" s="105" t="s">
        <v>824</v>
      </c>
      <c r="B212" s="23">
        <v>696</v>
      </c>
      <c r="C212" s="23">
        <v>2024</v>
      </c>
      <c r="D212" s="58" t="s">
        <v>825</v>
      </c>
      <c r="E212" s="58" t="s">
        <v>340</v>
      </c>
      <c r="F212" s="78">
        <v>45408</v>
      </c>
      <c r="G212" s="78">
        <v>45414</v>
      </c>
      <c r="H212" s="60">
        <v>45777</v>
      </c>
      <c r="I212" s="79">
        <v>34256168</v>
      </c>
      <c r="J212" s="80" t="s">
        <v>17</v>
      </c>
      <c r="K212" s="80" t="s">
        <v>18</v>
      </c>
      <c r="L212" s="58" t="s">
        <v>1493</v>
      </c>
      <c r="M212" s="249">
        <f t="shared" si="7"/>
        <v>0.97847115665608131</v>
      </c>
      <c r="N212" s="42">
        <v>50223946</v>
      </c>
      <c r="O212" s="42">
        <v>22321778</v>
      </c>
      <c r="P212" s="42">
        <v>17072832</v>
      </c>
      <c r="Q212" s="374">
        <v>120</v>
      </c>
      <c r="R212" s="42">
        <f t="shared" si="6"/>
        <v>51329000</v>
      </c>
      <c r="S212" s="20" t="s">
        <v>17</v>
      </c>
      <c r="T212" s="63" t="s">
        <v>826</v>
      </c>
      <c r="U212" s="171" t="s">
        <v>1474</v>
      </c>
      <c r="V212" s="177" t="s">
        <v>1472</v>
      </c>
    </row>
    <row r="213" spans="1:22" s="2" customFormat="1" ht="118.5" customHeight="1" x14ac:dyDescent="0.35">
      <c r="A213" s="105" t="s">
        <v>827</v>
      </c>
      <c r="B213" s="23">
        <v>697</v>
      </c>
      <c r="C213" s="23">
        <v>2024</v>
      </c>
      <c r="D213" s="58" t="s">
        <v>1731</v>
      </c>
      <c r="E213" s="58" t="s">
        <v>340</v>
      </c>
      <c r="F213" s="78">
        <v>45400</v>
      </c>
      <c r="G213" s="78">
        <v>45405</v>
      </c>
      <c r="H213" s="60">
        <v>45777</v>
      </c>
      <c r="I213" s="79">
        <v>35223071</v>
      </c>
      <c r="J213" s="80" t="s">
        <v>17</v>
      </c>
      <c r="K213" s="80" t="s">
        <v>18</v>
      </c>
      <c r="L213" s="46" t="s">
        <v>1493</v>
      </c>
      <c r="M213" s="249">
        <f t="shared" si="7"/>
        <v>0.98151092256691697</v>
      </c>
      <c r="N213" s="42">
        <v>51329000</v>
      </c>
      <c r="O213" s="42">
        <v>22183627</v>
      </c>
      <c r="P213" s="42">
        <v>17072832</v>
      </c>
      <c r="Q213" s="374">
        <v>120</v>
      </c>
      <c r="R213" s="42">
        <f t="shared" si="6"/>
        <v>52295903</v>
      </c>
      <c r="S213" s="20" t="s">
        <v>1761</v>
      </c>
      <c r="T213" s="63" t="s">
        <v>828</v>
      </c>
      <c r="U213" s="171" t="s">
        <v>1474</v>
      </c>
      <c r="V213" s="177" t="s">
        <v>1472</v>
      </c>
    </row>
    <row r="214" spans="1:22" s="2" customFormat="1" ht="118.5" customHeight="1" x14ac:dyDescent="0.35">
      <c r="A214" s="25" t="s">
        <v>1261</v>
      </c>
      <c r="B214" s="25">
        <v>698</v>
      </c>
      <c r="C214" s="25">
        <v>2024</v>
      </c>
      <c r="D214" s="56" t="s">
        <v>1262</v>
      </c>
      <c r="E214" s="56" t="s">
        <v>124</v>
      </c>
      <c r="F214" s="76">
        <v>45471</v>
      </c>
      <c r="G214" s="76">
        <v>45471</v>
      </c>
      <c r="H214" s="71">
        <v>47296</v>
      </c>
      <c r="I214" s="77">
        <v>0</v>
      </c>
      <c r="J214" s="52">
        <v>0</v>
      </c>
      <c r="K214" s="52" t="s">
        <v>17</v>
      </c>
      <c r="L214" s="26" t="s">
        <v>973</v>
      </c>
      <c r="M214" s="30">
        <v>0</v>
      </c>
      <c r="N214" s="29">
        <v>0</v>
      </c>
      <c r="O214" s="29">
        <v>0</v>
      </c>
      <c r="P214" s="29">
        <v>0</v>
      </c>
      <c r="Q214" s="376">
        <v>0</v>
      </c>
      <c r="R214" s="29">
        <f t="shared" si="6"/>
        <v>0</v>
      </c>
      <c r="S214" s="18" t="s">
        <v>17</v>
      </c>
      <c r="T214" s="56" t="s">
        <v>1263</v>
      </c>
      <c r="U214" s="174" t="s">
        <v>1467</v>
      </c>
      <c r="V214" s="179" t="s">
        <v>1468</v>
      </c>
    </row>
    <row r="215" spans="1:22" s="2" customFormat="1" ht="118.5" customHeight="1" x14ac:dyDescent="0.35">
      <c r="A215" s="25" t="s">
        <v>989</v>
      </c>
      <c r="B215" s="25">
        <v>699</v>
      </c>
      <c r="C215" s="25">
        <v>2024</v>
      </c>
      <c r="D215" s="56" t="s">
        <v>990</v>
      </c>
      <c r="E215" s="56" t="s">
        <v>124</v>
      </c>
      <c r="F215" s="76">
        <v>45415</v>
      </c>
      <c r="G215" s="76">
        <v>45415</v>
      </c>
      <c r="H215" s="71">
        <v>47241</v>
      </c>
      <c r="I215" s="77">
        <v>0</v>
      </c>
      <c r="J215" s="52">
        <v>0</v>
      </c>
      <c r="K215" s="52" t="s">
        <v>17</v>
      </c>
      <c r="L215" s="53" t="s">
        <v>973</v>
      </c>
      <c r="M215" s="30">
        <v>0</v>
      </c>
      <c r="N215" s="29">
        <v>0</v>
      </c>
      <c r="O215" s="29">
        <v>0</v>
      </c>
      <c r="P215" s="29">
        <v>0</v>
      </c>
      <c r="Q215" s="376">
        <v>0</v>
      </c>
      <c r="R215" s="29">
        <f t="shared" si="6"/>
        <v>0</v>
      </c>
      <c r="S215" s="18" t="s">
        <v>17</v>
      </c>
      <c r="T215" s="85" t="s">
        <v>991</v>
      </c>
      <c r="U215" s="174" t="s">
        <v>1467</v>
      </c>
      <c r="V215" s="179" t="s">
        <v>1468</v>
      </c>
    </row>
    <row r="216" spans="1:22" s="2" customFormat="1" ht="118.5" customHeight="1" x14ac:dyDescent="0.35">
      <c r="A216" s="57" t="s">
        <v>829</v>
      </c>
      <c r="B216" s="27">
        <v>702</v>
      </c>
      <c r="C216" s="27">
        <v>2024</v>
      </c>
      <c r="D216" s="47" t="s">
        <v>44</v>
      </c>
      <c r="E216" s="47" t="s">
        <v>43</v>
      </c>
      <c r="F216" s="74">
        <v>45400</v>
      </c>
      <c r="G216" s="74">
        <v>45401</v>
      </c>
      <c r="H216" s="65">
        <v>45777</v>
      </c>
      <c r="I216" s="88">
        <v>70446197</v>
      </c>
      <c r="J216" s="69" t="s">
        <v>17</v>
      </c>
      <c r="K216" s="69" t="s">
        <v>18</v>
      </c>
      <c r="L216" s="47" t="s">
        <v>985</v>
      </c>
      <c r="M216" s="250">
        <f t="shared" si="7"/>
        <v>0.99207608697366911</v>
      </c>
      <c r="N216" s="35">
        <v>103763108</v>
      </c>
      <c r="O216" s="35">
        <v>43262254</v>
      </c>
      <c r="P216" s="35">
        <v>34145688</v>
      </c>
      <c r="Q216" s="375">
        <v>120</v>
      </c>
      <c r="R216" s="35">
        <f t="shared" si="6"/>
        <v>104591885</v>
      </c>
      <c r="S216" s="19" t="s">
        <v>17</v>
      </c>
      <c r="T216" s="47" t="s">
        <v>830</v>
      </c>
      <c r="U216" s="169" t="s">
        <v>1473</v>
      </c>
      <c r="V216" s="176" t="s">
        <v>1470</v>
      </c>
    </row>
    <row r="217" spans="1:22" s="2" customFormat="1" ht="118.5" customHeight="1" x14ac:dyDescent="0.35">
      <c r="A217" s="57" t="s">
        <v>831</v>
      </c>
      <c r="B217" s="27">
        <v>705</v>
      </c>
      <c r="C217" s="27">
        <v>2024</v>
      </c>
      <c r="D217" s="47" t="s">
        <v>832</v>
      </c>
      <c r="E217" s="47" t="s">
        <v>507</v>
      </c>
      <c r="F217" s="74">
        <v>45400</v>
      </c>
      <c r="G217" s="74">
        <v>45404</v>
      </c>
      <c r="H217" s="65">
        <v>45777</v>
      </c>
      <c r="I217" s="88">
        <v>31700764</v>
      </c>
      <c r="J217" s="69" t="s">
        <v>17</v>
      </c>
      <c r="K217" s="69" t="s">
        <v>18</v>
      </c>
      <c r="L217" s="47" t="s">
        <v>975</v>
      </c>
      <c r="M217" s="250">
        <f t="shared" si="7"/>
        <v>0.9841522332021907</v>
      </c>
      <c r="N217" s="35">
        <v>46320420</v>
      </c>
      <c r="O217" s="35">
        <v>19840951</v>
      </c>
      <c r="P217" s="35">
        <v>15365552</v>
      </c>
      <c r="Q217" s="375">
        <v>120</v>
      </c>
      <c r="R217" s="35">
        <f t="shared" si="6"/>
        <v>47066316</v>
      </c>
      <c r="S217" s="19" t="s">
        <v>17</v>
      </c>
      <c r="T217" s="47" t="s">
        <v>833</v>
      </c>
      <c r="U217" s="169" t="s">
        <v>1476</v>
      </c>
      <c r="V217" s="176" t="s">
        <v>1470</v>
      </c>
    </row>
    <row r="218" spans="1:22" s="2" customFormat="1" ht="118.5" customHeight="1" x14ac:dyDescent="0.35">
      <c r="A218" s="57" t="s">
        <v>834</v>
      </c>
      <c r="B218" s="27">
        <v>707</v>
      </c>
      <c r="C218" s="27">
        <v>2024</v>
      </c>
      <c r="D218" s="47" t="s">
        <v>456</v>
      </c>
      <c r="E218" s="47" t="s">
        <v>47</v>
      </c>
      <c r="F218" s="74">
        <v>45401</v>
      </c>
      <c r="G218" s="74">
        <v>45404</v>
      </c>
      <c r="H218" s="65">
        <v>45777</v>
      </c>
      <c r="I218" s="75">
        <v>35223071</v>
      </c>
      <c r="J218" s="69" t="s">
        <v>17</v>
      </c>
      <c r="K218" s="69" t="s">
        <v>18</v>
      </c>
      <c r="L218" s="47" t="s">
        <v>1500</v>
      </c>
      <c r="M218" s="250">
        <f t="shared" si="7"/>
        <v>0.98415221934307162</v>
      </c>
      <c r="N218" s="35">
        <v>51467129</v>
      </c>
      <c r="O218" s="35">
        <v>22045498</v>
      </c>
      <c r="P218" s="35">
        <v>17072832</v>
      </c>
      <c r="Q218" s="375">
        <v>120</v>
      </c>
      <c r="R218" s="35">
        <f t="shared" si="6"/>
        <v>52295903</v>
      </c>
      <c r="S218" s="19" t="s">
        <v>17</v>
      </c>
      <c r="T218" s="47" t="s">
        <v>835</v>
      </c>
      <c r="U218" s="169" t="s">
        <v>1469</v>
      </c>
      <c r="V218" s="176" t="s">
        <v>1470</v>
      </c>
    </row>
    <row r="219" spans="1:22" s="2" customFormat="1" ht="118.5" customHeight="1" x14ac:dyDescent="0.35">
      <c r="A219" s="57" t="s">
        <v>836</v>
      </c>
      <c r="B219" s="27">
        <v>708</v>
      </c>
      <c r="C219" s="27">
        <v>2024</v>
      </c>
      <c r="D219" s="47" t="s">
        <v>837</v>
      </c>
      <c r="E219" s="47" t="s">
        <v>838</v>
      </c>
      <c r="F219" s="74">
        <v>45401</v>
      </c>
      <c r="G219" s="74">
        <v>45404</v>
      </c>
      <c r="H219" s="65">
        <v>45777</v>
      </c>
      <c r="I219" s="75">
        <v>35223071</v>
      </c>
      <c r="J219" s="69" t="s">
        <v>17</v>
      </c>
      <c r="K219" s="69" t="s">
        <v>18</v>
      </c>
      <c r="L219" s="67" t="s">
        <v>1500</v>
      </c>
      <c r="M219" s="250">
        <f t="shared" si="7"/>
        <v>0.98415221934307162</v>
      </c>
      <c r="N219" s="35">
        <v>51467129</v>
      </c>
      <c r="O219" s="35">
        <v>22045498</v>
      </c>
      <c r="P219" s="35">
        <v>17072832</v>
      </c>
      <c r="Q219" s="375">
        <v>120</v>
      </c>
      <c r="R219" s="35">
        <f t="shared" si="6"/>
        <v>52295903</v>
      </c>
      <c r="S219" s="19" t="s">
        <v>17</v>
      </c>
      <c r="T219" s="47" t="s">
        <v>839</v>
      </c>
      <c r="U219" s="169" t="s">
        <v>1469</v>
      </c>
      <c r="V219" s="176" t="s">
        <v>1470</v>
      </c>
    </row>
    <row r="220" spans="1:22" s="2" customFormat="1" ht="118.5" customHeight="1" x14ac:dyDescent="0.35">
      <c r="A220" s="57" t="s">
        <v>840</v>
      </c>
      <c r="B220" s="27">
        <v>710</v>
      </c>
      <c r="C220" s="27">
        <v>2024</v>
      </c>
      <c r="D220" s="47" t="s">
        <v>841</v>
      </c>
      <c r="E220" s="47" t="s">
        <v>842</v>
      </c>
      <c r="F220" s="74">
        <v>45404</v>
      </c>
      <c r="G220" s="74">
        <v>45406</v>
      </c>
      <c r="H220" s="65">
        <v>45777</v>
      </c>
      <c r="I220" s="75">
        <v>50721254</v>
      </c>
      <c r="J220" s="69" t="s">
        <v>17</v>
      </c>
      <c r="K220" s="69" t="s">
        <v>18</v>
      </c>
      <c r="L220" s="28" t="s">
        <v>975</v>
      </c>
      <c r="M220" s="250">
        <f t="shared" si="7"/>
        <v>0.97886961423469399</v>
      </c>
      <c r="N220" s="35">
        <v>73714902</v>
      </c>
      <c r="O220" s="35">
        <v>32143352</v>
      </c>
      <c r="P220" s="35">
        <v>24584896</v>
      </c>
      <c r="Q220" s="375">
        <v>120</v>
      </c>
      <c r="R220" s="35">
        <f t="shared" si="6"/>
        <v>75306150</v>
      </c>
      <c r="S220" s="19" t="s">
        <v>17</v>
      </c>
      <c r="T220" s="47" t="s">
        <v>843</v>
      </c>
      <c r="U220" s="169" t="s">
        <v>1475</v>
      </c>
      <c r="V220" s="176" t="s">
        <v>1470</v>
      </c>
    </row>
    <row r="221" spans="1:22" s="2" customFormat="1" ht="118.5" customHeight="1" x14ac:dyDescent="0.35">
      <c r="A221" s="57" t="s">
        <v>844</v>
      </c>
      <c r="B221" s="27">
        <v>712</v>
      </c>
      <c r="C221" s="27">
        <v>2024</v>
      </c>
      <c r="D221" s="47" t="s">
        <v>845</v>
      </c>
      <c r="E221" s="47" t="s">
        <v>842</v>
      </c>
      <c r="F221" s="74">
        <v>45400</v>
      </c>
      <c r="G221" s="74">
        <v>45405</v>
      </c>
      <c r="H221" s="65">
        <v>45777</v>
      </c>
      <c r="I221" s="69">
        <v>50721254</v>
      </c>
      <c r="J221" s="69" t="s">
        <v>17</v>
      </c>
      <c r="K221" s="69" t="s">
        <v>18</v>
      </c>
      <c r="L221" s="28" t="s">
        <v>975</v>
      </c>
      <c r="M221" s="250">
        <f t="shared" si="7"/>
        <v>0.98151091245535727</v>
      </c>
      <c r="N221" s="35">
        <v>73913808</v>
      </c>
      <c r="O221" s="35">
        <v>31944446</v>
      </c>
      <c r="P221" s="35">
        <v>24584896</v>
      </c>
      <c r="Q221" s="375">
        <v>120</v>
      </c>
      <c r="R221" s="35">
        <f t="shared" si="6"/>
        <v>75306150</v>
      </c>
      <c r="S221" s="19" t="s">
        <v>17</v>
      </c>
      <c r="T221" s="47" t="s">
        <v>846</v>
      </c>
      <c r="U221" s="169" t="s">
        <v>1475</v>
      </c>
      <c r="V221" s="176" t="s">
        <v>1470</v>
      </c>
    </row>
    <row r="222" spans="1:22" s="2" customFormat="1" ht="118.5" customHeight="1" x14ac:dyDescent="0.35">
      <c r="A222" s="57" t="s">
        <v>847</v>
      </c>
      <c r="B222" s="27">
        <v>713</v>
      </c>
      <c r="C222" s="27">
        <v>2024</v>
      </c>
      <c r="D222" s="47" t="s">
        <v>848</v>
      </c>
      <c r="E222" s="47" t="s">
        <v>842</v>
      </c>
      <c r="F222" s="74">
        <v>45407</v>
      </c>
      <c r="G222" s="74">
        <v>45411</v>
      </c>
      <c r="H222" s="65">
        <v>45777</v>
      </c>
      <c r="I222" s="69">
        <v>50721254</v>
      </c>
      <c r="J222" s="69" t="s">
        <v>17</v>
      </c>
      <c r="K222" s="69" t="s">
        <v>18</v>
      </c>
      <c r="L222" s="15" t="s">
        <v>975</v>
      </c>
      <c r="M222" s="250">
        <f t="shared" si="7"/>
        <v>0.94437381276296828</v>
      </c>
      <c r="N222" s="35">
        <v>71117156</v>
      </c>
      <c r="O222" s="35">
        <v>34331346</v>
      </c>
      <c r="P222" s="35">
        <v>24584896</v>
      </c>
      <c r="Q222" s="375">
        <v>120</v>
      </c>
      <c r="R222" s="35">
        <f t="shared" si="6"/>
        <v>75306150</v>
      </c>
      <c r="S222" s="19" t="s">
        <v>1636</v>
      </c>
      <c r="T222" s="47" t="s">
        <v>849</v>
      </c>
      <c r="U222" s="169" t="s">
        <v>1475</v>
      </c>
      <c r="V222" s="176" t="s">
        <v>1470</v>
      </c>
    </row>
    <row r="223" spans="1:22" s="2" customFormat="1" ht="118.5" customHeight="1" x14ac:dyDescent="0.35">
      <c r="A223" s="57" t="s">
        <v>850</v>
      </c>
      <c r="B223" s="27">
        <v>714</v>
      </c>
      <c r="C223" s="27">
        <v>2024</v>
      </c>
      <c r="D223" s="47" t="s">
        <v>851</v>
      </c>
      <c r="E223" s="47" t="s">
        <v>852</v>
      </c>
      <c r="F223" s="74">
        <v>45404</v>
      </c>
      <c r="G223" s="74">
        <v>45407</v>
      </c>
      <c r="H223" s="65">
        <v>45777</v>
      </c>
      <c r="I223" s="75">
        <v>31700764</v>
      </c>
      <c r="J223" s="69" t="s">
        <v>17</v>
      </c>
      <c r="K223" s="69" t="s">
        <v>18</v>
      </c>
      <c r="L223" s="47" t="s">
        <v>975</v>
      </c>
      <c r="M223" s="250">
        <f t="shared" si="7"/>
        <v>0.9762283498032861</v>
      </c>
      <c r="N223" s="35">
        <v>45947472</v>
      </c>
      <c r="O223" s="35">
        <v>20213899</v>
      </c>
      <c r="P223" s="35">
        <v>15365552</v>
      </c>
      <c r="Q223" s="375">
        <v>120</v>
      </c>
      <c r="R223" s="35">
        <f t="shared" si="6"/>
        <v>47066316</v>
      </c>
      <c r="S223" s="19" t="s">
        <v>17</v>
      </c>
      <c r="T223" s="47" t="s">
        <v>853</v>
      </c>
      <c r="U223" s="169" t="s">
        <v>1476</v>
      </c>
      <c r="V223" s="176" t="s">
        <v>1470</v>
      </c>
    </row>
    <row r="224" spans="1:22" s="2" customFormat="1" ht="118.5" customHeight="1" x14ac:dyDescent="0.35">
      <c r="A224" s="57" t="s">
        <v>854</v>
      </c>
      <c r="B224" s="27">
        <v>715</v>
      </c>
      <c r="C224" s="27">
        <v>2024</v>
      </c>
      <c r="D224" s="47" t="s">
        <v>855</v>
      </c>
      <c r="E224" s="47" t="s">
        <v>507</v>
      </c>
      <c r="F224" s="74">
        <v>45400</v>
      </c>
      <c r="G224" s="74">
        <v>45401</v>
      </c>
      <c r="H224" s="65">
        <v>45777</v>
      </c>
      <c r="I224" s="75">
        <v>31700764</v>
      </c>
      <c r="J224" s="69" t="s">
        <v>17</v>
      </c>
      <c r="K224" s="69" t="s">
        <v>18</v>
      </c>
      <c r="L224" s="47" t="s">
        <v>975</v>
      </c>
      <c r="M224" s="250">
        <f t="shared" si="7"/>
        <v>0.9920761166010954</v>
      </c>
      <c r="N224" s="35">
        <v>46693368</v>
      </c>
      <c r="O224" s="35">
        <v>19468003</v>
      </c>
      <c r="P224" s="35">
        <v>15365552</v>
      </c>
      <c r="Q224" s="375">
        <v>120</v>
      </c>
      <c r="R224" s="35">
        <f t="shared" si="6"/>
        <v>47066316</v>
      </c>
      <c r="S224" s="19" t="s">
        <v>1635</v>
      </c>
      <c r="T224" s="47" t="s">
        <v>856</v>
      </c>
      <c r="U224" s="169" t="s">
        <v>1476</v>
      </c>
      <c r="V224" s="176" t="s">
        <v>1470</v>
      </c>
    </row>
    <row r="225" spans="1:22" s="2" customFormat="1" ht="118.5" customHeight="1" x14ac:dyDescent="0.35">
      <c r="A225" s="57" t="s">
        <v>857</v>
      </c>
      <c r="B225" s="27">
        <v>716</v>
      </c>
      <c r="C225" s="27">
        <v>2024</v>
      </c>
      <c r="D225" s="47" t="s">
        <v>858</v>
      </c>
      <c r="E225" s="47" t="s">
        <v>507</v>
      </c>
      <c r="F225" s="74">
        <v>45400</v>
      </c>
      <c r="G225" s="74">
        <v>45406</v>
      </c>
      <c r="H225" s="65">
        <v>45777</v>
      </c>
      <c r="I225" s="87">
        <v>31700764</v>
      </c>
      <c r="J225" s="69" t="s">
        <v>17</v>
      </c>
      <c r="K225" s="69" t="s">
        <v>18</v>
      </c>
      <c r="L225" s="47" t="s">
        <v>975</v>
      </c>
      <c r="M225" s="250">
        <f t="shared" si="7"/>
        <v>0.97886964426958767</v>
      </c>
      <c r="N225" s="35">
        <v>46071788</v>
      </c>
      <c r="O225" s="35">
        <v>20089583</v>
      </c>
      <c r="P225" s="35">
        <v>15365552</v>
      </c>
      <c r="Q225" s="375">
        <v>120</v>
      </c>
      <c r="R225" s="35">
        <f t="shared" si="6"/>
        <v>47066316</v>
      </c>
      <c r="S225" s="19" t="s">
        <v>17</v>
      </c>
      <c r="T225" s="47" t="s">
        <v>859</v>
      </c>
      <c r="U225" s="169" t="s">
        <v>1479</v>
      </c>
      <c r="V225" s="176" t="s">
        <v>1470</v>
      </c>
    </row>
    <row r="226" spans="1:22" s="2" customFormat="1" ht="118.5" customHeight="1" x14ac:dyDescent="0.35">
      <c r="A226" s="57" t="s">
        <v>860</v>
      </c>
      <c r="B226" s="27">
        <v>719</v>
      </c>
      <c r="C226" s="27">
        <v>2024</v>
      </c>
      <c r="D226" s="47" t="s">
        <v>861</v>
      </c>
      <c r="E226" s="47" t="s">
        <v>47</v>
      </c>
      <c r="F226" s="74">
        <v>45400</v>
      </c>
      <c r="G226" s="74">
        <v>45405</v>
      </c>
      <c r="H226" s="65">
        <v>45777</v>
      </c>
      <c r="I226" s="75">
        <v>35223071</v>
      </c>
      <c r="J226" s="69" t="s">
        <v>17</v>
      </c>
      <c r="K226" s="69" t="s">
        <v>18</v>
      </c>
      <c r="L226" s="27" t="s">
        <v>1500</v>
      </c>
      <c r="M226" s="250">
        <f t="shared" si="7"/>
        <v>0.98151092256691697</v>
      </c>
      <c r="N226" s="35">
        <v>51329000</v>
      </c>
      <c r="O226" s="35">
        <v>22183627</v>
      </c>
      <c r="P226" s="35">
        <v>17072832</v>
      </c>
      <c r="Q226" s="375">
        <v>120</v>
      </c>
      <c r="R226" s="35">
        <f t="shared" si="6"/>
        <v>52295903</v>
      </c>
      <c r="S226" s="19" t="s">
        <v>17</v>
      </c>
      <c r="T226" s="47" t="s">
        <v>862</v>
      </c>
      <c r="U226" s="169" t="s">
        <v>1469</v>
      </c>
      <c r="V226" s="176" t="s">
        <v>1470</v>
      </c>
    </row>
    <row r="227" spans="1:22" s="2" customFormat="1" ht="118.5" customHeight="1" x14ac:dyDescent="0.35">
      <c r="A227" s="154" t="s">
        <v>863</v>
      </c>
      <c r="B227" s="27">
        <v>721</v>
      </c>
      <c r="C227" s="27">
        <v>2024</v>
      </c>
      <c r="D227" s="47" t="s">
        <v>864</v>
      </c>
      <c r="E227" s="47" t="s">
        <v>865</v>
      </c>
      <c r="F227" s="74">
        <v>45405</v>
      </c>
      <c r="G227" s="74">
        <v>45407</v>
      </c>
      <c r="H227" s="65">
        <v>45777</v>
      </c>
      <c r="I227" s="75">
        <v>62655678</v>
      </c>
      <c r="J227" s="69" t="s">
        <v>17</v>
      </c>
      <c r="K227" s="69" t="s">
        <v>18</v>
      </c>
      <c r="L227" s="47" t="s">
        <v>1357</v>
      </c>
      <c r="M227" s="250">
        <f t="shared" si="7"/>
        <v>0.93902438517028186</v>
      </c>
      <c r="N227" s="35">
        <v>85768660</v>
      </c>
      <c r="O227" s="35">
        <v>41213512</v>
      </c>
      <c r="P227" s="35">
        <v>28682376</v>
      </c>
      <c r="Q227" s="375">
        <v>120</v>
      </c>
      <c r="R227" s="35">
        <f t="shared" si="6"/>
        <v>91338054</v>
      </c>
      <c r="S227" s="19" t="s">
        <v>17</v>
      </c>
      <c r="T227" s="47" t="s">
        <v>866</v>
      </c>
      <c r="U227" s="169" t="s">
        <v>1469</v>
      </c>
      <c r="V227" s="176" t="s">
        <v>1470</v>
      </c>
    </row>
    <row r="228" spans="1:22" s="2" customFormat="1" ht="118.5" customHeight="1" x14ac:dyDescent="0.35">
      <c r="A228" s="57" t="s">
        <v>867</v>
      </c>
      <c r="B228" s="27">
        <v>722</v>
      </c>
      <c r="C228" s="27">
        <v>2024</v>
      </c>
      <c r="D228" s="47" t="s">
        <v>868</v>
      </c>
      <c r="E228" s="47" t="s">
        <v>838</v>
      </c>
      <c r="F228" s="74">
        <v>45405</v>
      </c>
      <c r="G228" s="74">
        <v>45408</v>
      </c>
      <c r="H228" s="65">
        <v>45777</v>
      </c>
      <c r="I228" s="69">
        <v>35223071</v>
      </c>
      <c r="J228" s="69" t="s">
        <v>17</v>
      </c>
      <c r="K228" s="69" t="s">
        <v>18</v>
      </c>
      <c r="L228" s="47" t="s">
        <v>1500</v>
      </c>
      <c r="M228" s="250">
        <f t="shared" si="7"/>
        <v>0.94125677493321036</v>
      </c>
      <c r="N228" s="35">
        <v>49223873</v>
      </c>
      <c r="O228" s="35">
        <v>22598014</v>
      </c>
      <c r="P228" s="35">
        <v>17072832</v>
      </c>
      <c r="Q228" s="375">
        <v>120</v>
      </c>
      <c r="R228" s="35">
        <f t="shared" si="6"/>
        <v>52295903</v>
      </c>
      <c r="S228" s="19" t="s">
        <v>1634</v>
      </c>
      <c r="T228" s="47" t="s">
        <v>869</v>
      </c>
      <c r="U228" s="169" t="s">
        <v>1469</v>
      </c>
      <c r="V228" s="176" t="s">
        <v>1470</v>
      </c>
    </row>
    <row r="229" spans="1:22" s="2" customFormat="1" ht="118.5" customHeight="1" x14ac:dyDescent="0.35">
      <c r="A229" s="57" t="s">
        <v>870</v>
      </c>
      <c r="B229" s="27">
        <v>726</v>
      </c>
      <c r="C229" s="27">
        <v>2024</v>
      </c>
      <c r="D229" s="47" t="s">
        <v>871</v>
      </c>
      <c r="E229" s="47" t="s">
        <v>507</v>
      </c>
      <c r="F229" s="74">
        <v>45404</v>
      </c>
      <c r="G229" s="74">
        <v>45405</v>
      </c>
      <c r="H229" s="65">
        <v>45777</v>
      </c>
      <c r="I229" s="69">
        <v>31700764</v>
      </c>
      <c r="J229" s="69" t="s">
        <v>17</v>
      </c>
      <c r="K229" s="69" t="s">
        <v>18</v>
      </c>
      <c r="L229" s="47" t="s">
        <v>975</v>
      </c>
      <c r="M229" s="250">
        <f t="shared" si="7"/>
        <v>0.98151093873588913</v>
      </c>
      <c r="N229" s="35">
        <v>46196104</v>
      </c>
      <c r="O229" s="35">
        <v>19965267</v>
      </c>
      <c r="P229" s="35">
        <v>15365552</v>
      </c>
      <c r="Q229" s="375">
        <v>120</v>
      </c>
      <c r="R229" s="35">
        <f t="shared" si="6"/>
        <v>47066316</v>
      </c>
      <c r="S229" s="19" t="s">
        <v>17</v>
      </c>
      <c r="T229" s="27" t="s">
        <v>872</v>
      </c>
      <c r="U229" s="169" t="s">
        <v>1476</v>
      </c>
      <c r="V229" s="176" t="s">
        <v>1470</v>
      </c>
    </row>
    <row r="230" spans="1:22" s="2" customFormat="1" ht="118.5" customHeight="1" x14ac:dyDescent="0.35">
      <c r="A230" s="57" t="s">
        <v>873</v>
      </c>
      <c r="B230" s="27">
        <v>727</v>
      </c>
      <c r="C230" s="27">
        <v>2024</v>
      </c>
      <c r="D230" s="47" t="s">
        <v>874</v>
      </c>
      <c r="E230" s="47" t="s">
        <v>632</v>
      </c>
      <c r="F230" s="74">
        <v>45404</v>
      </c>
      <c r="G230" s="74">
        <v>45405</v>
      </c>
      <c r="H230" s="65">
        <v>45777</v>
      </c>
      <c r="I230" s="69">
        <v>35084942</v>
      </c>
      <c r="J230" s="69" t="s">
        <v>17</v>
      </c>
      <c r="K230" s="69" t="s">
        <v>18</v>
      </c>
      <c r="L230" s="47" t="s">
        <v>1500</v>
      </c>
      <c r="M230" s="250">
        <f t="shared" si="7"/>
        <v>0.98411024979708683</v>
      </c>
      <c r="N230" s="35">
        <v>51329000</v>
      </c>
      <c r="O230" s="35">
        <v>22045498</v>
      </c>
      <c r="P230" s="35">
        <v>17072832</v>
      </c>
      <c r="Q230" s="375">
        <v>120</v>
      </c>
      <c r="R230" s="35">
        <f t="shared" si="6"/>
        <v>52157774</v>
      </c>
      <c r="S230" s="19" t="s">
        <v>17</v>
      </c>
      <c r="T230" s="27" t="s">
        <v>875</v>
      </c>
      <c r="U230" s="169" t="s">
        <v>1469</v>
      </c>
      <c r="V230" s="176" t="s">
        <v>1470</v>
      </c>
    </row>
    <row r="231" spans="1:22" s="2" customFormat="1" ht="118.5" customHeight="1" x14ac:dyDescent="0.35">
      <c r="A231" s="57" t="s">
        <v>876</v>
      </c>
      <c r="B231" s="27">
        <v>728</v>
      </c>
      <c r="C231" s="27">
        <v>2024</v>
      </c>
      <c r="D231" s="47" t="s">
        <v>877</v>
      </c>
      <c r="E231" s="47" t="s">
        <v>878</v>
      </c>
      <c r="F231" s="74">
        <v>45405</v>
      </c>
      <c r="G231" s="74">
        <v>45408</v>
      </c>
      <c r="H231" s="65">
        <v>45777</v>
      </c>
      <c r="I231" s="69">
        <v>35084942</v>
      </c>
      <c r="J231" s="69" t="s">
        <v>17</v>
      </c>
      <c r="K231" s="69" t="s">
        <v>18</v>
      </c>
      <c r="L231" s="47" t="s">
        <v>1500</v>
      </c>
      <c r="M231" s="250">
        <f t="shared" si="7"/>
        <v>0.97616537469563025</v>
      </c>
      <c r="N231" s="35">
        <v>50914613</v>
      </c>
      <c r="O231" s="35">
        <v>22459885</v>
      </c>
      <c r="P231" s="35">
        <v>17072832</v>
      </c>
      <c r="Q231" s="375">
        <v>120</v>
      </c>
      <c r="R231" s="35">
        <f t="shared" si="6"/>
        <v>52157774</v>
      </c>
      <c r="S231" s="19" t="s">
        <v>17</v>
      </c>
      <c r="T231" s="27" t="s">
        <v>879</v>
      </c>
      <c r="U231" s="169" t="s">
        <v>1469</v>
      </c>
      <c r="V231" s="176" t="s">
        <v>1470</v>
      </c>
    </row>
    <row r="232" spans="1:22" s="2" customFormat="1" ht="118.5" customHeight="1" x14ac:dyDescent="0.35">
      <c r="A232" s="57" t="s">
        <v>880</v>
      </c>
      <c r="B232" s="27">
        <v>729</v>
      </c>
      <c r="C232" s="27">
        <v>2024</v>
      </c>
      <c r="D232" s="47" t="s">
        <v>881</v>
      </c>
      <c r="E232" s="47" t="s">
        <v>632</v>
      </c>
      <c r="F232" s="74">
        <v>45404</v>
      </c>
      <c r="G232" s="74">
        <v>45406</v>
      </c>
      <c r="H232" s="65">
        <v>45777</v>
      </c>
      <c r="I232" s="69">
        <v>35084942</v>
      </c>
      <c r="J232" s="69" t="s">
        <v>17</v>
      </c>
      <c r="K232" s="69" t="s">
        <v>18</v>
      </c>
      <c r="L232" s="47" t="s">
        <v>1500</v>
      </c>
      <c r="M232" s="250">
        <f t="shared" si="7"/>
        <v>0.98146195809660131</v>
      </c>
      <c r="N232" s="35">
        <v>51190871</v>
      </c>
      <c r="O232" s="35">
        <v>22183627</v>
      </c>
      <c r="P232" s="35">
        <v>17072832</v>
      </c>
      <c r="Q232" s="375">
        <v>120</v>
      </c>
      <c r="R232" s="35">
        <f t="shared" si="6"/>
        <v>52157774</v>
      </c>
      <c r="S232" s="19" t="s">
        <v>17</v>
      </c>
      <c r="T232" s="27" t="s">
        <v>882</v>
      </c>
      <c r="U232" s="169" t="s">
        <v>1469</v>
      </c>
      <c r="V232" s="176" t="s">
        <v>1470</v>
      </c>
    </row>
    <row r="233" spans="1:22" s="2" customFormat="1" ht="118.5" customHeight="1" x14ac:dyDescent="0.35">
      <c r="A233" s="57" t="s">
        <v>883</v>
      </c>
      <c r="B233" s="27">
        <v>730</v>
      </c>
      <c r="C233" s="27">
        <v>2024</v>
      </c>
      <c r="D233" s="47" t="s">
        <v>56</v>
      </c>
      <c r="E233" s="47" t="s">
        <v>852</v>
      </c>
      <c r="F233" s="74">
        <v>45404</v>
      </c>
      <c r="G233" s="74">
        <v>45405</v>
      </c>
      <c r="H233" s="65">
        <v>45777</v>
      </c>
      <c r="I233" s="69">
        <v>31700764</v>
      </c>
      <c r="J233" s="69" t="s">
        <v>17</v>
      </c>
      <c r="K233" s="69" t="s">
        <v>18</v>
      </c>
      <c r="L233" s="47" t="s">
        <v>975</v>
      </c>
      <c r="M233" s="250">
        <f t="shared" si="7"/>
        <v>0.98151093873588913</v>
      </c>
      <c r="N233" s="35">
        <v>46196104</v>
      </c>
      <c r="O233" s="35">
        <v>19965267</v>
      </c>
      <c r="P233" s="35">
        <v>15365552</v>
      </c>
      <c r="Q233" s="375">
        <v>120</v>
      </c>
      <c r="R233" s="35">
        <f t="shared" si="6"/>
        <v>47066316</v>
      </c>
      <c r="S233" s="19" t="s">
        <v>17</v>
      </c>
      <c r="T233" s="27" t="s">
        <v>884</v>
      </c>
      <c r="U233" s="169" t="s">
        <v>1476</v>
      </c>
      <c r="V233" s="176" t="s">
        <v>1470</v>
      </c>
    </row>
    <row r="234" spans="1:22" s="2" customFormat="1" ht="118.5" customHeight="1" x14ac:dyDescent="0.35">
      <c r="A234" s="57" t="s">
        <v>885</v>
      </c>
      <c r="B234" s="27">
        <v>731</v>
      </c>
      <c r="C234" s="27">
        <v>2024</v>
      </c>
      <c r="D234" s="47" t="s">
        <v>886</v>
      </c>
      <c r="E234" s="47" t="s">
        <v>632</v>
      </c>
      <c r="F234" s="74">
        <v>45406</v>
      </c>
      <c r="G234" s="74">
        <v>45408</v>
      </c>
      <c r="H234" s="65">
        <v>45777</v>
      </c>
      <c r="I234" s="69">
        <v>35084942</v>
      </c>
      <c r="J234" s="69" t="s">
        <v>17</v>
      </c>
      <c r="K234" s="69" t="s">
        <v>18</v>
      </c>
      <c r="L234" s="47" t="s">
        <v>1500</v>
      </c>
      <c r="M234" s="250">
        <f t="shared" si="7"/>
        <v>0.97616537469563025</v>
      </c>
      <c r="N234" s="35">
        <v>50914613</v>
      </c>
      <c r="O234" s="35">
        <v>22459885</v>
      </c>
      <c r="P234" s="35">
        <v>17072832</v>
      </c>
      <c r="Q234" s="375">
        <v>120</v>
      </c>
      <c r="R234" s="35">
        <f t="shared" si="6"/>
        <v>52157774</v>
      </c>
      <c r="S234" s="19" t="s">
        <v>17</v>
      </c>
      <c r="T234" s="27" t="s">
        <v>887</v>
      </c>
      <c r="U234" s="169" t="s">
        <v>1469</v>
      </c>
      <c r="V234" s="176" t="s">
        <v>1470</v>
      </c>
    </row>
    <row r="235" spans="1:22" s="2" customFormat="1" ht="118.5" customHeight="1" x14ac:dyDescent="0.35">
      <c r="A235" s="27" t="s">
        <v>888</v>
      </c>
      <c r="B235" s="27">
        <v>735</v>
      </c>
      <c r="C235" s="27">
        <v>2024</v>
      </c>
      <c r="D235" s="47" t="s">
        <v>889</v>
      </c>
      <c r="E235" s="47" t="s">
        <v>890</v>
      </c>
      <c r="F235" s="74">
        <v>45405</v>
      </c>
      <c r="G235" s="74">
        <v>45406</v>
      </c>
      <c r="H235" s="65">
        <v>45777</v>
      </c>
      <c r="I235" s="69">
        <v>32278170</v>
      </c>
      <c r="J235" s="69" t="s">
        <v>17</v>
      </c>
      <c r="K235" s="69" t="s">
        <v>18</v>
      </c>
      <c r="L235" s="47" t="s">
        <v>1416</v>
      </c>
      <c r="M235" s="250">
        <f t="shared" si="7"/>
        <v>0.9814619245197882</v>
      </c>
      <c r="N235" s="35">
        <v>47095633</v>
      </c>
      <c r="O235" s="35">
        <v>20408952</v>
      </c>
      <c r="P235" s="35">
        <v>15707016</v>
      </c>
      <c r="Q235" s="375">
        <v>120</v>
      </c>
      <c r="R235" s="35">
        <f t="shared" si="6"/>
        <v>47985186</v>
      </c>
      <c r="S235" s="19" t="s">
        <v>17</v>
      </c>
      <c r="T235" s="27" t="s">
        <v>891</v>
      </c>
      <c r="U235" s="169" t="s">
        <v>1469</v>
      </c>
      <c r="V235" s="176" t="s">
        <v>1470</v>
      </c>
    </row>
    <row r="236" spans="1:22" s="2" customFormat="1" ht="118.5" customHeight="1" x14ac:dyDescent="0.35">
      <c r="A236" s="27" t="s">
        <v>892</v>
      </c>
      <c r="B236" s="27">
        <v>737</v>
      </c>
      <c r="C236" s="27">
        <v>2024</v>
      </c>
      <c r="D236" s="47" t="s">
        <v>893</v>
      </c>
      <c r="E236" s="47" t="s">
        <v>894</v>
      </c>
      <c r="F236" s="74">
        <v>45404</v>
      </c>
      <c r="G236" s="74">
        <v>45405</v>
      </c>
      <c r="H236" s="65">
        <v>45777</v>
      </c>
      <c r="I236" s="69">
        <v>44908748</v>
      </c>
      <c r="J236" s="69" t="s">
        <v>17</v>
      </c>
      <c r="K236" s="69" t="s">
        <v>18</v>
      </c>
      <c r="L236" s="47" t="s">
        <v>1416</v>
      </c>
      <c r="M236" s="254">
        <f t="shared" si="7"/>
        <v>1</v>
      </c>
      <c r="N236" s="131">
        <v>65701144</v>
      </c>
      <c r="O236" s="131">
        <v>0</v>
      </c>
      <c r="P236" s="35">
        <v>20792396</v>
      </c>
      <c r="Q236" s="375">
        <v>120</v>
      </c>
      <c r="R236" s="35">
        <f t="shared" si="6"/>
        <v>65701144</v>
      </c>
      <c r="S236" s="19" t="s">
        <v>17</v>
      </c>
      <c r="T236" s="27" t="s">
        <v>895</v>
      </c>
      <c r="U236" s="169" t="s">
        <v>1469</v>
      </c>
      <c r="V236" s="176" t="s">
        <v>1470</v>
      </c>
    </row>
    <row r="237" spans="1:22" s="2" customFormat="1" ht="118.5" customHeight="1" x14ac:dyDescent="0.35">
      <c r="A237" s="57" t="s">
        <v>896</v>
      </c>
      <c r="B237" s="27">
        <v>739</v>
      </c>
      <c r="C237" s="27">
        <v>2024</v>
      </c>
      <c r="D237" s="47" t="s">
        <v>897</v>
      </c>
      <c r="E237" s="47" t="s">
        <v>898</v>
      </c>
      <c r="F237" s="74">
        <v>45408</v>
      </c>
      <c r="G237" s="74">
        <v>45411</v>
      </c>
      <c r="H237" s="65">
        <v>45777</v>
      </c>
      <c r="I237" s="88">
        <v>50721254</v>
      </c>
      <c r="J237" s="69" t="s">
        <v>17</v>
      </c>
      <c r="K237" s="69" t="s">
        <v>18</v>
      </c>
      <c r="L237" s="48" t="s">
        <v>1500</v>
      </c>
      <c r="M237" s="250">
        <f t="shared" si="7"/>
        <v>0.9656631231313777</v>
      </c>
      <c r="N237" s="35">
        <v>72720372</v>
      </c>
      <c r="O237" s="35">
        <v>33137882</v>
      </c>
      <c r="P237" s="35">
        <v>24584896</v>
      </c>
      <c r="Q237" s="375">
        <v>120</v>
      </c>
      <c r="R237" s="35">
        <f t="shared" si="6"/>
        <v>75306150</v>
      </c>
      <c r="S237" s="19" t="s">
        <v>17</v>
      </c>
      <c r="T237" s="47" t="s">
        <v>899</v>
      </c>
      <c r="U237" s="169" t="s">
        <v>1469</v>
      </c>
      <c r="V237" s="176" t="s">
        <v>1470</v>
      </c>
    </row>
    <row r="238" spans="1:22" s="2" customFormat="1" ht="118.5" customHeight="1" x14ac:dyDescent="0.35">
      <c r="A238" s="57" t="s">
        <v>900</v>
      </c>
      <c r="B238" s="27">
        <v>740</v>
      </c>
      <c r="C238" s="27">
        <v>2024</v>
      </c>
      <c r="D238" s="47" t="s">
        <v>447</v>
      </c>
      <c r="E238" s="47" t="s">
        <v>47</v>
      </c>
      <c r="F238" s="74">
        <v>45408</v>
      </c>
      <c r="G238" s="74">
        <v>45411</v>
      </c>
      <c r="H238" s="65">
        <v>45777</v>
      </c>
      <c r="I238" s="87">
        <v>35223071</v>
      </c>
      <c r="J238" s="69" t="s">
        <v>17</v>
      </c>
      <c r="K238" s="69" t="s">
        <v>18</v>
      </c>
      <c r="L238" s="36" t="s">
        <v>1500</v>
      </c>
      <c r="M238" s="250">
        <f t="shared" si="7"/>
        <v>0.96038012767462877</v>
      </c>
      <c r="N238" s="35">
        <v>50223946</v>
      </c>
      <c r="O238" s="35">
        <v>23288681</v>
      </c>
      <c r="P238" s="35">
        <v>17072832</v>
      </c>
      <c r="Q238" s="375">
        <v>120</v>
      </c>
      <c r="R238" s="35">
        <f t="shared" si="6"/>
        <v>52295903</v>
      </c>
      <c r="S238" s="19" t="s">
        <v>964</v>
      </c>
      <c r="T238" s="47" t="s">
        <v>901</v>
      </c>
      <c r="U238" s="169" t="s">
        <v>1469</v>
      </c>
      <c r="V238" s="176" t="s">
        <v>1470</v>
      </c>
    </row>
    <row r="239" spans="1:22" s="2" customFormat="1" ht="118.5" customHeight="1" x14ac:dyDescent="0.35">
      <c r="A239" s="57" t="s">
        <v>902</v>
      </c>
      <c r="B239" s="27">
        <v>741</v>
      </c>
      <c r="C239" s="27">
        <v>2024</v>
      </c>
      <c r="D239" s="47" t="s">
        <v>903</v>
      </c>
      <c r="E239" s="47" t="s">
        <v>47</v>
      </c>
      <c r="F239" s="74">
        <v>45411</v>
      </c>
      <c r="G239" s="74">
        <v>45414</v>
      </c>
      <c r="H239" s="65">
        <v>45777</v>
      </c>
      <c r="I239" s="69">
        <v>35223071</v>
      </c>
      <c r="J239" s="69" t="s">
        <v>17</v>
      </c>
      <c r="K239" s="69" t="s">
        <v>18</v>
      </c>
      <c r="L239" s="28" t="s">
        <v>1500</v>
      </c>
      <c r="M239" s="250">
        <f t="shared" si="7"/>
        <v>0.96038012767462877</v>
      </c>
      <c r="N239" s="35">
        <v>50223946</v>
      </c>
      <c r="O239" s="35">
        <v>23288681</v>
      </c>
      <c r="P239" s="35">
        <v>17072832</v>
      </c>
      <c r="Q239" s="375">
        <v>120</v>
      </c>
      <c r="R239" s="35">
        <f t="shared" ref="R239:R302" si="8">+I239+P239</f>
        <v>52295903</v>
      </c>
      <c r="S239" s="19" t="s">
        <v>17</v>
      </c>
      <c r="T239" s="47" t="s">
        <v>904</v>
      </c>
      <c r="U239" s="169" t="s">
        <v>1469</v>
      </c>
      <c r="V239" s="176" t="s">
        <v>1470</v>
      </c>
    </row>
    <row r="240" spans="1:22" s="2" customFormat="1" ht="118.5" customHeight="1" x14ac:dyDescent="0.35">
      <c r="A240" s="57" t="s">
        <v>905</v>
      </c>
      <c r="B240" s="27">
        <v>743</v>
      </c>
      <c r="C240" s="27">
        <v>2024</v>
      </c>
      <c r="D240" s="47" t="s">
        <v>49</v>
      </c>
      <c r="E240" s="47" t="s">
        <v>906</v>
      </c>
      <c r="F240" s="74">
        <v>45406</v>
      </c>
      <c r="G240" s="74">
        <v>45408</v>
      </c>
      <c r="H240" s="65">
        <v>45777</v>
      </c>
      <c r="I240" s="69">
        <v>50522348</v>
      </c>
      <c r="J240" s="69" t="s">
        <v>17</v>
      </c>
      <c r="K240" s="69" t="s">
        <v>18</v>
      </c>
      <c r="L240" s="47" t="s">
        <v>975</v>
      </c>
      <c r="M240" s="250">
        <f t="shared" si="7"/>
        <v>0.97616536162610357</v>
      </c>
      <c r="N240" s="35">
        <v>73317090</v>
      </c>
      <c r="O240" s="35">
        <v>32342258</v>
      </c>
      <c r="P240" s="35">
        <v>24584896</v>
      </c>
      <c r="Q240" s="375">
        <v>120</v>
      </c>
      <c r="R240" s="35">
        <f t="shared" si="8"/>
        <v>75107244</v>
      </c>
      <c r="S240" s="19" t="s">
        <v>17</v>
      </c>
      <c r="T240" s="47" t="s">
        <v>907</v>
      </c>
      <c r="U240" s="169" t="s">
        <v>1475</v>
      </c>
      <c r="V240" s="176" t="s">
        <v>1470</v>
      </c>
    </row>
    <row r="241" spans="1:22" s="2" customFormat="1" ht="118.5" customHeight="1" x14ac:dyDescent="0.35">
      <c r="A241" s="57" t="s">
        <v>908</v>
      </c>
      <c r="B241" s="27">
        <v>744</v>
      </c>
      <c r="C241" s="27">
        <v>2024</v>
      </c>
      <c r="D241" s="47" t="s">
        <v>909</v>
      </c>
      <c r="E241" s="47" t="s">
        <v>906</v>
      </c>
      <c r="F241" s="74">
        <v>45408</v>
      </c>
      <c r="G241" s="74">
        <v>45414</v>
      </c>
      <c r="H241" s="65">
        <v>45777</v>
      </c>
      <c r="I241" s="69">
        <v>50522348</v>
      </c>
      <c r="J241" s="69" t="s">
        <v>17</v>
      </c>
      <c r="K241" s="69" t="s">
        <v>18</v>
      </c>
      <c r="L241" s="47" t="s">
        <v>975</v>
      </c>
      <c r="M241" s="250">
        <f t="shared" si="7"/>
        <v>0.96292352306256901</v>
      </c>
      <c r="N241" s="35">
        <v>72322532</v>
      </c>
      <c r="O241" s="35">
        <v>33336816</v>
      </c>
      <c r="P241" s="35">
        <v>24584896</v>
      </c>
      <c r="Q241" s="375">
        <v>120</v>
      </c>
      <c r="R241" s="35">
        <f t="shared" si="8"/>
        <v>75107244</v>
      </c>
      <c r="S241" s="19" t="s">
        <v>17</v>
      </c>
      <c r="T241" s="47" t="s">
        <v>910</v>
      </c>
      <c r="U241" s="169" t="s">
        <v>1475</v>
      </c>
      <c r="V241" s="176" t="s">
        <v>1470</v>
      </c>
    </row>
    <row r="242" spans="1:22" s="2" customFormat="1" ht="118.5" customHeight="1" x14ac:dyDescent="0.35">
      <c r="A242" s="57" t="s">
        <v>911</v>
      </c>
      <c r="B242" s="27">
        <v>745</v>
      </c>
      <c r="C242" s="27">
        <v>2024</v>
      </c>
      <c r="D242" s="47" t="s">
        <v>912</v>
      </c>
      <c r="E242" s="47" t="s">
        <v>906</v>
      </c>
      <c r="F242" s="74">
        <v>45404</v>
      </c>
      <c r="G242" s="74">
        <v>45405</v>
      </c>
      <c r="H242" s="65">
        <v>45777</v>
      </c>
      <c r="I242" s="69">
        <v>50721254</v>
      </c>
      <c r="J242" s="69" t="s">
        <v>17</v>
      </c>
      <c r="K242" s="69" t="s">
        <v>18</v>
      </c>
      <c r="L242" s="48" t="s">
        <v>975</v>
      </c>
      <c r="M242" s="250">
        <f t="shared" si="7"/>
        <v>0.98151091245535727</v>
      </c>
      <c r="N242" s="35">
        <v>73913808</v>
      </c>
      <c r="O242" s="35">
        <v>31944446</v>
      </c>
      <c r="P242" s="35">
        <v>24584896</v>
      </c>
      <c r="Q242" s="375">
        <v>120</v>
      </c>
      <c r="R242" s="35">
        <f t="shared" si="8"/>
        <v>75306150</v>
      </c>
      <c r="S242" s="19" t="s">
        <v>17</v>
      </c>
      <c r="T242" s="47" t="s">
        <v>913</v>
      </c>
      <c r="U242" s="169" t="s">
        <v>1476</v>
      </c>
      <c r="V242" s="176" t="s">
        <v>1470</v>
      </c>
    </row>
    <row r="243" spans="1:22" s="2" customFormat="1" ht="118.5" customHeight="1" x14ac:dyDescent="0.35">
      <c r="A243" s="57" t="s">
        <v>914</v>
      </c>
      <c r="B243" s="27">
        <v>746</v>
      </c>
      <c r="C243" s="27">
        <v>2024</v>
      </c>
      <c r="D243" s="27" t="s">
        <v>915</v>
      </c>
      <c r="E243" s="27" t="s">
        <v>838</v>
      </c>
      <c r="F243" s="19">
        <v>45404</v>
      </c>
      <c r="G243" s="19">
        <v>45405</v>
      </c>
      <c r="H243" s="19">
        <v>45777</v>
      </c>
      <c r="I243" s="92">
        <v>35223071</v>
      </c>
      <c r="J243" s="28" t="s">
        <v>17</v>
      </c>
      <c r="K243" s="28" t="s">
        <v>18</v>
      </c>
      <c r="L243" s="47" t="s">
        <v>1500</v>
      </c>
      <c r="M243" s="250">
        <f t="shared" si="7"/>
        <v>0.98151092256691697</v>
      </c>
      <c r="N243" s="35">
        <v>51329000</v>
      </c>
      <c r="O243" s="35">
        <v>22183627</v>
      </c>
      <c r="P243" s="93">
        <v>17072832</v>
      </c>
      <c r="Q243" s="375">
        <v>120</v>
      </c>
      <c r="R243" s="35">
        <f t="shared" si="8"/>
        <v>52295903</v>
      </c>
      <c r="S243" s="86" t="s">
        <v>17</v>
      </c>
      <c r="T243" s="94" t="s">
        <v>916</v>
      </c>
      <c r="U243" s="169" t="s">
        <v>1469</v>
      </c>
      <c r="V243" s="176" t="s">
        <v>1470</v>
      </c>
    </row>
    <row r="244" spans="1:22" s="2" customFormat="1" ht="118.5" customHeight="1" x14ac:dyDescent="0.35">
      <c r="A244" s="27" t="s">
        <v>917</v>
      </c>
      <c r="B244" s="27">
        <v>749</v>
      </c>
      <c r="C244" s="27">
        <v>2024</v>
      </c>
      <c r="D244" s="27" t="s">
        <v>918</v>
      </c>
      <c r="E244" s="27" t="s">
        <v>471</v>
      </c>
      <c r="F244" s="19">
        <v>45405</v>
      </c>
      <c r="G244" s="19">
        <v>45407</v>
      </c>
      <c r="H244" s="19">
        <v>45777</v>
      </c>
      <c r="I244" s="92">
        <v>35223071</v>
      </c>
      <c r="J244" s="28" t="s">
        <v>17</v>
      </c>
      <c r="K244" s="28" t="s">
        <v>18</v>
      </c>
      <c r="L244" s="47" t="s">
        <v>972</v>
      </c>
      <c r="M244" s="250">
        <f t="shared" si="7"/>
        <v>0.97622832901460754</v>
      </c>
      <c r="N244" s="35">
        <v>51052742</v>
      </c>
      <c r="O244" s="35">
        <v>22459885</v>
      </c>
      <c r="P244" s="93">
        <v>17072832</v>
      </c>
      <c r="Q244" s="375">
        <v>120</v>
      </c>
      <c r="R244" s="35">
        <f t="shared" si="8"/>
        <v>52295903</v>
      </c>
      <c r="S244" s="86" t="s">
        <v>17</v>
      </c>
      <c r="T244" s="94" t="s">
        <v>919</v>
      </c>
      <c r="U244" s="169" t="s">
        <v>1478</v>
      </c>
      <c r="V244" s="176" t="s">
        <v>1470</v>
      </c>
    </row>
    <row r="245" spans="1:22" s="2" customFormat="1" ht="118.5" customHeight="1" x14ac:dyDescent="0.35">
      <c r="A245" s="57" t="s">
        <v>920</v>
      </c>
      <c r="B245" s="27">
        <v>752</v>
      </c>
      <c r="C245" s="27">
        <v>2024</v>
      </c>
      <c r="D245" s="27" t="s">
        <v>76</v>
      </c>
      <c r="E245" s="27" t="s">
        <v>43</v>
      </c>
      <c r="F245" s="19">
        <v>45404</v>
      </c>
      <c r="G245" s="19">
        <v>45405</v>
      </c>
      <c r="H245" s="19">
        <v>45777</v>
      </c>
      <c r="I245" s="92">
        <v>70446197</v>
      </c>
      <c r="J245" s="28" t="s">
        <v>17</v>
      </c>
      <c r="K245" s="28" t="s">
        <v>18</v>
      </c>
      <c r="L245" s="47" t="s">
        <v>985</v>
      </c>
      <c r="M245" s="250">
        <f t="shared" si="7"/>
        <v>0.98151086960522793</v>
      </c>
      <c r="N245" s="35">
        <v>102658072</v>
      </c>
      <c r="O245" s="35">
        <v>44367290</v>
      </c>
      <c r="P245" s="93">
        <v>34145688</v>
      </c>
      <c r="Q245" s="375">
        <v>120</v>
      </c>
      <c r="R245" s="35">
        <f t="shared" si="8"/>
        <v>104591885</v>
      </c>
      <c r="S245" s="86" t="s">
        <v>17</v>
      </c>
      <c r="T245" s="94" t="s">
        <v>921</v>
      </c>
      <c r="U245" s="169" t="s">
        <v>1473</v>
      </c>
      <c r="V245" s="176" t="s">
        <v>1470</v>
      </c>
    </row>
    <row r="246" spans="1:22" s="2" customFormat="1" ht="118.5" customHeight="1" x14ac:dyDescent="0.35">
      <c r="A246" s="57" t="s">
        <v>922</v>
      </c>
      <c r="B246" s="27">
        <v>753</v>
      </c>
      <c r="C246" s="27">
        <v>2024</v>
      </c>
      <c r="D246" s="27" t="s">
        <v>63</v>
      </c>
      <c r="E246" s="27" t="s">
        <v>507</v>
      </c>
      <c r="F246" s="19">
        <v>45408</v>
      </c>
      <c r="G246" s="19">
        <v>45411</v>
      </c>
      <c r="H246" s="19">
        <v>45777</v>
      </c>
      <c r="I246" s="92">
        <v>31700764</v>
      </c>
      <c r="J246" s="28" t="s">
        <v>17</v>
      </c>
      <c r="K246" s="28" t="s">
        <v>18</v>
      </c>
      <c r="L246" s="47" t="s">
        <v>975</v>
      </c>
      <c r="M246" s="250">
        <f t="shared" si="7"/>
        <v>0.9656630019651421</v>
      </c>
      <c r="N246" s="35">
        <v>45450200</v>
      </c>
      <c r="O246" s="35">
        <v>20711163</v>
      </c>
      <c r="P246" s="93">
        <v>15365552</v>
      </c>
      <c r="Q246" s="375">
        <v>120</v>
      </c>
      <c r="R246" s="35">
        <f t="shared" si="8"/>
        <v>47066316</v>
      </c>
      <c r="S246" s="86" t="s">
        <v>17</v>
      </c>
      <c r="T246" s="94" t="s">
        <v>923</v>
      </c>
      <c r="U246" s="169" t="s">
        <v>1476</v>
      </c>
      <c r="V246" s="176" t="s">
        <v>1470</v>
      </c>
    </row>
    <row r="247" spans="1:22" s="2" customFormat="1" ht="118.5" customHeight="1" x14ac:dyDescent="0.35">
      <c r="A247" s="57" t="s">
        <v>924</v>
      </c>
      <c r="B247" s="27">
        <v>754</v>
      </c>
      <c r="C247" s="27">
        <v>2024</v>
      </c>
      <c r="D247" s="27" t="s">
        <v>925</v>
      </c>
      <c r="E247" s="27" t="s">
        <v>507</v>
      </c>
      <c r="F247" s="19">
        <v>45406</v>
      </c>
      <c r="G247" s="19">
        <v>45408</v>
      </c>
      <c r="H247" s="19">
        <v>45777</v>
      </c>
      <c r="I247" s="92">
        <v>31700764</v>
      </c>
      <c r="J247" s="28" t="s">
        <v>17</v>
      </c>
      <c r="K247" s="28" t="s">
        <v>18</v>
      </c>
      <c r="L247" s="47" t="s">
        <v>975</v>
      </c>
      <c r="M247" s="250">
        <f t="shared" si="7"/>
        <v>0.97358705533698453</v>
      </c>
      <c r="N247" s="35">
        <v>45823156</v>
      </c>
      <c r="O247" s="35">
        <v>20338215</v>
      </c>
      <c r="P247" s="93">
        <v>15365552</v>
      </c>
      <c r="Q247" s="375">
        <v>120</v>
      </c>
      <c r="R247" s="35">
        <f t="shared" si="8"/>
        <v>47066316</v>
      </c>
      <c r="S247" s="86" t="s">
        <v>17</v>
      </c>
      <c r="T247" s="94" t="s">
        <v>926</v>
      </c>
      <c r="U247" s="169" t="s">
        <v>1476</v>
      </c>
      <c r="V247" s="176" t="s">
        <v>1470</v>
      </c>
    </row>
    <row r="248" spans="1:22" s="2" customFormat="1" ht="118.5" customHeight="1" x14ac:dyDescent="0.35">
      <c r="A248" s="57" t="s">
        <v>927</v>
      </c>
      <c r="B248" s="27">
        <v>755</v>
      </c>
      <c r="C248" s="27">
        <v>2024</v>
      </c>
      <c r="D248" s="27" t="s">
        <v>928</v>
      </c>
      <c r="E248" s="27" t="s">
        <v>878</v>
      </c>
      <c r="F248" s="19">
        <v>45405</v>
      </c>
      <c r="G248" s="19">
        <v>45408</v>
      </c>
      <c r="H248" s="19">
        <v>45777</v>
      </c>
      <c r="I248" s="92">
        <v>34946813</v>
      </c>
      <c r="J248" s="28" t="s">
        <v>17</v>
      </c>
      <c r="K248" s="28" t="s">
        <v>18</v>
      </c>
      <c r="L248" s="47" t="s">
        <v>1500</v>
      </c>
      <c r="M248" s="250">
        <f t="shared" si="7"/>
        <v>0.97875740982084747</v>
      </c>
      <c r="N248" s="35">
        <v>50914613</v>
      </c>
      <c r="O248" s="35">
        <v>22321756</v>
      </c>
      <c r="P248" s="93">
        <v>17072832</v>
      </c>
      <c r="Q248" s="375">
        <v>120</v>
      </c>
      <c r="R248" s="35">
        <f t="shared" si="8"/>
        <v>52019645</v>
      </c>
      <c r="S248" s="86" t="s">
        <v>17</v>
      </c>
      <c r="T248" s="94" t="s">
        <v>929</v>
      </c>
      <c r="U248" s="169" t="s">
        <v>1469</v>
      </c>
      <c r="V248" s="176" t="s">
        <v>1470</v>
      </c>
    </row>
    <row r="249" spans="1:22" s="2" customFormat="1" ht="118.5" customHeight="1" x14ac:dyDescent="0.35">
      <c r="A249" s="57" t="s">
        <v>930</v>
      </c>
      <c r="B249" s="27">
        <v>756</v>
      </c>
      <c r="C249" s="27">
        <v>2024</v>
      </c>
      <c r="D249" s="27" t="s">
        <v>450</v>
      </c>
      <c r="E249" s="27" t="s">
        <v>878</v>
      </c>
      <c r="F249" s="19">
        <v>45405</v>
      </c>
      <c r="G249" s="19">
        <v>45408</v>
      </c>
      <c r="H249" s="19">
        <v>45777</v>
      </c>
      <c r="I249" s="92">
        <v>34946813</v>
      </c>
      <c r="J249" s="28" t="s">
        <v>17</v>
      </c>
      <c r="K249" s="28" t="s">
        <v>18</v>
      </c>
      <c r="L249" s="47" t="s">
        <v>1500</v>
      </c>
      <c r="M249" s="250">
        <f t="shared" si="7"/>
        <v>0.97875740982084747</v>
      </c>
      <c r="N249" s="35">
        <v>50914613</v>
      </c>
      <c r="O249" s="35">
        <v>22321756</v>
      </c>
      <c r="P249" s="93">
        <v>17072832</v>
      </c>
      <c r="Q249" s="375">
        <v>120</v>
      </c>
      <c r="R249" s="35">
        <f t="shared" si="8"/>
        <v>52019645</v>
      </c>
      <c r="S249" s="86" t="s">
        <v>17</v>
      </c>
      <c r="T249" s="94" t="s">
        <v>931</v>
      </c>
      <c r="U249" s="169" t="s">
        <v>1469</v>
      </c>
      <c r="V249" s="176" t="s">
        <v>1470</v>
      </c>
    </row>
    <row r="250" spans="1:22" s="2" customFormat="1" ht="118.5" customHeight="1" x14ac:dyDescent="0.35">
      <c r="A250" s="57" t="s">
        <v>932</v>
      </c>
      <c r="B250" s="27">
        <v>757</v>
      </c>
      <c r="C250" s="27">
        <v>2024</v>
      </c>
      <c r="D250" s="27" t="s">
        <v>451</v>
      </c>
      <c r="E250" s="27" t="s">
        <v>878</v>
      </c>
      <c r="F250" s="19">
        <v>45405</v>
      </c>
      <c r="G250" s="19">
        <v>45408</v>
      </c>
      <c r="H250" s="19">
        <v>45777</v>
      </c>
      <c r="I250" s="92">
        <v>34946813</v>
      </c>
      <c r="J250" s="28" t="s">
        <v>17</v>
      </c>
      <c r="K250" s="28" t="s">
        <v>18</v>
      </c>
      <c r="L250" s="47" t="s">
        <v>1500</v>
      </c>
      <c r="M250" s="250">
        <f t="shared" si="7"/>
        <v>0.97875740982084747</v>
      </c>
      <c r="N250" s="35">
        <v>50914613</v>
      </c>
      <c r="O250" s="35">
        <v>22321756</v>
      </c>
      <c r="P250" s="93">
        <v>17072832</v>
      </c>
      <c r="Q250" s="375">
        <v>120</v>
      </c>
      <c r="R250" s="35">
        <f t="shared" si="8"/>
        <v>52019645</v>
      </c>
      <c r="S250" s="86" t="s">
        <v>17</v>
      </c>
      <c r="T250" s="94" t="s">
        <v>933</v>
      </c>
      <c r="U250" s="169" t="s">
        <v>1469</v>
      </c>
      <c r="V250" s="176" t="s">
        <v>1470</v>
      </c>
    </row>
    <row r="251" spans="1:22" s="2" customFormat="1" ht="118.5" customHeight="1" x14ac:dyDescent="0.35">
      <c r="A251" s="27" t="s">
        <v>934</v>
      </c>
      <c r="B251" s="27">
        <v>761</v>
      </c>
      <c r="C251" s="27">
        <v>2024</v>
      </c>
      <c r="D251" s="27" t="s">
        <v>935</v>
      </c>
      <c r="E251" s="27" t="s">
        <v>936</v>
      </c>
      <c r="F251" s="19">
        <v>45411</v>
      </c>
      <c r="G251" s="19">
        <v>45426</v>
      </c>
      <c r="H251" s="19">
        <v>45762</v>
      </c>
      <c r="I251" s="92">
        <v>66302293</v>
      </c>
      <c r="J251" s="28" t="s">
        <v>17</v>
      </c>
      <c r="K251" s="28" t="s">
        <v>18</v>
      </c>
      <c r="L251" s="47" t="s">
        <v>975</v>
      </c>
      <c r="M251" s="250">
        <f t="shared" si="7"/>
        <v>0.96553216745260473</v>
      </c>
      <c r="N251" s="35">
        <v>92864656</v>
      </c>
      <c r="O251" s="35">
        <v>41480368</v>
      </c>
      <c r="P251" s="93">
        <v>29877471</v>
      </c>
      <c r="Q251" s="375">
        <v>113</v>
      </c>
      <c r="R251" s="35">
        <f t="shared" si="8"/>
        <v>96179764</v>
      </c>
      <c r="S251" s="86" t="s">
        <v>17</v>
      </c>
      <c r="T251" s="94" t="s">
        <v>937</v>
      </c>
      <c r="U251" s="169" t="s">
        <v>1476</v>
      </c>
      <c r="V251" s="176" t="s">
        <v>1470</v>
      </c>
    </row>
    <row r="252" spans="1:22" s="2" customFormat="1" ht="118.5" customHeight="1" x14ac:dyDescent="0.35">
      <c r="A252" s="27" t="s">
        <v>992</v>
      </c>
      <c r="B252" s="27">
        <v>762</v>
      </c>
      <c r="C252" s="27">
        <v>2024</v>
      </c>
      <c r="D252" s="27" t="s">
        <v>993</v>
      </c>
      <c r="E252" s="27" t="s">
        <v>936</v>
      </c>
      <c r="F252" s="19">
        <v>45436</v>
      </c>
      <c r="G252" s="19">
        <v>45439</v>
      </c>
      <c r="H252" s="19">
        <v>45762</v>
      </c>
      <c r="I252" s="92">
        <v>60777113</v>
      </c>
      <c r="J252" s="28" t="s">
        <v>17</v>
      </c>
      <c r="K252" s="28" t="s">
        <v>18</v>
      </c>
      <c r="L252" s="47" t="s">
        <v>975</v>
      </c>
      <c r="M252" s="250">
        <f t="shared" si="7"/>
        <v>0.984763098135225</v>
      </c>
      <c r="N252" s="35">
        <v>89273289</v>
      </c>
      <c r="O252" s="35">
        <v>39546555</v>
      </c>
      <c r="P252" s="93">
        <v>29877471</v>
      </c>
      <c r="Q252" s="375">
        <v>105</v>
      </c>
      <c r="R252" s="35">
        <f t="shared" si="8"/>
        <v>90654584</v>
      </c>
      <c r="S252" s="86" t="s">
        <v>17</v>
      </c>
      <c r="T252" s="94" t="s">
        <v>994</v>
      </c>
      <c r="U252" s="169" t="s">
        <v>1476</v>
      </c>
      <c r="V252" s="176" t="s">
        <v>1470</v>
      </c>
    </row>
    <row r="253" spans="1:22" s="2" customFormat="1" ht="118.5" customHeight="1" x14ac:dyDescent="0.35">
      <c r="A253" s="57" t="s">
        <v>938</v>
      </c>
      <c r="B253" s="27">
        <v>763</v>
      </c>
      <c r="C253" s="27">
        <v>2024</v>
      </c>
      <c r="D253" s="27" t="s">
        <v>939</v>
      </c>
      <c r="E253" s="27" t="s">
        <v>940</v>
      </c>
      <c r="F253" s="19">
        <v>45404</v>
      </c>
      <c r="G253" s="19">
        <v>45406</v>
      </c>
      <c r="H253" s="19">
        <v>45667</v>
      </c>
      <c r="I253" s="92">
        <v>79678808</v>
      </c>
      <c r="J253" s="28" t="s">
        <v>17</v>
      </c>
      <c r="K253" s="28" t="s">
        <v>18</v>
      </c>
      <c r="L253" s="47" t="s">
        <v>972</v>
      </c>
      <c r="M253" s="250">
        <f t="shared" si="7"/>
        <v>0.68233601418949852</v>
      </c>
      <c r="N253" s="35">
        <v>80928392</v>
      </c>
      <c r="O253" s="35">
        <v>50263784</v>
      </c>
      <c r="P253" s="93">
        <v>38926088</v>
      </c>
      <c r="Q253" s="375">
        <v>10</v>
      </c>
      <c r="R253" s="35">
        <f t="shared" si="8"/>
        <v>118604896</v>
      </c>
      <c r="S253" s="86" t="s">
        <v>17</v>
      </c>
      <c r="T253" s="94" t="s">
        <v>941</v>
      </c>
      <c r="U253" s="169" t="s">
        <v>1478</v>
      </c>
      <c r="V253" s="176" t="s">
        <v>1470</v>
      </c>
    </row>
    <row r="254" spans="1:22" s="2" customFormat="1" ht="118.5" customHeight="1" x14ac:dyDescent="0.35">
      <c r="A254" s="27" t="s">
        <v>942</v>
      </c>
      <c r="B254" s="27">
        <v>764</v>
      </c>
      <c r="C254" s="27">
        <v>2024</v>
      </c>
      <c r="D254" s="27" t="s">
        <v>943</v>
      </c>
      <c r="E254" s="27" t="s">
        <v>944</v>
      </c>
      <c r="F254" s="19">
        <v>45405</v>
      </c>
      <c r="G254" s="19">
        <v>45406</v>
      </c>
      <c r="H254" s="19">
        <v>45777</v>
      </c>
      <c r="I254" s="92">
        <v>50721246</v>
      </c>
      <c r="J254" s="28" t="s">
        <v>17</v>
      </c>
      <c r="K254" s="28" t="s">
        <v>18</v>
      </c>
      <c r="L254" s="47" t="s">
        <v>985</v>
      </c>
      <c r="M254" s="250">
        <f t="shared" si="7"/>
        <v>0.97886961086757629</v>
      </c>
      <c r="N254" s="35">
        <v>73714890</v>
      </c>
      <c r="O254" s="35">
        <v>32143347</v>
      </c>
      <c r="P254" s="93">
        <v>24584892</v>
      </c>
      <c r="Q254" s="375">
        <v>120</v>
      </c>
      <c r="R254" s="35">
        <f t="shared" si="8"/>
        <v>75306138</v>
      </c>
      <c r="S254" s="86" t="s">
        <v>17</v>
      </c>
      <c r="T254" s="94" t="s">
        <v>945</v>
      </c>
      <c r="U254" s="169" t="s">
        <v>1473</v>
      </c>
      <c r="V254" s="176" t="s">
        <v>1470</v>
      </c>
    </row>
    <row r="255" spans="1:22" s="2" customFormat="1" ht="118.5" customHeight="1" x14ac:dyDescent="0.35">
      <c r="A255" s="57" t="s">
        <v>946</v>
      </c>
      <c r="B255" s="27">
        <v>765</v>
      </c>
      <c r="C255" s="27">
        <v>2024</v>
      </c>
      <c r="D255" s="27" t="s">
        <v>64</v>
      </c>
      <c r="E255" s="27" t="s">
        <v>808</v>
      </c>
      <c r="F255" s="19">
        <v>45406</v>
      </c>
      <c r="G255" s="19">
        <v>45408</v>
      </c>
      <c r="H255" s="19">
        <v>45777</v>
      </c>
      <c r="I255" s="92">
        <v>70446197</v>
      </c>
      <c r="J255" s="28" t="s">
        <v>17</v>
      </c>
      <c r="K255" s="28" t="s">
        <v>18</v>
      </c>
      <c r="L255" s="47" t="s">
        <v>985</v>
      </c>
      <c r="M255" s="250">
        <f t="shared" si="7"/>
        <v>0.97358695657889716</v>
      </c>
      <c r="N255" s="35">
        <v>101829295</v>
      </c>
      <c r="O255" s="35">
        <v>45196067</v>
      </c>
      <c r="P255" s="93">
        <v>34145688</v>
      </c>
      <c r="Q255" s="375">
        <v>120</v>
      </c>
      <c r="R255" s="35">
        <f t="shared" si="8"/>
        <v>104591885</v>
      </c>
      <c r="S255" s="86" t="s">
        <v>17</v>
      </c>
      <c r="T255" s="94" t="s">
        <v>947</v>
      </c>
      <c r="U255" s="169" t="s">
        <v>1473</v>
      </c>
      <c r="V255" s="176" t="s">
        <v>1470</v>
      </c>
    </row>
    <row r="256" spans="1:22" s="2" customFormat="1" ht="118.5" customHeight="1" x14ac:dyDescent="0.35">
      <c r="A256" s="57" t="s">
        <v>948</v>
      </c>
      <c r="B256" s="27">
        <v>771</v>
      </c>
      <c r="C256" s="27">
        <v>2024</v>
      </c>
      <c r="D256" s="27" t="s">
        <v>453</v>
      </c>
      <c r="E256" s="27" t="s">
        <v>852</v>
      </c>
      <c r="F256" s="19">
        <v>45408</v>
      </c>
      <c r="G256" s="19">
        <v>45412</v>
      </c>
      <c r="H256" s="19">
        <v>45777</v>
      </c>
      <c r="I256" s="92">
        <v>31700764</v>
      </c>
      <c r="J256" s="28" t="s">
        <v>17</v>
      </c>
      <c r="K256" s="28" t="s">
        <v>18</v>
      </c>
      <c r="L256" s="47" t="s">
        <v>975</v>
      </c>
      <c r="M256" s="250">
        <f t="shared" si="7"/>
        <v>0.96302187747177836</v>
      </c>
      <c r="N256" s="35">
        <v>45325892</v>
      </c>
      <c r="O256" s="35">
        <v>20835479</v>
      </c>
      <c r="P256" s="93">
        <v>15365552</v>
      </c>
      <c r="Q256" s="375">
        <v>120</v>
      </c>
      <c r="R256" s="35">
        <f t="shared" si="8"/>
        <v>47066316</v>
      </c>
      <c r="S256" s="86" t="s">
        <v>17</v>
      </c>
      <c r="T256" s="94" t="s">
        <v>949</v>
      </c>
      <c r="U256" s="169" t="s">
        <v>1476</v>
      </c>
      <c r="V256" s="176" t="s">
        <v>1470</v>
      </c>
    </row>
    <row r="257" spans="1:22" s="2" customFormat="1" ht="118.5" customHeight="1" x14ac:dyDescent="0.35">
      <c r="A257" s="57" t="s">
        <v>950</v>
      </c>
      <c r="B257" s="27">
        <v>773</v>
      </c>
      <c r="C257" s="27">
        <v>2024</v>
      </c>
      <c r="D257" s="27" t="s">
        <v>951</v>
      </c>
      <c r="E257" s="27" t="s">
        <v>507</v>
      </c>
      <c r="F257" s="19">
        <v>45406</v>
      </c>
      <c r="G257" s="19">
        <v>45408</v>
      </c>
      <c r="H257" s="19">
        <v>45777</v>
      </c>
      <c r="I257" s="92">
        <v>31700764</v>
      </c>
      <c r="J257" s="92" t="s">
        <v>17</v>
      </c>
      <c r="K257" s="28" t="s">
        <v>18</v>
      </c>
      <c r="L257" s="47" t="s">
        <v>975</v>
      </c>
      <c r="M257" s="250">
        <f t="shared" si="7"/>
        <v>0.97358705533698453</v>
      </c>
      <c r="N257" s="35">
        <v>45823156</v>
      </c>
      <c r="O257" s="35">
        <v>20338215</v>
      </c>
      <c r="P257" s="93">
        <v>15365552</v>
      </c>
      <c r="Q257" s="375">
        <v>120</v>
      </c>
      <c r="R257" s="35">
        <f t="shared" si="8"/>
        <v>47066316</v>
      </c>
      <c r="S257" s="86" t="s">
        <v>17</v>
      </c>
      <c r="T257" s="94" t="s">
        <v>952</v>
      </c>
      <c r="U257" s="169" t="s">
        <v>1476</v>
      </c>
      <c r="V257" s="176" t="s">
        <v>1470</v>
      </c>
    </row>
    <row r="258" spans="1:22" s="2" customFormat="1" ht="118.5" customHeight="1" x14ac:dyDescent="0.35">
      <c r="A258" s="23" t="s">
        <v>953</v>
      </c>
      <c r="B258" s="23">
        <v>778</v>
      </c>
      <c r="C258" s="23">
        <v>2024</v>
      </c>
      <c r="D258" s="23" t="s">
        <v>954</v>
      </c>
      <c r="E258" s="23" t="s">
        <v>955</v>
      </c>
      <c r="F258" s="20">
        <v>45406</v>
      </c>
      <c r="G258" s="20">
        <v>45407</v>
      </c>
      <c r="H258" s="20">
        <v>45777</v>
      </c>
      <c r="I258" s="89">
        <v>62655678</v>
      </c>
      <c r="J258" s="89" t="s">
        <v>17</v>
      </c>
      <c r="K258" s="24" t="s">
        <v>18</v>
      </c>
      <c r="L258" s="58" t="s">
        <v>1429</v>
      </c>
      <c r="M258" s="249">
        <f t="shared" si="7"/>
        <v>0.93902438517028186</v>
      </c>
      <c r="N258" s="42">
        <v>85768660</v>
      </c>
      <c r="O258" s="42">
        <v>41213512</v>
      </c>
      <c r="P258" s="90">
        <v>28682376</v>
      </c>
      <c r="Q258" s="374">
        <v>120</v>
      </c>
      <c r="R258" s="42">
        <f t="shared" si="8"/>
        <v>91338054</v>
      </c>
      <c r="S258" s="81" t="s">
        <v>17</v>
      </c>
      <c r="T258" s="91" t="s">
        <v>956</v>
      </c>
      <c r="U258" s="171" t="s">
        <v>1477</v>
      </c>
      <c r="V258" s="177" t="s">
        <v>1472</v>
      </c>
    </row>
    <row r="259" spans="1:22" s="2" customFormat="1" ht="118.5" customHeight="1" x14ac:dyDescent="0.35">
      <c r="A259" s="27" t="s">
        <v>995</v>
      </c>
      <c r="B259" s="27">
        <v>798</v>
      </c>
      <c r="C259" s="27">
        <v>2024</v>
      </c>
      <c r="D259" s="27" t="s">
        <v>996</v>
      </c>
      <c r="E259" s="27" t="s">
        <v>997</v>
      </c>
      <c r="F259" s="19">
        <v>45414</v>
      </c>
      <c r="G259" s="19">
        <v>45418</v>
      </c>
      <c r="H259" s="19">
        <v>45762</v>
      </c>
      <c r="I259" s="92">
        <v>29836024</v>
      </c>
      <c r="J259" s="92" t="s">
        <v>17</v>
      </c>
      <c r="K259" s="28" t="s">
        <v>18</v>
      </c>
      <c r="L259" s="47" t="s">
        <v>1500</v>
      </c>
      <c r="M259" s="250">
        <f t="shared" si="7"/>
        <v>0.98851023770820912</v>
      </c>
      <c r="N259" s="35">
        <v>42783591</v>
      </c>
      <c r="O259" s="35">
        <v>17671644</v>
      </c>
      <c r="P259" s="93">
        <v>13444854</v>
      </c>
      <c r="Q259" s="375">
        <v>105</v>
      </c>
      <c r="R259" s="35">
        <f t="shared" si="8"/>
        <v>43280878</v>
      </c>
      <c r="S259" s="86" t="s">
        <v>445</v>
      </c>
      <c r="T259" s="94" t="s">
        <v>998</v>
      </c>
      <c r="U259" s="169" t="s">
        <v>1469</v>
      </c>
      <c r="V259" s="176" t="s">
        <v>1470</v>
      </c>
    </row>
    <row r="260" spans="1:22" s="2" customFormat="1" ht="118.5" customHeight="1" x14ac:dyDescent="0.35">
      <c r="A260" s="27" t="s">
        <v>999</v>
      </c>
      <c r="B260" s="27">
        <v>799</v>
      </c>
      <c r="C260" s="27">
        <v>2024</v>
      </c>
      <c r="D260" s="27" t="s">
        <v>964</v>
      </c>
      <c r="E260" s="27" t="s">
        <v>997</v>
      </c>
      <c r="F260" s="19">
        <v>45414</v>
      </c>
      <c r="G260" s="19">
        <v>45418</v>
      </c>
      <c r="H260" s="19">
        <v>45762</v>
      </c>
      <c r="I260" s="92">
        <v>29836024</v>
      </c>
      <c r="J260" s="92" t="s">
        <v>17</v>
      </c>
      <c r="K260" s="28" t="s">
        <v>18</v>
      </c>
      <c r="L260" s="28" t="s">
        <v>1500</v>
      </c>
      <c r="M260" s="250">
        <f t="shared" si="7"/>
        <v>0.9827650908560589</v>
      </c>
      <c r="N260" s="35">
        <v>42534936</v>
      </c>
      <c r="O260" s="35">
        <v>17920299</v>
      </c>
      <c r="P260" s="93">
        <v>13444854</v>
      </c>
      <c r="Q260" s="375">
        <v>105</v>
      </c>
      <c r="R260" s="35">
        <f t="shared" si="8"/>
        <v>43280878</v>
      </c>
      <c r="S260" s="86" t="s">
        <v>1000</v>
      </c>
      <c r="T260" s="94" t="s">
        <v>1001</v>
      </c>
      <c r="U260" s="169" t="s">
        <v>1469</v>
      </c>
      <c r="V260" s="176" t="s">
        <v>1470</v>
      </c>
    </row>
    <row r="261" spans="1:22" s="2" customFormat="1" ht="118.5" customHeight="1" x14ac:dyDescent="0.35">
      <c r="A261" s="57" t="s">
        <v>1002</v>
      </c>
      <c r="B261" s="27">
        <v>800</v>
      </c>
      <c r="C261" s="27">
        <v>2024</v>
      </c>
      <c r="D261" s="27" t="s">
        <v>1003</v>
      </c>
      <c r="E261" s="27" t="s">
        <v>1004</v>
      </c>
      <c r="F261" s="19">
        <v>45419</v>
      </c>
      <c r="G261" s="19">
        <v>45421</v>
      </c>
      <c r="H261" s="19">
        <v>45762</v>
      </c>
      <c r="I261" s="92">
        <v>26520881</v>
      </c>
      <c r="J261" s="92" t="s">
        <v>17</v>
      </c>
      <c r="K261" s="28" t="s">
        <v>18</v>
      </c>
      <c r="L261" s="28" t="s">
        <v>975</v>
      </c>
      <c r="M261" s="250">
        <f t="shared" si="7"/>
        <v>0.96509944193220343</v>
      </c>
      <c r="N261" s="35">
        <v>37129160</v>
      </c>
      <c r="O261" s="35">
        <v>16039602</v>
      </c>
      <c r="P261" s="93">
        <v>11950968</v>
      </c>
      <c r="Q261" s="375">
        <v>105</v>
      </c>
      <c r="R261" s="35">
        <f t="shared" si="8"/>
        <v>38471849</v>
      </c>
      <c r="S261" s="86" t="s">
        <v>3131</v>
      </c>
      <c r="T261" s="94" t="s">
        <v>1005</v>
      </c>
      <c r="U261" s="169" t="s">
        <v>1475</v>
      </c>
      <c r="V261" s="176" t="s">
        <v>1470</v>
      </c>
    </row>
    <row r="262" spans="1:22" s="2" customFormat="1" ht="118.5" customHeight="1" x14ac:dyDescent="0.35">
      <c r="A262" s="57" t="s">
        <v>1006</v>
      </c>
      <c r="B262" s="27">
        <v>801</v>
      </c>
      <c r="C262" s="27">
        <v>2024</v>
      </c>
      <c r="D262" s="27" t="s">
        <v>1007</v>
      </c>
      <c r="E262" s="27" t="s">
        <v>1008</v>
      </c>
      <c r="F262" s="19">
        <v>45415</v>
      </c>
      <c r="G262" s="19">
        <v>45421</v>
      </c>
      <c r="H262" s="19">
        <v>45762</v>
      </c>
      <c r="I262" s="92">
        <v>29836001</v>
      </c>
      <c r="J262" s="92" t="s">
        <v>17</v>
      </c>
      <c r="K262" s="28" t="s">
        <v>18</v>
      </c>
      <c r="L262" s="15" t="s">
        <v>975</v>
      </c>
      <c r="M262" s="250">
        <f t="shared" si="7"/>
        <v>0.97702099461759706</v>
      </c>
      <c r="N262" s="35">
        <v>42286304</v>
      </c>
      <c r="O262" s="35">
        <v>18168908</v>
      </c>
      <c r="P262" s="93">
        <v>13444854</v>
      </c>
      <c r="Q262" s="375">
        <v>105</v>
      </c>
      <c r="R262" s="35">
        <f t="shared" si="8"/>
        <v>43280855</v>
      </c>
      <c r="S262" s="86" t="s">
        <v>1633</v>
      </c>
      <c r="T262" s="94" t="s">
        <v>1009</v>
      </c>
      <c r="U262" s="169" t="s">
        <v>1475</v>
      </c>
      <c r="V262" s="176" t="s">
        <v>1470</v>
      </c>
    </row>
    <row r="263" spans="1:22" s="2" customFormat="1" ht="118.5" customHeight="1" x14ac:dyDescent="0.35">
      <c r="A263" s="27" t="s">
        <v>1010</v>
      </c>
      <c r="B263" s="27">
        <v>802</v>
      </c>
      <c r="C263" s="27">
        <v>2024</v>
      </c>
      <c r="D263" s="27" t="s">
        <v>1011</v>
      </c>
      <c r="E263" s="27" t="s">
        <v>1012</v>
      </c>
      <c r="F263" s="19">
        <v>45418</v>
      </c>
      <c r="G263" s="19">
        <v>45420</v>
      </c>
      <c r="H263" s="19">
        <v>45762</v>
      </c>
      <c r="I263" s="92">
        <v>47737629</v>
      </c>
      <c r="J263" s="92" t="s">
        <v>17</v>
      </c>
      <c r="K263" s="28" t="s">
        <v>18</v>
      </c>
      <c r="L263" s="15" t="s">
        <v>975</v>
      </c>
      <c r="M263" s="250">
        <f t="shared" si="7"/>
        <v>0.98276611982011453</v>
      </c>
      <c r="N263" s="35">
        <v>68055972</v>
      </c>
      <c r="O263" s="35">
        <v>28672422</v>
      </c>
      <c r="P263" s="93">
        <v>21511779</v>
      </c>
      <c r="Q263" s="375">
        <v>105</v>
      </c>
      <c r="R263" s="35">
        <f t="shared" si="8"/>
        <v>69249408</v>
      </c>
      <c r="S263" s="86" t="s">
        <v>17</v>
      </c>
      <c r="T263" s="94" t="s">
        <v>1013</v>
      </c>
      <c r="U263" s="169" t="s">
        <v>1475</v>
      </c>
      <c r="V263" s="176" t="s">
        <v>1470</v>
      </c>
    </row>
    <row r="264" spans="1:22" s="2" customFormat="1" ht="118.5" customHeight="1" x14ac:dyDescent="0.35">
      <c r="A264" s="27" t="s">
        <v>1014</v>
      </c>
      <c r="B264" s="27">
        <v>803</v>
      </c>
      <c r="C264" s="27">
        <v>2024</v>
      </c>
      <c r="D264" s="27" t="s">
        <v>1015</v>
      </c>
      <c r="E264" s="27" t="s">
        <v>1012</v>
      </c>
      <c r="F264" s="19">
        <v>45418</v>
      </c>
      <c r="G264" s="19">
        <v>45422</v>
      </c>
      <c r="H264" s="19">
        <v>45762</v>
      </c>
      <c r="I264" s="92">
        <v>47737629</v>
      </c>
      <c r="J264" s="92" t="s">
        <v>17</v>
      </c>
      <c r="K264" s="28" t="s">
        <v>18</v>
      </c>
      <c r="L264" s="36" t="s">
        <v>975</v>
      </c>
      <c r="M264" s="250">
        <f t="shared" si="7"/>
        <v>0.97702149309348607</v>
      </c>
      <c r="N264" s="35">
        <v>67658160</v>
      </c>
      <c r="O264" s="35">
        <v>29070234</v>
      </c>
      <c r="P264" s="93">
        <v>21511779</v>
      </c>
      <c r="Q264" s="375">
        <v>105</v>
      </c>
      <c r="R264" s="35">
        <f t="shared" si="8"/>
        <v>69249408</v>
      </c>
      <c r="S264" s="86" t="s">
        <v>17</v>
      </c>
      <c r="T264" s="94" t="s">
        <v>1016</v>
      </c>
      <c r="U264" s="169" t="s">
        <v>1476</v>
      </c>
      <c r="V264" s="176" t="s">
        <v>1470</v>
      </c>
    </row>
    <row r="265" spans="1:22" s="2" customFormat="1" ht="118.5" customHeight="1" x14ac:dyDescent="0.35">
      <c r="A265" s="27" t="s">
        <v>1017</v>
      </c>
      <c r="B265" s="27">
        <v>804</v>
      </c>
      <c r="C265" s="27">
        <v>2024</v>
      </c>
      <c r="D265" s="27" t="s">
        <v>1018</v>
      </c>
      <c r="E265" s="27" t="s">
        <v>1019</v>
      </c>
      <c r="F265" s="19">
        <v>45418</v>
      </c>
      <c r="G265" s="19">
        <v>45420</v>
      </c>
      <c r="H265" s="19">
        <v>45762</v>
      </c>
      <c r="I265" s="92">
        <v>47737629</v>
      </c>
      <c r="J265" s="92" t="s">
        <v>17</v>
      </c>
      <c r="K265" s="28" t="s">
        <v>18</v>
      </c>
      <c r="L265" s="36" t="s">
        <v>975</v>
      </c>
      <c r="M265" s="250">
        <f t="shared" si="7"/>
        <v>0.97414878983514197</v>
      </c>
      <c r="N265" s="35">
        <v>67459227</v>
      </c>
      <c r="O265" s="35">
        <v>29269167</v>
      </c>
      <c r="P265" s="93">
        <v>21511779</v>
      </c>
      <c r="Q265" s="375">
        <v>105</v>
      </c>
      <c r="R265" s="35">
        <f t="shared" si="8"/>
        <v>69249408</v>
      </c>
      <c r="S265" s="86" t="s">
        <v>1632</v>
      </c>
      <c r="T265" s="94" t="s">
        <v>1020</v>
      </c>
      <c r="U265" s="169" t="s">
        <v>1475</v>
      </c>
      <c r="V265" s="176" t="s">
        <v>1470</v>
      </c>
    </row>
    <row r="266" spans="1:22" s="2" customFormat="1" ht="118.5" customHeight="1" x14ac:dyDescent="0.35">
      <c r="A266" s="27" t="s">
        <v>1021</v>
      </c>
      <c r="B266" s="27">
        <v>805</v>
      </c>
      <c r="C266" s="27">
        <v>2024</v>
      </c>
      <c r="D266" s="27" t="s">
        <v>1022</v>
      </c>
      <c r="E266" s="27" t="s">
        <v>1019</v>
      </c>
      <c r="F266" s="19">
        <v>45419</v>
      </c>
      <c r="G266" s="19">
        <v>45421</v>
      </c>
      <c r="H266" s="19">
        <v>45762</v>
      </c>
      <c r="I266" s="92">
        <v>47737629</v>
      </c>
      <c r="J266" s="92" t="s">
        <v>17</v>
      </c>
      <c r="K266" s="28" t="s">
        <v>18</v>
      </c>
      <c r="L266" s="36" t="s">
        <v>975</v>
      </c>
      <c r="M266" s="250">
        <f t="shared" si="7"/>
        <v>0.97989380645680035</v>
      </c>
      <c r="N266" s="35">
        <v>67857066</v>
      </c>
      <c r="O266" s="35">
        <v>28871328</v>
      </c>
      <c r="P266" s="93">
        <v>21511779</v>
      </c>
      <c r="Q266" s="375">
        <v>105</v>
      </c>
      <c r="R266" s="35">
        <f t="shared" si="8"/>
        <v>69249408</v>
      </c>
      <c r="S266" s="86" t="s">
        <v>17</v>
      </c>
      <c r="T266" s="94" t="s">
        <v>1023</v>
      </c>
      <c r="U266" s="169" t="s">
        <v>1475</v>
      </c>
      <c r="V266" s="176" t="s">
        <v>1470</v>
      </c>
    </row>
    <row r="267" spans="1:22" s="2" customFormat="1" ht="118.5" customHeight="1" x14ac:dyDescent="0.35">
      <c r="A267" s="27" t="s">
        <v>1024</v>
      </c>
      <c r="B267" s="27">
        <v>806</v>
      </c>
      <c r="C267" s="27">
        <v>2024</v>
      </c>
      <c r="D267" s="27" t="s">
        <v>1025</v>
      </c>
      <c r="E267" s="27" t="s">
        <v>1753</v>
      </c>
      <c r="F267" s="19">
        <v>45421</v>
      </c>
      <c r="G267" s="19">
        <v>45426</v>
      </c>
      <c r="H267" s="19">
        <v>45762</v>
      </c>
      <c r="I267" s="92">
        <v>47737629</v>
      </c>
      <c r="J267" s="28" t="s">
        <v>17</v>
      </c>
      <c r="K267" s="28" t="s">
        <v>18</v>
      </c>
      <c r="L267" s="36" t="s">
        <v>975</v>
      </c>
      <c r="M267" s="250">
        <f t="shared" si="7"/>
        <v>0.96553223964022916</v>
      </c>
      <c r="N267" s="35">
        <v>66862536</v>
      </c>
      <c r="O267" s="35">
        <v>29865858</v>
      </c>
      <c r="P267" s="93">
        <v>21511779</v>
      </c>
      <c r="Q267" s="375">
        <v>105</v>
      </c>
      <c r="R267" s="35">
        <f t="shared" si="8"/>
        <v>69249408</v>
      </c>
      <c r="S267" s="86" t="s">
        <v>17</v>
      </c>
      <c r="T267" s="94" t="s">
        <v>1026</v>
      </c>
      <c r="U267" s="169" t="s">
        <v>1476</v>
      </c>
      <c r="V267" s="176" t="s">
        <v>1470</v>
      </c>
    </row>
    <row r="268" spans="1:22" s="2" customFormat="1" ht="118.5" customHeight="1" x14ac:dyDescent="0.35">
      <c r="A268" s="27" t="s">
        <v>1027</v>
      </c>
      <c r="B268" s="27">
        <v>807</v>
      </c>
      <c r="C268" s="27">
        <v>2024</v>
      </c>
      <c r="D268" s="27" t="s">
        <v>1028</v>
      </c>
      <c r="E268" s="27" t="s">
        <v>1029</v>
      </c>
      <c r="F268" s="19">
        <v>45418</v>
      </c>
      <c r="G268" s="19">
        <v>45422</v>
      </c>
      <c r="H268" s="19">
        <v>45762</v>
      </c>
      <c r="I268" s="92">
        <v>47737629</v>
      </c>
      <c r="J268" s="28" t="s">
        <v>17</v>
      </c>
      <c r="K268" s="28" t="s">
        <v>18</v>
      </c>
      <c r="L268" s="36" t="s">
        <v>975</v>
      </c>
      <c r="M268" s="250">
        <f t="shared" si="7"/>
        <v>0.95927048213899535</v>
      </c>
      <c r="N268" s="35">
        <v>66428913</v>
      </c>
      <c r="O268" s="35">
        <v>29070234</v>
      </c>
      <c r="P268" s="93">
        <v>21511779</v>
      </c>
      <c r="Q268" s="375">
        <v>105</v>
      </c>
      <c r="R268" s="35">
        <f t="shared" si="8"/>
        <v>69249408</v>
      </c>
      <c r="S268" s="86" t="s">
        <v>1762</v>
      </c>
      <c r="T268" s="94" t="s">
        <v>1030</v>
      </c>
      <c r="U268" s="169" t="s">
        <v>1475</v>
      </c>
      <c r="V268" s="176" t="s">
        <v>1470</v>
      </c>
    </row>
    <row r="269" spans="1:22" s="2" customFormat="1" ht="118.5" customHeight="1" x14ac:dyDescent="0.35">
      <c r="A269" s="27" t="s">
        <v>1031</v>
      </c>
      <c r="B269" s="27">
        <v>808</v>
      </c>
      <c r="C269" s="27">
        <v>2024</v>
      </c>
      <c r="D269" s="27" t="s">
        <v>1032</v>
      </c>
      <c r="E269" s="27" t="s">
        <v>1029</v>
      </c>
      <c r="F269" s="19">
        <v>45419</v>
      </c>
      <c r="G269" s="19">
        <v>45422</v>
      </c>
      <c r="H269" s="19">
        <v>45762</v>
      </c>
      <c r="I269" s="92">
        <v>47737629</v>
      </c>
      <c r="J269" s="28" t="s">
        <v>17</v>
      </c>
      <c r="K269" s="28" t="s">
        <v>18</v>
      </c>
      <c r="L269" s="36" t="s">
        <v>975</v>
      </c>
      <c r="M269" s="250">
        <f t="shared" si="7"/>
        <v>0.97702149309348607</v>
      </c>
      <c r="N269" s="35">
        <v>67658160</v>
      </c>
      <c r="O269" s="35">
        <v>29070234</v>
      </c>
      <c r="P269" s="93">
        <v>21511779</v>
      </c>
      <c r="Q269" s="375">
        <v>105</v>
      </c>
      <c r="R269" s="35">
        <f t="shared" si="8"/>
        <v>69249408</v>
      </c>
      <c r="S269" s="86" t="s">
        <v>17</v>
      </c>
      <c r="T269" s="94" t="s">
        <v>1033</v>
      </c>
      <c r="U269" s="169" t="s">
        <v>1476</v>
      </c>
      <c r="V269" s="176" t="s">
        <v>1470</v>
      </c>
    </row>
    <row r="270" spans="1:22" s="2" customFormat="1" ht="118.5" customHeight="1" x14ac:dyDescent="0.35">
      <c r="A270" s="27" t="s">
        <v>957</v>
      </c>
      <c r="B270" s="27">
        <v>809</v>
      </c>
      <c r="C270" s="27">
        <v>2024</v>
      </c>
      <c r="D270" s="27" t="s">
        <v>958</v>
      </c>
      <c r="E270" s="27" t="s">
        <v>959</v>
      </c>
      <c r="F270" s="19">
        <v>45412</v>
      </c>
      <c r="G270" s="19">
        <v>45414</v>
      </c>
      <c r="H270" s="19">
        <v>45777</v>
      </c>
      <c r="I270" s="92">
        <v>44024718</v>
      </c>
      <c r="J270" s="28" t="s">
        <v>17</v>
      </c>
      <c r="K270" s="28" t="s">
        <v>18</v>
      </c>
      <c r="L270" s="36" t="s">
        <v>1416</v>
      </c>
      <c r="M270" s="250">
        <f t="shared" si="7"/>
        <v>0.97584542324100854</v>
      </c>
      <c r="N270" s="35">
        <v>64286696</v>
      </c>
      <c r="O270" s="35">
        <v>28748669</v>
      </c>
      <c r="P270" s="93">
        <v>21853232</v>
      </c>
      <c r="Q270" s="375">
        <v>120</v>
      </c>
      <c r="R270" s="35">
        <f t="shared" si="8"/>
        <v>65877950</v>
      </c>
      <c r="S270" s="86" t="s">
        <v>17</v>
      </c>
      <c r="T270" s="94" t="s">
        <v>960</v>
      </c>
      <c r="U270" s="169" t="s">
        <v>1469</v>
      </c>
      <c r="V270" s="176" t="s">
        <v>1470</v>
      </c>
    </row>
    <row r="271" spans="1:22" s="2" customFormat="1" ht="118.5" customHeight="1" x14ac:dyDescent="0.35">
      <c r="A271" s="27" t="s">
        <v>1034</v>
      </c>
      <c r="B271" s="27">
        <v>810</v>
      </c>
      <c r="C271" s="27">
        <v>2024</v>
      </c>
      <c r="D271" s="27" t="s">
        <v>1035</v>
      </c>
      <c r="E271" s="27" t="s">
        <v>1036</v>
      </c>
      <c r="F271" s="19">
        <v>45418</v>
      </c>
      <c r="G271" s="19">
        <v>45420</v>
      </c>
      <c r="H271" s="19">
        <v>45762</v>
      </c>
      <c r="I271" s="92">
        <v>60743944</v>
      </c>
      <c r="J271" s="92" t="s">
        <v>17</v>
      </c>
      <c r="K271" s="28" t="s">
        <v>18</v>
      </c>
      <c r="L271" s="36" t="s">
        <v>1416</v>
      </c>
      <c r="M271" s="250">
        <f t="shared" si="7"/>
        <v>0.9855970471583565</v>
      </c>
      <c r="N271" s="35">
        <v>86960423</v>
      </c>
      <c r="O271" s="35">
        <v>36382825</v>
      </c>
      <c r="P271" s="93">
        <v>27487269</v>
      </c>
      <c r="Q271" s="375">
        <v>105</v>
      </c>
      <c r="R271" s="35">
        <f t="shared" si="8"/>
        <v>88231213</v>
      </c>
      <c r="S271" s="86" t="s">
        <v>17</v>
      </c>
      <c r="T271" s="94" t="s">
        <v>1037</v>
      </c>
      <c r="U271" s="169" t="s">
        <v>1469</v>
      </c>
      <c r="V271" s="176" t="s">
        <v>1470</v>
      </c>
    </row>
    <row r="272" spans="1:22" s="2" customFormat="1" ht="118.5" customHeight="1" x14ac:dyDescent="0.35">
      <c r="A272" s="27" t="s">
        <v>1038</v>
      </c>
      <c r="B272" s="27">
        <v>811</v>
      </c>
      <c r="C272" s="27">
        <v>2024</v>
      </c>
      <c r="D272" s="27" t="s">
        <v>1039</v>
      </c>
      <c r="E272" s="27" t="s">
        <v>642</v>
      </c>
      <c r="F272" s="19">
        <v>45434</v>
      </c>
      <c r="G272" s="19">
        <v>45435</v>
      </c>
      <c r="H272" s="19">
        <v>45762</v>
      </c>
      <c r="I272" s="92">
        <v>60743944</v>
      </c>
      <c r="J272" s="92" t="s">
        <v>17</v>
      </c>
      <c r="K272" s="28" t="s">
        <v>18</v>
      </c>
      <c r="L272" s="36" t="s">
        <v>1416</v>
      </c>
      <c r="M272" s="250">
        <f t="shared" si="7"/>
        <v>0.9423881886334261</v>
      </c>
      <c r="N272" s="35">
        <v>83148053</v>
      </c>
      <c r="O272" s="35">
        <v>40195195</v>
      </c>
      <c r="P272" s="93">
        <v>27487269</v>
      </c>
      <c r="Q272" s="375">
        <v>105</v>
      </c>
      <c r="R272" s="35">
        <f t="shared" si="8"/>
        <v>88231213</v>
      </c>
      <c r="S272" s="86" t="s">
        <v>17</v>
      </c>
      <c r="T272" s="94" t="s">
        <v>1040</v>
      </c>
      <c r="U272" s="169" t="s">
        <v>1469</v>
      </c>
      <c r="V272" s="176" t="s">
        <v>1470</v>
      </c>
    </row>
    <row r="273" spans="1:22" s="2" customFormat="1" ht="118.5" customHeight="1" x14ac:dyDescent="0.35">
      <c r="A273" s="57" t="s">
        <v>1041</v>
      </c>
      <c r="B273" s="27">
        <v>812</v>
      </c>
      <c r="C273" s="27">
        <v>2024</v>
      </c>
      <c r="D273" s="27" t="s">
        <v>1042</v>
      </c>
      <c r="E273" s="27" t="s">
        <v>1043</v>
      </c>
      <c r="F273" s="19">
        <v>45418</v>
      </c>
      <c r="G273" s="19">
        <v>45420</v>
      </c>
      <c r="H273" s="19">
        <v>45762</v>
      </c>
      <c r="I273" s="92">
        <v>42433461</v>
      </c>
      <c r="J273" s="92" t="s">
        <v>17</v>
      </c>
      <c r="K273" s="28" t="s">
        <v>18</v>
      </c>
      <c r="L273" s="36" t="s">
        <v>972</v>
      </c>
      <c r="M273" s="250">
        <f t="shared" si="7"/>
        <v>0.98276605642414139</v>
      </c>
      <c r="N273" s="35">
        <v>60494199</v>
      </c>
      <c r="O273" s="35">
        <v>25486593</v>
      </c>
      <c r="P273" s="93">
        <v>19121574</v>
      </c>
      <c r="Q273" s="375">
        <v>105</v>
      </c>
      <c r="R273" s="35">
        <f t="shared" si="8"/>
        <v>61555035</v>
      </c>
      <c r="S273" s="86" t="s">
        <v>17</v>
      </c>
      <c r="T273" s="94" t="s">
        <v>1037</v>
      </c>
      <c r="U273" s="169" t="s">
        <v>1478</v>
      </c>
      <c r="V273" s="176" t="s">
        <v>1470</v>
      </c>
    </row>
    <row r="274" spans="1:22" s="2" customFormat="1" ht="118.5" customHeight="1" x14ac:dyDescent="0.35">
      <c r="A274" s="57" t="s">
        <v>1045</v>
      </c>
      <c r="B274" s="27">
        <v>814</v>
      </c>
      <c r="C274" s="27">
        <v>2024</v>
      </c>
      <c r="D274" s="27" t="s">
        <v>1046</v>
      </c>
      <c r="E274" s="27" t="s">
        <v>1044</v>
      </c>
      <c r="F274" s="19">
        <v>45415</v>
      </c>
      <c r="G274" s="19">
        <v>45419</v>
      </c>
      <c r="H274" s="19">
        <v>45762</v>
      </c>
      <c r="I274" s="92">
        <v>55693934</v>
      </c>
      <c r="J274" s="92" t="s">
        <v>17</v>
      </c>
      <c r="K274" s="28" t="s">
        <v>18</v>
      </c>
      <c r="L274" s="36" t="s">
        <v>972</v>
      </c>
      <c r="M274" s="250">
        <f t="shared" ref="M274:M337" si="9">+N274/R274</f>
        <v>0.98563837573939705</v>
      </c>
      <c r="N274" s="35">
        <v>79630711</v>
      </c>
      <c r="O274" s="35">
        <v>33219099</v>
      </c>
      <c r="P274" s="93">
        <v>25097067</v>
      </c>
      <c r="Q274" s="375">
        <v>105</v>
      </c>
      <c r="R274" s="35">
        <f t="shared" si="8"/>
        <v>80791001</v>
      </c>
      <c r="S274" s="86" t="s">
        <v>17</v>
      </c>
      <c r="T274" s="94" t="s">
        <v>1047</v>
      </c>
      <c r="U274" s="169" t="s">
        <v>1478</v>
      </c>
      <c r="V274" s="176" t="s">
        <v>1470</v>
      </c>
    </row>
    <row r="275" spans="1:22" s="2" customFormat="1" ht="118.5" customHeight="1" x14ac:dyDescent="0.35">
      <c r="A275" s="27" t="s">
        <v>1048</v>
      </c>
      <c r="B275" s="27">
        <v>817</v>
      </c>
      <c r="C275" s="27">
        <v>2024</v>
      </c>
      <c r="D275" s="27" t="s">
        <v>484</v>
      </c>
      <c r="E275" s="27" t="s">
        <v>1049</v>
      </c>
      <c r="F275" s="19">
        <v>45429</v>
      </c>
      <c r="G275" s="19">
        <v>45432</v>
      </c>
      <c r="H275" s="19">
        <v>45762</v>
      </c>
      <c r="I275" s="92">
        <v>47737629</v>
      </c>
      <c r="J275" s="92" t="s">
        <v>17</v>
      </c>
      <c r="K275" s="28" t="s">
        <v>18</v>
      </c>
      <c r="L275" s="36" t="s">
        <v>975</v>
      </c>
      <c r="M275" s="250">
        <f t="shared" si="9"/>
        <v>0.94542565620199959</v>
      </c>
      <c r="N275" s="35">
        <v>65470167</v>
      </c>
      <c r="O275" s="35">
        <v>31059294</v>
      </c>
      <c r="P275" s="93">
        <v>21511779</v>
      </c>
      <c r="Q275" s="375">
        <v>105</v>
      </c>
      <c r="R275" s="35">
        <f t="shared" si="8"/>
        <v>69249408</v>
      </c>
      <c r="S275" s="86" t="s">
        <v>1598</v>
      </c>
      <c r="T275" s="94" t="s">
        <v>1050</v>
      </c>
      <c r="U275" s="169" t="s">
        <v>1479</v>
      </c>
      <c r="V275" s="176" t="s">
        <v>1470</v>
      </c>
    </row>
    <row r="276" spans="1:22" s="2" customFormat="1" ht="118.5" customHeight="1" x14ac:dyDescent="0.35">
      <c r="A276" s="27" t="s">
        <v>1051</v>
      </c>
      <c r="B276" s="27">
        <v>824</v>
      </c>
      <c r="C276" s="27">
        <v>2024</v>
      </c>
      <c r="D276" s="27" t="s">
        <v>1052</v>
      </c>
      <c r="E276" s="27" t="s">
        <v>360</v>
      </c>
      <c r="F276" s="19">
        <v>45415</v>
      </c>
      <c r="G276" s="19">
        <v>45422</v>
      </c>
      <c r="H276" s="19">
        <v>45762</v>
      </c>
      <c r="I276" s="92">
        <v>29836024</v>
      </c>
      <c r="J276" s="92" t="s">
        <v>17</v>
      </c>
      <c r="K276" s="28" t="s">
        <v>18</v>
      </c>
      <c r="L276" s="36" t="s">
        <v>975</v>
      </c>
      <c r="M276" s="250">
        <f t="shared" si="9"/>
        <v>0.97702100682892801</v>
      </c>
      <c r="N276" s="35">
        <v>42286327</v>
      </c>
      <c r="O276" s="35">
        <v>18168908</v>
      </c>
      <c r="P276" s="93">
        <v>13444854</v>
      </c>
      <c r="Q276" s="375">
        <v>105</v>
      </c>
      <c r="R276" s="35">
        <f t="shared" si="8"/>
        <v>43280878</v>
      </c>
      <c r="S276" s="86" t="s">
        <v>17</v>
      </c>
      <c r="T276" s="94" t="s">
        <v>1053</v>
      </c>
      <c r="U276" s="169" t="s">
        <v>1475</v>
      </c>
      <c r="V276" s="176" t="s">
        <v>1470</v>
      </c>
    </row>
    <row r="277" spans="1:22" s="2" customFormat="1" ht="118.5" customHeight="1" x14ac:dyDescent="0.35">
      <c r="A277" s="23" t="s">
        <v>1054</v>
      </c>
      <c r="B277" s="23">
        <v>833</v>
      </c>
      <c r="C277" s="23">
        <v>2024</v>
      </c>
      <c r="D277" s="23" t="s">
        <v>1055</v>
      </c>
      <c r="E277" s="23" t="s">
        <v>1056</v>
      </c>
      <c r="F277" s="20">
        <v>45426</v>
      </c>
      <c r="G277" s="20">
        <v>45426</v>
      </c>
      <c r="H277" s="20">
        <v>46234</v>
      </c>
      <c r="I277" s="89">
        <v>1732000000</v>
      </c>
      <c r="J277" s="89">
        <v>1732000000</v>
      </c>
      <c r="K277" s="24" t="s">
        <v>19</v>
      </c>
      <c r="L277" s="43" t="s">
        <v>574</v>
      </c>
      <c r="M277" s="249">
        <f t="shared" si="9"/>
        <v>0.5</v>
      </c>
      <c r="N277" s="42">
        <v>866000000</v>
      </c>
      <c r="O277" s="42">
        <v>1216000000</v>
      </c>
      <c r="P277" s="90">
        <v>0</v>
      </c>
      <c r="Q277" s="374">
        <v>0</v>
      </c>
      <c r="R277" s="42">
        <f t="shared" si="8"/>
        <v>1732000000</v>
      </c>
      <c r="S277" s="81" t="s">
        <v>17</v>
      </c>
      <c r="T277" s="91" t="s">
        <v>1057</v>
      </c>
      <c r="U277" s="171" t="s">
        <v>1474</v>
      </c>
      <c r="V277" s="177" t="s">
        <v>1472</v>
      </c>
    </row>
    <row r="278" spans="1:22" ht="118.5" customHeight="1" x14ac:dyDescent="0.35">
      <c r="A278" s="57" t="s">
        <v>1058</v>
      </c>
      <c r="B278" s="27">
        <v>834</v>
      </c>
      <c r="C278" s="27">
        <v>2024</v>
      </c>
      <c r="D278" s="27" t="s">
        <v>1059</v>
      </c>
      <c r="E278" s="27" t="s">
        <v>1754</v>
      </c>
      <c r="F278" s="19">
        <v>45421</v>
      </c>
      <c r="G278" s="19">
        <v>45426</v>
      </c>
      <c r="H278" s="19">
        <v>45762</v>
      </c>
      <c r="I278" s="92">
        <v>29836001</v>
      </c>
      <c r="J278" s="92" t="s">
        <v>17</v>
      </c>
      <c r="K278" s="28" t="s">
        <v>18</v>
      </c>
      <c r="L278" s="36" t="s">
        <v>975</v>
      </c>
      <c r="M278" s="250">
        <f t="shared" si="9"/>
        <v>0.96553228904558375</v>
      </c>
      <c r="N278" s="35">
        <v>41789063</v>
      </c>
      <c r="O278" s="35">
        <v>18666149</v>
      </c>
      <c r="P278" s="93">
        <v>13444854</v>
      </c>
      <c r="Q278" s="375">
        <v>105</v>
      </c>
      <c r="R278" s="35">
        <f t="shared" si="8"/>
        <v>43280855</v>
      </c>
      <c r="S278" s="86" t="s">
        <v>17</v>
      </c>
      <c r="T278" s="94" t="s">
        <v>1060</v>
      </c>
      <c r="U278" s="169" t="s">
        <v>1475</v>
      </c>
      <c r="V278" s="176" t="s">
        <v>1470</v>
      </c>
    </row>
    <row r="279" spans="1:22" ht="118.5" customHeight="1" x14ac:dyDescent="0.35">
      <c r="A279" s="27" t="s">
        <v>1061</v>
      </c>
      <c r="B279" s="27">
        <v>835</v>
      </c>
      <c r="C279" s="27">
        <v>2024</v>
      </c>
      <c r="D279" s="27" t="s">
        <v>449</v>
      </c>
      <c r="E279" s="27" t="s">
        <v>1755</v>
      </c>
      <c r="F279" s="19">
        <v>45421</v>
      </c>
      <c r="G279" s="19">
        <v>45426</v>
      </c>
      <c r="H279" s="19">
        <v>45762</v>
      </c>
      <c r="I279" s="92">
        <v>47737629</v>
      </c>
      <c r="J279" s="92" t="s">
        <v>17</v>
      </c>
      <c r="K279" s="28" t="s">
        <v>18</v>
      </c>
      <c r="L279" s="36" t="s">
        <v>975</v>
      </c>
      <c r="M279" s="250">
        <f t="shared" si="9"/>
        <v>0.96553223964022916</v>
      </c>
      <c r="N279" s="35">
        <v>66862536</v>
      </c>
      <c r="O279" s="35">
        <v>29865858</v>
      </c>
      <c r="P279" s="93">
        <v>21511779</v>
      </c>
      <c r="Q279" s="375">
        <v>105</v>
      </c>
      <c r="R279" s="35">
        <f t="shared" si="8"/>
        <v>69249408</v>
      </c>
      <c r="S279" s="86" t="s">
        <v>17</v>
      </c>
      <c r="T279" s="94" t="s">
        <v>1062</v>
      </c>
      <c r="U279" s="169" t="s">
        <v>1475</v>
      </c>
      <c r="V279" s="176" t="s">
        <v>1470</v>
      </c>
    </row>
    <row r="280" spans="1:22" ht="118.5" customHeight="1" x14ac:dyDescent="0.35">
      <c r="A280" s="27" t="s">
        <v>1063</v>
      </c>
      <c r="B280" s="27">
        <v>836</v>
      </c>
      <c r="C280" s="27">
        <v>2024</v>
      </c>
      <c r="D280" s="27" t="s">
        <v>1064</v>
      </c>
      <c r="E280" s="27" t="s">
        <v>1065</v>
      </c>
      <c r="F280" s="19">
        <v>45421</v>
      </c>
      <c r="G280" s="19">
        <v>45427</v>
      </c>
      <c r="H280" s="19">
        <v>45762</v>
      </c>
      <c r="I280" s="92">
        <v>37654169</v>
      </c>
      <c r="J280" s="92" t="s">
        <v>17</v>
      </c>
      <c r="K280" s="28" t="s">
        <v>18</v>
      </c>
      <c r="L280" s="36" t="s">
        <v>975</v>
      </c>
      <c r="M280" s="250">
        <f t="shared" si="9"/>
        <v>0.97668665293056611</v>
      </c>
      <c r="N280" s="35">
        <v>53701256</v>
      </c>
      <c r="O280" s="35">
        <v>23417684</v>
      </c>
      <c r="P280" s="93">
        <v>17328927</v>
      </c>
      <c r="Q280" s="375">
        <v>105</v>
      </c>
      <c r="R280" s="35">
        <f t="shared" si="8"/>
        <v>54983096</v>
      </c>
      <c r="S280" s="86" t="s">
        <v>17</v>
      </c>
      <c r="T280" s="94" t="s">
        <v>1066</v>
      </c>
      <c r="U280" s="169" t="s">
        <v>1479</v>
      </c>
      <c r="V280" s="176" t="s">
        <v>1470</v>
      </c>
    </row>
    <row r="281" spans="1:22" ht="118.5" customHeight="1" x14ac:dyDescent="0.35">
      <c r="A281" s="27" t="s">
        <v>1067</v>
      </c>
      <c r="B281" s="27">
        <v>837</v>
      </c>
      <c r="C281" s="27">
        <v>2024</v>
      </c>
      <c r="D281" s="27" t="s">
        <v>1068</v>
      </c>
      <c r="E281" s="27" t="s">
        <v>1069</v>
      </c>
      <c r="F281" s="19">
        <v>45426</v>
      </c>
      <c r="G281" s="19">
        <v>45432</v>
      </c>
      <c r="H281" s="19">
        <v>45762</v>
      </c>
      <c r="I281" s="92">
        <v>37654169</v>
      </c>
      <c r="J281" s="92" t="s">
        <v>17</v>
      </c>
      <c r="K281" s="28" t="s">
        <v>18</v>
      </c>
      <c r="L281" s="36" t="s">
        <v>975</v>
      </c>
      <c r="M281" s="250">
        <f t="shared" si="9"/>
        <v>0.86568540993035392</v>
      </c>
      <c r="N281" s="35">
        <v>47598064</v>
      </c>
      <c r="O281" s="35">
        <v>24218834</v>
      </c>
      <c r="P281" s="93">
        <v>17328927</v>
      </c>
      <c r="Q281" s="375">
        <v>105</v>
      </c>
      <c r="R281" s="35">
        <f t="shared" si="8"/>
        <v>54983096</v>
      </c>
      <c r="S281" s="86" t="s">
        <v>1630</v>
      </c>
      <c r="T281" s="94" t="s">
        <v>1070</v>
      </c>
      <c r="U281" s="169" t="s">
        <v>1479</v>
      </c>
      <c r="V281" s="176" t="s">
        <v>1470</v>
      </c>
    </row>
    <row r="282" spans="1:22" ht="118.5" customHeight="1" x14ac:dyDescent="0.35">
      <c r="A282" s="27" t="s">
        <v>1071</v>
      </c>
      <c r="B282" s="27">
        <v>838</v>
      </c>
      <c r="C282" s="27">
        <v>2024</v>
      </c>
      <c r="D282" s="27" t="s">
        <v>1072</v>
      </c>
      <c r="E282" s="27" t="s">
        <v>1073</v>
      </c>
      <c r="F282" s="19">
        <v>45436</v>
      </c>
      <c r="G282" s="19">
        <v>45441</v>
      </c>
      <c r="H282" s="19">
        <v>45762</v>
      </c>
      <c r="I282" s="92">
        <v>30250405</v>
      </c>
      <c r="J282" s="92" t="s">
        <v>17</v>
      </c>
      <c r="K282" s="28" t="s">
        <v>18</v>
      </c>
      <c r="L282" s="36" t="s">
        <v>975</v>
      </c>
      <c r="M282" s="250">
        <f t="shared" si="9"/>
        <v>0.96906591948983123</v>
      </c>
      <c r="N282" s="35">
        <v>43791240</v>
      </c>
      <c r="O282" s="35">
        <v>19911385</v>
      </c>
      <c r="P282" s="93">
        <v>14938719</v>
      </c>
      <c r="Q282" s="375">
        <v>105</v>
      </c>
      <c r="R282" s="35">
        <f t="shared" si="8"/>
        <v>45189124</v>
      </c>
      <c r="S282" s="86" t="s">
        <v>1631</v>
      </c>
      <c r="T282" s="94" t="s">
        <v>1074</v>
      </c>
      <c r="U282" s="169" t="s">
        <v>1479</v>
      </c>
      <c r="V282" s="176" t="s">
        <v>1470</v>
      </c>
    </row>
    <row r="283" spans="1:22" ht="118.5" customHeight="1" x14ac:dyDescent="0.35">
      <c r="A283" s="27" t="s">
        <v>1075</v>
      </c>
      <c r="B283" s="27">
        <v>849</v>
      </c>
      <c r="C283" s="27">
        <v>2024</v>
      </c>
      <c r="D283" s="27" t="s">
        <v>1076</v>
      </c>
      <c r="E283" s="27" t="s">
        <v>1077</v>
      </c>
      <c r="F283" s="19">
        <v>45426</v>
      </c>
      <c r="G283" s="19">
        <v>45432</v>
      </c>
      <c r="H283" s="19">
        <v>45762</v>
      </c>
      <c r="I283" s="92">
        <v>47737629</v>
      </c>
      <c r="J283" s="28" t="s">
        <v>17</v>
      </c>
      <c r="K283" s="28" t="s">
        <v>18</v>
      </c>
      <c r="L283" s="36" t="s">
        <v>975</v>
      </c>
      <c r="M283" s="250">
        <f t="shared" si="9"/>
        <v>0.94829835946034369</v>
      </c>
      <c r="N283" s="35">
        <v>65669100</v>
      </c>
      <c r="O283" s="35">
        <v>31059294</v>
      </c>
      <c r="P283" s="93">
        <v>21511779</v>
      </c>
      <c r="Q283" s="375">
        <v>105</v>
      </c>
      <c r="R283" s="35">
        <f t="shared" si="8"/>
        <v>69249408</v>
      </c>
      <c r="S283" s="86" t="s">
        <v>17</v>
      </c>
      <c r="T283" s="94" t="s">
        <v>1078</v>
      </c>
      <c r="U283" s="169" t="s">
        <v>1476</v>
      </c>
      <c r="V283" s="176" t="s">
        <v>1470</v>
      </c>
    </row>
    <row r="284" spans="1:22" ht="118.5" customHeight="1" x14ac:dyDescent="0.35">
      <c r="A284" s="57" t="s">
        <v>1079</v>
      </c>
      <c r="B284" s="27">
        <v>850</v>
      </c>
      <c r="C284" s="27">
        <v>2024</v>
      </c>
      <c r="D284" s="27" t="s">
        <v>1080</v>
      </c>
      <c r="E284" s="27" t="s">
        <v>1081</v>
      </c>
      <c r="F284" s="19">
        <v>45422</v>
      </c>
      <c r="G284" s="19">
        <v>45422</v>
      </c>
      <c r="H284" s="19">
        <v>45762</v>
      </c>
      <c r="I284" s="92">
        <v>119962980</v>
      </c>
      <c r="J284" s="28" t="s">
        <v>17</v>
      </c>
      <c r="K284" s="28" t="s">
        <v>18</v>
      </c>
      <c r="L284" s="36" t="s">
        <v>969</v>
      </c>
      <c r="M284" s="250">
        <f t="shared" si="9"/>
        <v>0.98837717769504541</v>
      </c>
      <c r="N284" s="35">
        <v>172904277</v>
      </c>
      <c r="O284" s="35">
        <v>72257367</v>
      </c>
      <c r="P284" s="93">
        <v>54974565</v>
      </c>
      <c r="Q284" s="375">
        <v>105</v>
      </c>
      <c r="R284" s="35">
        <f t="shared" si="8"/>
        <v>174937545</v>
      </c>
      <c r="S284" s="86" t="s">
        <v>17</v>
      </c>
      <c r="T284" s="94" t="s">
        <v>1082</v>
      </c>
      <c r="U284" s="169" t="s">
        <v>1473</v>
      </c>
      <c r="V284" s="176" t="s">
        <v>1470</v>
      </c>
    </row>
    <row r="285" spans="1:22" ht="118.5" customHeight="1" x14ac:dyDescent="0.35">
      <c r="A285" s="27" t="s">
        <v>1083</v>
      </c>
      <c r="B285" s="27">
        <v>852</v>
      </c>
      <c r="C285" s="27">
        <v>2024</v>
      </c>
      <c r="D285" s="27" t="s">
        <v>1084</v>
      </c>
      <c r="E285" s="27" t="s">
        <v>1085</v>
      </c>
      <c r="F285" s="19">
        <v>45430</v>
      </c>
      <c r="G285" s="19">
        <v>45433</v>
      </c>
      <c r="H285" s="19">
        <v>45762</v>
      </c>
      <c r="I285" s="92">
        <v>64920998</v>
      </c>
      <c r="J285" s="92" t="s">
        <v>17</v>
      </c>
      <c r="K285" s="28" t="s">
        <v>18</v>
      </c>
      <c r="L285" s="36" t="s">
        <v>1298</v>
      </c>
      <c r="M285" s="250">
        <f t="shared" si="9"/>
        <v>0.95920159849838926</v>
      </c>
      <c r="N285" s="35">
        <v>90930843</v>
      </c>
      <c r="O285" s="35">
        <v>42032886</v>
      </c>
      <c r="P285" s="93">
        <v>29877471</v>
      </c>
      <c r="Q285" s="375">
        <v>105</v>
      </c>
      <c r="R285" s="35">
        <f t="shared" si="8"/>
        <v>94798469</v>
      </c>
      <c r="S285" s="86" t="s">
        <v>17</v>
      </c>
      <c r="T285" s="94" t="s">
        <v>1086</v>
      </c>
      <c r="U285" s="169" t="s">
        <v>1473</v>
      </c>
      <c r="V285" s="176" t="s">
        <v>1470</v>
      </c>
    </row>
    <row r="286" spans="1:22" ht="118.5" customHeight="1" x14ac:dyDescent="0.35">
      <c r="A286" s="105" t="s">
        <v>1087</v>
      </c>
      <c r="B286" s="23">
        <v>853</v>
      </c>
      <c r="C286" s="23">
        <v>2024</v>
      </c>
      <c r="D286" s="23" t="s">
        <v>1088</v>
      </c>
      <c r="E286" s="23" t="s">
        <v>1089</v>
      </c>
      <c r="F286" s="20">
        <v>45421</v>
      </c>
      <c r="G286" s="20">
        <v>45447</v>
      </c>
      <c r="H286" s="20">
        <v>46234</v>
      </c>
      <c r="I286" s="89">
        <v>10054704364</v>
      </c>
      <c r="J286" s="89" t="s">
        <v>17</v>
      </c>
      <c r="K286" s="24" t="s">
        <v>19</v>
      </c>
      <c r="L286" s="43" t="s">
        <v>1413</v>
      </c>
      <c r="M286" s="249">
        <f t="shared" si="9"/>
        <v>0.40679069248862898</v>
      </c>
      <c r="N286" s="42">
        <v>4090160151</v>
      </c>
      <c r="O286" s="42">
        <v>8301778585</v>
      </c>
      <c r="P286" s="90">
        <v>0</v>
      </c>
      <c r="Q286" s="374">
        <v>0</v>
      </c>
      <c r="R286" s="42">
        <f t="shared" si="8"/>
        <v>10054704364</v>
      </c>
      <c r="S286" s="81" t="s">
        <v>17</v>
      </c>
      <c r="T286" s="91" t="s">
        <v>1090</v>
      </c>
      <c r="U286" s="171" t="s">
        <v>1474</v>
      </c>
      <c r="V286" s="177" t="s">
        <v>1472</v>
      </c>
    </row>
    <row r="287" spans="1:22" ht="118.5" customHeight="1" x14ac:dyDescent="0.35">
      <c r="A287" s="27" t="s">
        <v>1091</v>
      </c>
      <c r="B287" s="27">
        <v>854</v>
      </c>
      <c r="C287" s="27">
        <v>2024</v>
      </c>
      <c r="D287" s="27" t="s">
        <v>1092</v>
      </c>
      <c r="E287" s="27" t="s">
        <v>1756</v>
      </c>
      <c r="F287" s="19">
        <v>45426</v>
      </c>
      <c r="G287" s="19">
        <v>45432</v>
      </c>
      <c r="H287" s="19">
        <v>45762</v>
      </c>
      <c r="I287" s="92">
        <v>47737629</v>
      </c>
      <c r="J287" s="92" t="s">
        <v>17</v>
      </c>
      <c r="K287" s="28" t="s">
        <v>18</v>
      </c>
      <c r="L287" s="36" t="s">
        <v>975</v>
      </c>
      <c r="M287" s="250">
        <f t="shared" si="9"/>
        <v>0.94829835946034369</v>
      </c>
      <c r="N287" s="35">
        <v>65669100</v>
      </c>
      <c r="O287" s="35">
        <v>31059294</v>
      </c>
      <c r="P287" s="93">
        <v>21511779</v>
      </c>
      <c r="Q287" s="375">
        <v>105</v>
      </c>
      <c r="R287" s="35">
        <f t="shared" si="8"/>
        <v>69249408</v>
      </c>
      <c r="S287" s="86" t="s">
        <v>17</v>
      </c>
      <c r="T287" s="94" t="s">
        <v>1093</v>
      </c>
      <c r="U287" s="169" t="s">
        <v>1475</v>
      </c>
      <c r="V287" s="176" t="s">
        <v>1470</v>
      </c>
    </row>
    <row r="288" spans="1:22" ht="118.5" customHeight="1" x14ac:dyDescent="0.35">
      <c r="A288" s="27" t="s">
        <v>1094</v>
      </c>
      <c r="B288" s="27">
        <v>855</v>
      </c>
      <c r="C288" s="27">
        <v>2024</v>
      </c>
      <c r="D288" s="27" t="s">
        <v>1095</v>
      </c>
      <c r="E288" s="27" t="s">
        <v>1757</v>
      </c>
      <c r="F288" s="19">
        <v>45427</v>
      </c>
      <c r="G288" s="19">
        <v>45432</v>
      </c>
      <c r="H288" s="19">
        <v>45762</v>
      </c>
      <c r="I288" s="92">
        <v>47737629</v>
      </c>
      <c r="J288" s="28" t="s">
        <v>17</v>
      </c>
      <c r="K288" s="28" t="s">
        <v>18</v>
      </c>
      <c r="L288" s="36" t="s">
        <v>975</v>
      </c>
      <c r="M288" s="250">
        <f t="shared" si="9"/>
        <v>0.94829835946034369</v>
      </c>
      <c r="N288" s="35">
        <v>65669100</v>
      </c>
      <c r="O288" s="35">
        <v>31059294</v>
      </c>
      <c r="P288" s="93">
        <v>21511779</v>
      </c>
      <c r="Q288" s="375">
        <v>105</v>
      </c>
      <c r="R288" s="35">
        <f t="shared" si="8"/>
        <v>69249408</v>
      </c>
      <c r="S288" s="86" t="s">
        <v>17</v>
      </c>
      <c r="T288" s="94" t="s">
        <v>1096</v>
      </c>
      <c r="U288" s="169" t="s">
        <v>1476</v>
      </c>
      <c r="V288" s="176" t="s">
        <v>1470</v>
      </c>
    </row>
    <row r="289" spans="1:22" ht="118.5" customHeight="1" x14ac:dyDescent="0.35">
      <c r="A289" s="57" t="s">
        <v>1097</v>
      </c>
      <c r="B289" s="27">
        <v>856</v>
      </c>
      <c r="C289" s="27">
        <v>2024</v>
      </c>
      <c r="D289" s="27" t="s">
        <v>1098</v>
      </c>
      <c r="E289" s="27" t="s">
        <v>466</v>
      </c>
      <c r="F289" s="19">
        <v>45434</v>
      </c>
      <c r="G289" s="19">
        <v>45434</v>
      </c>
      <c r="H289" s="19">
        <v>45762</v>
      </c>
      <c r="I289" s="92">
        <v>44754046</v>
      </c>
      <c r="J289" s="92" t="s">
        <v>17</v>
      </c>
      <c r="K289" s="28" t="s">
        <v>18</v>
      </c>
      <c r="L289" s="36" t="s">
        <v>986</v>
      </c>
      <c r="M289" s="250">
        <f t="shared" si="9"/>
        <v>0.98499181206941233</v>
      </c>
      <c r="N289" s="35">
        <v>65271298</v>
      </c>
      <c r="O289" s="35">
        <v>28473520</v>
      </c>
      <c r="P289" s="93">
        <v>21511782</v>
      </c>
      <c r="Q289" s="375">
        <v>105</v>
      </c>
      <c r="R289" s="35">
        <f t="shared" si="8"/>
        <v>66265828</v>
      </c>
      <c r="S289" s="86" t="s">
        <v>17</v>
      </c>
      <c r="T289" s="94" t="s">
        <v>1099</v>
      </c>
      <c r="U289" s="169" t="s">
        <v>1473</v>
      </c>
      <c r="V289" s="176" t="s">
        <v>1470</v>
      </c>
    </row>
    <row r="290" spans="1:22" ht="118.5" customHeight="1" x14ac:dyDescent="0.35">
      <c r="A290" s="27" t="s">
        <v>1100</v>
      </c>
      <c r="B290" s="27">
        <v>858</v>
      </c>
      <c r="C290" s="27">
        <v>2024</v>
      </c>
      <c r="D290" s="27" t="s">
        <v>1101</v>
      </c>
      <c r="E290" s="27" t="s">
        <v>1102</v>
      </c>
      <c r="F290" s="19">
        <v>45427</v>
      </c>
      <c r="G290" s="19">
        <v>45427</v>
      </c>
      <c r="H290" s="19">
        <v>46752</v>
      </c>
      <c r="I290" s="92">
        <v>0</v>
      </c>
      <c r="J290" s="92">
        <v>0</v>
      </c>
      <c r="K290" s="28" t="s">
        <v>17</v>
      </c>
      <c r="L290" s="36" t="s">
        <v>969</v>
      </c>
      <c r="M290" s="36">
        <v>0</v>
      </c>
      <c r="N290" s="35">
        <v>0</v>
      </c>
      <c r="O290" s="35">
        <v>0</v>
      </c>
      <c r="P290" s="93">
        <v>0</v>
      </c>
      <c r="Q290" s="375">
        <v>0</v>
      </c>
      <c r="R290" s="35">
        <f t="shared" si="8"/>
        <v>0</v>
      </c>
      <c r="S290" s="86" t="s">
        <v>17</v>
      </c>
      <c r="T290" s="94" t="s">
        <v>1103</v>
      </c>
      <c r="U290" s="169" t="s">
        <v>1473</v>
      </c>
      <c r="V290" s="176" t="s">
        <v>1470</v>
      </c>
    </row>
    <row r="291" spans="1:22" ht="118.5" customHeight="1" x14ac:dyDescent="0.35">
      <c r="A291" s="53" t="s">
        <v>1104</v>
      </c>
      <c r="B291" s="25">
        <v>861</v>
      </c>
      <c r="C291" s="25">
        <v>2024</v>
      </c>
      <c r="D291" s="25" t="s">
        <v>1105</v>
      </c>
      <c r="E291" s="25" t="s">
        <v>1106</v>
      </c>
      <c r="F291" s="18">
        <v>45428</v>
      </c>
      <c r="G291" s="18">
        <v>45429</v>
      </c>
      <c r="H291" s="18">
        <v>45762</v>
      </c>
      <c r="I291" s="95">
        <v>44952945</v>
      </c>
      <c r="J291" s="95" t="s">
        <v>17</v>
      </c>
      <c r="K291" s="26" t="s">
        <v>18</v>
      </c>
      <c r="L291" s="30" t="s">
        <v>1455</v>
      </c>
      <c r="M291" s="251">
        <f t="shared" si="9"/>
        <v>0.99700734482851383</v>
      </c>
      <c r="N291" s="29">
        <v>66265818</v>
      </c>
      <c r="O291" s="29">
        <v>27677892</v>
      </c>
      <c r="P291" s="96">
        <v>21511779</v>
      </c>
      <c r="Q291" s="376">
        <v>105</v>
      </c>
      <c r="R291" s="29">
        <f t="shared" si="8"/>
        <v>66464724</v>
      </c>
      <c r="S291" s="55" t="s">
        <v>17</v>
      </c>
      <c r="T291" s="97" t="s">
        <v>1107</v>
      </c>
      <c r="U291" s="174" t="s">
        <v>1480</v>
      </c>
      <c r="V291" s="179" t="s">
        <v>1468</v>
      </c>
    </row>
    <row r="292" spans="1:22" ht="118.5" customHeight="1" x14ac:dyDescent="0.35">
      <c r="A292" s="53" t="s">
        <v>1108</v>
      </c>
      <c r="B292" s="25">
        <v>863</v>
      </c>
      <c r="C292" s="25">
        <v>2024</v>
      </c>
      <c r="D292" s="25" t="s">
        <v>1109</v>
      </c>
      <c r="E292" s="25" t="s">
        <v>1106</v>
      </c>
      <c r="F292" s="18">
        <v>45428</v>
      </c>
      <c r="G292" s="18">
        <v>45429</v>
      </c>
      <c r="H292" s="18">
        <v>45762</v>
      </c>
      <c r="I292" s="95">
        <v>44952945</v>
      </c>
      <c r="J292" s="95" t="s">
        <v>17</v>
      </c>
      <c r="K292" s="26" t="s">
        <v>18</v>
      </c>
      <c r="L292" s="30" t="s">
        <v>1455</v>
      </c>
      <c r="M292" s="251">
        <f t="shared" si="9"/>
        <v>0.99700734482851383</v>
      </c>
      <c r="N292" s="29">
        <v>66265818</v>
      </c>
      <c r="O292" s="29">
        <v>27677892</v>
      </c>
      <c r="P292" s="96">
        <v>21511779</v>
      </c>
      <c r="Q292" s="376">
        <v>105</v>
      </c>
      <c r="R292" s="29">
        <f t="shared" si="8"/>
        <v>66464724</v>
      </c>
      <c r="S292" s="55" t="s">
        <v>17</v>
      </c>
      <c r="T292" s="97" t="s">
        <v>1110</v>
      </c>
      <c r="U292" s="174" t="s">
        <v>1480</v>
      </c>
      <c r="V292" s="179" t="s">
        <v>1468</v>
      </c>
    </row>
    <row r="293" spans="1:22" ht="118.5" customHeight="1" x14ac:dyDescent="0.35">
      <c r="A293" s="53" t="s">
        <v>1111</v>
      </c>
      <c r="B293" s="25">
        <v>864</v>
      </c>
      <c r="C293" s="25">
        <v>2024</v>
      </c>
      <c r="D293" s="25" t="s">
        <v>106</v>
      </c>
      <c r="E293" s="25" t="s">
        <v>1106</v>
      </c>
      <c r="F293" s="18">
        <v>45434</v>
      </c>
      <c r="G293" s="18">
        <v>45435</v>
      </c>
      <c r="H293" s="18">
        <v>45762</v>
      </c>
      <c r="I293" s="95">
        <v>44952945</v>
      </c>
      <c r="J293" s="95" t="s">
        <v>17</v>
      </c>
      <c r="K293" s="26" t="s">
        <v>18</v>
      </c>
      <c r="L293" s="30" t="s">
        <v>1455</v>
      </c>
      <c r="M293" s="251">
        <f t="shared" si="9"/>
        <v>0.97905141379959693</v>
      </c>
      <c r="N293" s="29">
        <v>65072382</v>
      </c>
      <c r="O293" s="29">
        <v>28871328</v>
      </c>
      <c r="P293" s="96">
        <v>21511779</v>
      </c>
      <c r="Q293" s="376">
        <v>105</v>
      </c>
      <c r="R293" s="29">
        <f t="shared" si="8"/>
        <v>66464724</v>
      </c>
      <c r="S293" s="55" t="s">
        <v>17</v>
      </c>
      <c r="T293" s="97" t="s">
        <v>1112</v>
      </c>
      <c r="U293" s="174" t="s">
        <v>1480</v>
      </c>
      <c r="V293" s="179" t="s">
        <v>1468</v>
      </c>
    </row>
    <row r="294" spans="1:22" ht="118.5" customHeight="1" x14ac:dyDescent="0.35">
      <c r="A294" s="57" t="s">
        <v>1113</v>
      </c>
      <c r="B294" s="27">
        <v>865</v>
      </c>
      <c r="C294" s="27">
        <v>2024</v>
      </c>
      <c r="D294" s="27" t="s">
        <v>105</v>
      </c>
      <c r="E294" s="27" t="s">
        <v>96</v>
      </c>
      <c r="F294" s="19">
        <v>45428</v>
      </c>
      <c r="G294" s="19">
        <v>45432</v>
      </c>
      <c r="H294" s="19">
        <v>45762</v>
      </c>
      <c r="I294" s="92">
        <v>71175536</v>
      </c>
      <c r="J294" s="28" t="s">
        <v>17</v>
      </c>
      <c r="K294" s="28" t="s">
        <v>18</v>
      </c>
      <c r="L294" s="36" t="s">
        <v>975</v>
      </c>
      <c r="M294" s="250">
        <f t="shared" si="9"/>
        <v>0.9880293278730401</v>
      </c>
      <c r="N294" s="35">
        <v>103976118</v>
      </c>
      <c r="O294" s="35">
        <v>44768150</v>
      </c>
      <c r="P294" s="93">
        <v>34060326</v>
      </c>
      <c r="Q294" s="375">
        <v>105</v>
      </c>
      <c r="R294" s="35">
        <f t="shared" si="8"/>
        <v>105235862</v>
      </c>
      <c r="S294" s="86" t="s">
        <v>17</v>
      </c>
      <c r="T294" s="94" t="s">
        <v>1114</v>
      </c>
      <c r="U294" s="169" t="s">
        <v>1476</v>
      </c>
      <c r="V294" s="176" t="s">
        <v>1470</v>
      </c>
    </row>
    <row r="295" spans="1:22" ht="118.5" customHeight="1" x14ac:dyDescent="0.35">
      <c r="A295" s="57" t="s">
        <v>1115</v>
      </c>
      <c r="B295" s="27">
        <v>866</v>
      </c>
      <c r="C295" s="27">
        <v>2024</v>
      </c>
      <c r="D295" s="27" t="s">
        <v>1116</v>
      </c>
      <c r="E295" s="27" t="s">
        <v>96</v>
      </c>
      <c r="F295" s="19">
        <v>45428</v>
      </c>
      <c r="G295" s="19">
        <v>45432</v>
      </c>
      <c r="H295" s="19">
        <v>45762</v>
      </c>
      <c r="I295" s="92">
        <v>71175536</v>
      </c>
      <c r="J295" s="28" t="s">
        <v>17</v>
      </c>
      <c r="K295" s="28" t="s">
        <v>18</v>
      </c>
      <c r="L295" s="36" t="s">
        <v>975</v>
      </c>
      <c r="M295" s="250">
        <f t="shared" si="9"/>
        <v>0.9880293278730401</v>
      </c>
      <c r="N295" s="35">
        <v>103976118</v>
      </c>
      <c r="O295" s="35">
        <v>44768150</v>
      </c>
      <c r="P295" s="93">
        <v>34060326</v>
      </c>
      <c r="Q295" s="375">
        <v>105</v>
      </c>
      <c r="R295" s="35">
        <f t="shared" si="8"/>
        <v>105235862</v>
      </c>
      <c r="S295" s="86" t="s">
        <v>17</v>
      </c>
      <c r="T295" s="94" t="s">
        <v>1117</v>
      </c>
      <c r="U295" s="169" t="s">
        <v>1476</v>
      </c>
      <c r="V295" s="176" t="s">
        <v>1470</v>
      </c>
    </row>
    <row r="296" spans="1:22" ht="118.5" customHeight="1" x14ac:dyDescent="0.35">
      <c r="A296" s="57" t="s">
        <v>1118</v>
      </c>
      <c r="B296" s="27">
        <v>867</v>
      </c>
      <c r="C296" s="27">
        <v>2024</v>
      </c>
      <c r="D296" s="27" t="s">
        <v>1119</v>
      </c>
      <c r="E296" s="27" t="s">
        <v>96</v>
      </c>
      <c r="F296" s="19">
        <v>45428</v>
      </c>
      <c r="G296" s="19">
        <v>45432</v>
      </c>
      <c r="H296" s="19">
        <v>45762</v>
      </c>
      <c r="I296" s="92">
        <v>71175536</v>
      </c>
      <c r="J296" s="28" t="s">
        <v>17</v>
      </c>
      <c r="K296" s="28" t="s">
        <v>18</v>
      </c>
      <c r="L296" s="36" t="s">
        <v>975</v>
      </c>
      <c r="M296" s="250">
        <f t="shared" si="9"/>
        <v>0.9880293278730401</v>
      </c>
      <c r="N296" s="35">
        <v>103976118</v>
      </c>
      <c r="O296" s="35">
        <v>44768150</v>
      </c>
      <c r="P296" s="93">
        <v>34060326</v>
      </c>
      <c r="Q296" s="375">
        <v>105</v>
      </c>
      <c r="R296" s="35">
        <f t="shared" si="8"/>
        <v>105235862</v>
      </c>
      <c r="S296" s="86" t="s">
        <v>17</v>
      </c>
      <c r="T296" s="94" t="s">
        <v>1120</v>
      </c>
      <c r="U296" s="169" t="s">
        <v>1476</v>
      </c>
      <c r="V296" s="176" t="s">
        <v>1470</v>
      </c>
    </row>
    <row r="297" spans="1:22" ht="118.5" customHeight="1" x14ac:dyDescent="0.35">
      <c r="A297" s="57" t="s">
        <v>1121</v>
      </c>
      <c r="B297" s="27">
        <v>869</v>
      </c>
      <c r="C297" s="27">
        <v>2024</v>
      </c>
      <c r="D297" s="27" t="s">
        <v>1122</v>
      </c>
      <c r="E297" s="27" t="s">
        <v>96</v>
      </c>
      <c r="F297" s="19">
        <v>45428</v>
      </c>
      <c r="G297" s="19">
        <v>45432</v>
      </c>
      <c r="H297" s="19">
        <v>45762</v>
      </c>
      <c r="I297" s="92">
        <v>71175536</v>
      </c>
      <c r="J297" s="28" t="s">
        <v>17</v>
      </c>
      <c r="K297" s="28" t="s">
        <v>18</v>
      </c>
      <c r="L297" s="36" t="s">
        <v>975</v>
      </c>
      <c r="M297" s="250">
        <f t="shared" si="9"/>
        <v>0.9880293278730401</v>
      </c>
      <c r="N297" s="35">
        <v>103976118</v>
      </c>
      <c r="O297" s="35">
        <v>44768150</v>
      </c>
      <c r="P297" s="93">
        <v>34060326</v>
      </c>
      <c r="Q297" s="375">
        <v>105</v>
      </c>
      <c r="R297" s="35">
        <f t="shared" si="8"/>
        <v>105235862</v>
      </c>
      <c r="S297" s="86" t="s">
        <v>17</v>
      </c>
      <c r="T297" s="94" t="s">
        <v>1123</v>
      </c>
      <c r="U297" s="169" t="s">
        <v>1476</v>
      </c>
      <c r="V297" s="176" t="s">
        <v>1470</v>
      </c>
    </row>
    <row r="298" spans="1:22" ht="118.5" customHeight="1" x14ac:dyDescent="0.35">
      <c r="A298" s="25" t="s">
        <v>1124</v>
      </c>
      <c r="B298" s="25">
        <v>872</v>
      </c>
      <c r="C298" s="25">
        <v>2024</v>
      </c>
      <c r="D298" s="25" t="s">
        <v>1125</v>
      </c>
      <c r="E298" s="25" t="s">
        <v>1126</v>
      </c>
      <c r="F298" s="18">
        <v>45436</v>
      </c>
      <c r="G298" s="18">
        <v>45441</v>
      </c>
      <c r="H298" s="18">
        <v>45762</v>
      </c>
      <c r="I298" s="95">
        <v>62710926</v>
      </c>
      <c r="J298" s="26" t="s">
        <v>17</v>
      </c>
      <c r="K298" s="26" t="s">
        <v>18</v>
      </c>
      <c r="L298" s="30" t="s">
        <v>971</v>
      </c>
      <c r="M298" s="251">
        <f t="shared" si="9"/>
        <v>0.95822774639893593</v>
      </c>
      <c r="N298" s="29">
        <v>88720771</v>
      </c>
      <c r="O298" s="29">
        <v>42032886</v>
      </c>
      <c r="P298" s="96">
        <v>29877471</v>
      </c>
      <c r="Q298" s="376">
        <v>105</v>
      </c>
      <c r="R298" s="29">
        <f t="shared" si="8"/>
        <v>92588397</v>
      </c>
      <c r="S298" s="55" t="s">
        <v>17</v>
      </c>
      <c r="T298" s="97" t="s">
        <v>1127</v>
      </c>
      <c r="U298" s="174" t="s">
        <v>1482</v>
      </c>
      <c r="V298" s="179" t="s">
        <v>1468</v>
      </c>
    </row>
    <row r="299" spans="1:22" ht="118.5" customHeight="1" x14ac:dyDescent="0.35">
      <c r="A299" s="57" t="s">
        <v>1128</v>
      </c>
      <c r="B299" s="27">
        <v>874</v>
      </c>
      <c r="C299" s="27">
        <v>2024</v>
      </c>
      <c r="D299" s="27" t="s">
        <v>1129</v>
      </c>
      <c r="E299" s="27" t="s">
        <v>852</v>
      </c>
      <c r="F299" s="19">
        <v>45434</v>
      </c>
      <c r="G299" s="19">
        <v>45436</v>
      </c>
      <c r="H299" s="19">
        <v>45762</v>
      </c>
      <c r="I299" s="92">
        <v>27971261</v>
      </c>
      <c r="J299" s="28" t="s">
        <v>17</v>
      </c>
      <c r="K299" s="28" t="s">
        <v>18</v>
      </c>
      <c r="L299" s="36" t="s">
        <v>975</v>
      </c>
      <c r="M299" s="250">
        <f t="shared" si="9"/>
        <v>0.97898856519980204</v>
      </c>
      <c r="N299" s="35">
        <v>40545903</v>
      </c>
      <c r="O299" s="35">
        <v>18044569</v>
      </c>
      <c r="P299" s="93">
        <v>13444854</v>
      </c>
      <c r="Q299" s="375">
        <v>105</v>
      </c>
      <c r="R299" s="35">
        <f t="shared" si="8"/>
        <v>41416115</v>
      </c>
      <c r="S299" s="86" t="s">
        <v>17</v>
      </c>
      <c r="T299" s="94" t="s">
        <v>1130</v>
      </c>
      <c r="U299" s="169" t="s">
        <v>1479</v>
      </c>
      <c r="V299" s="176" t="s">
        <v>1470</v>
      </c>
    </row>
    <row r="300" spans="1:22" ht="118.5" customHeight="1" x14ac:dyDescent="0.35">
      <c r="A300" s="57" t="s">
        <v>1131</v>
      </c>
      <c r="B300" s="27">
        <v>875</v>
      </c>
      <c r="C300" s="27">
        <v>2024</v>
      </c>
      <c r="D300" s="27" t="s">
        <v>1132</v>
      </c>
      <c r="E300" s="27" t="s">
        <v>1133</v>
      </c>
      <c r="F300" s="19">
        <v>45434</v>
      </c>
      <c r="G300" s="19">
        <v>45435</v>
      </c>
      <c r="H300" s="19">
        <v>45762</v>
      </c>
      <c r="I300" s="92">
        <v>31079179</v>
      </c>
      <c r="J300" s="28" t="s">
        <v>17</v>
      </c>
      <c r="K300" s="28" t="s">
        <v>18</v>
      </c>
      <c r="L300" s="36" t="s">
        <v>1500</v>
      </c>
      <c r="M300" s="250">
        <f t="shared" si="9"/>
        <v>0.9356148557676407</v>
      </c>
      <c r="N300" s="35">
        <v>43055029</v>
      </c>
      <c r="O300" s="35">
        <v>19911385</v>
      </c>
      <c r="P300" s="93">
        <v>14938719</v>
      </c>
      <c r="Q300" s="375">
        <v>105</v>
      </c>
      <c r="R300" s="35">
        <f t="shared" si="8"/>
        <v>46017898</v>
      </c>
      <c r="S300" s="86" t="s">
        <v>17</v>
      </c>
      <c r="T300" s="94" t="s">
        <v>1134</v>
      </c>
      <c r="U300" s="169" t="s">
        <v>1469</v>
      </c>
      <c r="V300" s="176" t="s">
        <v>1470</v>
      </c>
    </row>
    <row r="301" spans="1:22" ht="118.5" customHeight="1" x14ac:dyDescent="0.35">
      <c r="A301" s="57" t="s">
        <v>1135</v>
      </c>
      <c r="B301" s="27">
        <v>876</v>
      </c>
      <c r="C301" s="27">
        <v>2024</v>
      </c>
      <c r="D301" s="27" t="s">
        <v>1136</v>
      </c>
      <c r="E301" s="27" t="s">
        <v>1133</v>
      </c>
      <c r="F301" s="19">
        <v>45434</v>
      </c>
      <c r="G301" s="19">
        <v>45440</v>
      </c>
      <c r="H301" s="19">
        <v>45762</v>
      </c>
      <c r="I301" s="92">
        <v>31079179</v>
      </c>
      <c r="J301" s="28" t="s">
        <v>17</v>
      </c>
      <c r="K301" s="28" t="s">
        <v>18</v>
      </c>
      <c r="L301" s="36" t="s">
        <v>1500</v>
      </c>
      <c r="M301" s="250">
        <f t="shared" si="9"/>
        <v>0.96698199904741411</v>
      </c>
      <c r="N301" s="35">
        <v>44498479</v>
      </c>
      <c r="O301" s="35">
        <v>20602030</v>
      </c>
      <c r="P301" s="93">
        <v>14938719</v>
      </c>
      <c r="Q301" s="375">
        <v>105</v>
      </c>
      <c r="R301" s="35">
        <f t="shared" si="8"/>
        <v>46017898</v>
      </c>
      <c r="S301" s="86" t="s">
        <v>17</v>
      </c>
      <c r="T301" s="94" t="s">
        <v>1137</v>
      </c>
      <c r="U301" s="169" t="s">
        <v>1469</v>
      </c>
      <c r="V301" s="176" t="s">
        <v>1470</v>
      </c>
    </row>
    <row r="302" spans="1:22" ht="118.5" customHeight="1" x14ac:dyDescent="0.35">
      <c r="A302" s="23" t="s">
        <v>1138</v>
      </c>
      <c r="B302" s="23">
        <v>878</v>
      </c>
      <c r="C302" s="23">
        <v>2024</v>
      </c>
      <c r="D302" s="23" t="s">
        <v>1139</v>
      </c>
      <c r="E302" s="23" t="s">
        <v>1140</v>
      </c>
      <c r="F302" s="20">
        <v>45436</v>
      </c>
      <c r="G302" s="20">
        <v>45436</v>
      </c>
      <c r="H302" s="20">
        <v>46234</v>
      </c>
      <c r="I302" s="89">
        <v>0</v>
      </c>
      <c r="J302" s="89">
        <v>0</v>
      </c>
      <c r="K302" s="24" t="s">
        <v>17</v>
      </c>
      <c r="L302" s="43" t="s">
        <v>1413</v>
      </c>
      <c r="M302" s="43">
        <v>0</v>
      </c>
      <c r="N302" s="42">
        <v>0</v>
      </c>
      <c r="O302" s="42">
        <v>0</v>
      </c>
      <c r="P302" s="90">
        <v>0</v>
      </c>
      <c r="Q302" s="374">
        <v>0</v>
      </c>
      <c r="R302" s="42">
        <f t="shared" si="8"/>
        <v>0</v>
      </c>
      <c r="S302" s="81" t="s">
        <v>17</v>
      </c>
      <c r="T302" s="91" t="s">
        <v>1141</v>
      </c>
      <c r="U302" s="171" t="s">
        <v>1474</v>
      </c>
      <c r="V302" s="177" t="s">
        <v>1472</v>
      </c>
    </row>
    <row r="303" spans="1:22" ht="118.5" customHeight="1" x14ac:dyDescent="0.35">
      <c r="A303" s="105" t="s">
        <v>1142</v>
      </c>
      <c r="B303" s="23">
        <v>880</v>
      </c>
      <c r="C303" s="23">
        <v>2024</v>
      </c>
      <c r="D303" s="23" t="s">
        <v>1143</v>
      </c>
      <c r="E303" s="23" t="s">
        <v>1144</v>
      </c>
      <c r="F303" s="20">
        <v>45441</v>
      </c>
      <c r="G303" s="20">
        <v>45442</v>
      </c>
      <c r="H303" s="20">
        <v>45762</v>
      </c>
      <c r="I303" s="89">
        <v>44157328</v>
      </c>
      <c r="J303" s="24" t="s">
        <v>17</v>
      </c>
      <c r="K303" s="24" t="s">
        <v>18</v>
      </c>
      <c r="L303" s="43" t="s">
        <v>970</v>
      </c>
      <c r="M303" s="249">
        <f t="shared" si="9"/>
        <v>0.96971087319441363</v>
      </c>
      <c r="N303" s="42">
        <v>63680050</v>
      </c>
      <c r="O303" s="42">
        <v>29468050</v>
      </c>
      <c r="P303" s="90">
        <v>21511782</v>
      </c>
      <c r="Q303" s="374">
        <v>105</v>
      </c>
      <c r="R303" s="42">
        <f t="shared" ref="R303:R366" si="10">+I303+P303</f>
        <v>65669110</v>
      </c>
      <c r="S303" s="81" t="s">
        <v>17</v>
      </c>
      <c r="T303" s="91" t="s">
        <v>1145</v>
      </c>
      <c r="U303" s="171" t="s">
        <v>1474</v>
      </c>
      <c r="V303" s="177" t="s">
        <v>1472</v>
      </c>
    </row>
    <row r="304" spans="1:22" ht="118.5" customHeight="1" x14ac:dyDescent="0.35">
      <c r="A304" s="27" t="s">
        <v>1146</v>
      </c>
      <c r="B304" s="27">
        <v>881</v>
      </c>
      <c r="C304" s="27">
        <v>2024</v>
      </c>
      <c r="D304" s="27" t="s">
        <v>1147</v>
      </c>
      <c r="E304" s="27" t="s">
        <v>1148</v>
      </c>
      <c r="F304" s="19">
        <v>45440</v>
      </c>
      <c r="G304" s="19">
        <v>45441</v>
      </c>
      <c r="H304" s="19">
        <v>45762</v>
      </c>
      <c r="I304" s="92">
        <v>45151851</v>
      </c>
      <c r="J304" s="28" t="s">
        <v>17</v>
      </c>
      <c r="K304" s="28" t="s">
        <v>18</v>
      </c>
      <c r="L304" s="36" t="s">
        <v>975</v>
      </c>
      <c r="M304" s="250">
        <f t="shared" si="9"/>
        <v>0.95822783727798799</v>
      </c>
      <c r="N304" s="35">
        <v>63878946</v>
      </c>
      <c r="O304" s="35">
        <v>30263670</v>
      </c>
      <c r="P304" s="93">
        <v>21511779</v>
      </c>
      <c r="Q304" s="375">
        <v>105</v>
      </c>
      <c r="R304" s="35">
        <f t="shared" si="10"/>
        <v>66663630</v>
      </c>
      <c r="S304" s="86" t="s">
        <v>17</v>
      </c>
      <c r="T304" s="94" t="s">
        <v>1149</v>
      </c>
      <c r="U304" s="169" t="s">
        <v>1476</v>
      </c>
      <c r="V304" s="176" t="s">
        <v>1470</v>
      </c>
    </row>
    <row r="305" spans="1:22" ht="118.5" customHeight="1" x14ac:dyDescent="0.35">
      <c r="A305" s="57" t="s">
        <v>1150</v>
      </c>
      <c r="B305" s="27">
        <v>883</v>
      </c>
      <c r="C305" s="27">
        <v>2024</v>
      </c>
      <c r="D305" s="27" t="s">
        <v>1151</v>
      </c>
      <c r="E305" s="27" t="s">
        <v>1152</v>
      </c>
      <c r="F305" s="19">
        <v>45443</v>
      </c>
      <c r="G305" s="19">
        <v>45448</v>
      </c>
      <c r="H305" s="19">
        <v>45747</v>
      </c>
      <c r="I305" s="92">
        <v>121381246</v>
      </c>
      <c r="J305" s="92" t="s">
        <v>17</v>
      </c>
      <c r="K305" s="28" t="s">
        <v>18</v>
      </c>
      <c r="L305" s="36" t="s">
        <v>977</v>
      </c>
      <c r="M305" s="250">
        <f t="shared" si="9"/>
        <v>0.98678545752645874</v>
      </c>
      <c r="N305" s="35">
        <v>172650347</v>
      </c>
      <c r="O305" s="35">
        <v>73233375</v>
      </c>
      <c r="P305" s="93">
        <v>53581149</v>
      </c>
      <c r="Q305" s="375">
        <v>90</v>
      </c>
      <c r="R305" s="35">
        <f t="shared" si="10"/>
        <v>174962395</v>
      </c>
      <c r="S305" s="86" t="s">
        <v>17</v>
      </c>
      <c r="T305" s="94" t="s">
        <v>1153</v>
      </c>
      <c r="U305" s="169" t="s">
        <v>1478</v>
      </c>
      <c r="V305" s="176" t="s">
        <v>1470</v>
      </c>
    </row>
    <row r="306" spans="1:22" ht="118.5" customHeight="1" x14ac:dyDescent="0.35">
      <c r="A306" s="57" t="s">
        <v>1154</v>
      </c>
      <c r="B306" s="27">
        <v>884</v>
      </c>
      <c r="C306" s="27">
        <v>2024</v>
      </c>
      <c r="D306" s="27" t="s">
        <v>1155</v>
      </c>
      <c r="E306" s="27" t="s">
        <v>838</v>
      </c>
      <c r="F306" s="19">
        <v>45441</v>
      </c>
      <c r="G306" s="19">
        <v>45447</v>
      </c>
      <c r="H306" s="19">
        <v>45747</v>
      </c>
      <c r="I306" s="92">
        <v>29007244</v>
      </c>
      <c r="J306" s="92" t="s">
        <v>17</v>
      </c>
      <c r="K306" s="28" t="s">
        <v>18</v>
      </c>
      <c r="L306" s="36" t="s">
        <v>1500</v>
      </c>
      <c r="M306" s="250">
        <f t="shared" si="9"/>
        <v>0.9900887231347808</v>
      </c>
      <c r="N306" s="35">
        <v>41397459</v>
      </c>
      <c r="O306" s="35">
        <v>17362925</v>
      </c>
      <c r="P306" s="93">
        <v>12804624</v>
      </c>
      <c r="Q306" s="375">
        <v>90</v>
      </c>
      <c r="R306" s="35">
        <f t="shared" si="10"/>
        <v>41811868</v>
      </c>
      <c r="S306" s="86" t="s">
        <v>17</v>
      </c>
      <c r="T306" s="94" t="s">
        <v>1156</v>
      </c>
      <c r="U306" s="169" t="s">
        <v>1469</v>
      </c>
      <c r="V306" s="176" t="s">
        <v>1470</v>
      </c>
    </row>
    <row r="307" spans="1:22" ht="118.5" customHeight="1" x14ac:dyDescent="0.35">
      <c r="A307" s="154" t="s">
        <v>1264</v>
      </c>
      <c r="B307" s="27">
        <v>885</v>
      </c>
      <c r="C307" s="27">
        <v>2024</v>
      </c>
      <c r="D307" s="27" t="s">
        <v>1265</v>
      </c>
      <c r="E307" s="27" t="s">
        <v>1266</v>
      </c>
      <c r="F307" s="19">
        <v>45447</v>
      </c>
      <c r="G307" s="19">
        <v>45449</v>
      </c>
      <c r="H307" s="19">
        <v>45747</v>
      </c>
      <c r="I307" s="92">
        <v>66136560</v>
      </c>
      <c r="J307" s="28" t="s">
        <v>17</v>
      </c>
      <c r="K307" s="28" t="s">
        <v>18</v>
      </c>
      <c r="L307" s="36" t="s">
        <v>1357</v>
      </c>
      <c r="M307" s="250">
        <f t="shared" si="9"/>
        <v>0.98348199516703494</v>
      </c>
      <c r="N307" s="35">
        <v>93756446</v>
      </c>
      <c r="O307" s="35">
        <v>40217326</v>
      </c>
      <c r="P307" s="93">
        <v>29194566</v>
      </c>
      <c r="Q307" s="375">
        <v>90</v>
      </c>
      <c r="R307" s="35">
        <f t="shared" si="10"/>
        <v>95331126</v>
      </c>
      <c r="S307" s="86" t="s">
        <v>17</v>
      </c>
      <c r="T307" s="94" t="s">
        <v>1267</v>
      </c>
      <c r="U307" s="169" t="s">
        <v>1469</v>
      </c>
      <c r="V307" s="176" t="s">
        <v>1470</v>
      </c>
    </row>
    <row r="308" spans="1:22" ht="118.5" customHeight="1" x14ac:dyDescent="0.35">
      <c r="A308" s="57" t="s">
        <v>1157</v>
      </c>
      <c r="B308" s="27">
        <v>888</v>
      </c>
      <c r="C308" s="27">
        <v>2024</v>
      </c>
      <c r="D308" s="27" t="s">
        <v>1158</v>
      </c>
      <c r="E308" s="27" t="s">
        <v>96</v>
      </c>
      <c r="F308" s="19">
        <v>45442</v>
      </c>
      <c r="G308" s="19">
        <v>45448</v>
      </c>
      <c r="H308" s="19">
        <v>45747</v>
      </c>
      <c r="I308" s="92">
        <v>65191752</v>
      </c>
      <c r="J308" s="28" t="s">
        <v>17</v>
      </c>
      <c r="K308" s="28" t="s">
        <v>18</v>
      </c>
      <c r="L308" s="36" t="s">
        <v>975</v>
      </c>
      <c r="M308" s="250">
        <f t="shared" si="9"/>
        <v>0.99334885259280725</v>
      </c>
      <c r="N308" s="35">
        <v>94071382</v>
      </c>
      <c r="O308" s="35">
        <v>39272518</v>
      </c>
      <c r="P308" s="93">
        <v>29509502</v>
      </c>
      <c r="Q308" s="375">
        <v>90</v>
      </c>
      <c r="R308" s="35">
        <f t="shared" si="10"/>
        <v>94701254</v>
      </c>
      <c r="S308" s="86" t="s">
        <v>452</v>
      </c>
      <c r="T308" s="94" t="s">
        <v>1159</v>
      </c>
      <c r="U308" s="169" t="s">
        <v>1476</v>
      </c>
      <c r="V308" s="176" t="s">
        <v>1470</v>
      </c>
    </row>
    <row r="309" spans="1:22" ht="118.5" customHeight="1" x14ac:dyDescent="0.35">
      <c r="A309" s="23" t="s">
        <v>1160</v>
      </c>
      <c r="B309" s="23">
        <v>889</v>
      </c>
      <c r="C309" s="23">
        <v>2024</v>
      </c>
      <c r="D309" s="23" t="s">
        <v>1161</v>
      </c>
      <c r="E309" s="23" t="s">
        <v>1162</v>
      </c>
      <c r="F309" s="20">
        <v>45441</v>
      </c>
      <c r="G309" s="20">
        <v>45444</v>
      </c>
      <c r="H309" s="20">
        <v>45747</v>
      </c>
      <c r="I309" s="89">
        <v>29007244</v>
      </c>
      <c r="J309" s="24" t="s">
        <v>17</v>
      </c>
      <c r="K309" s="24" t="s">
        <v>18</v>
      </c>
      <c r="L309" s="43" t="s">
        <v>970</v>
      </c>
      <c r="M309" s="249">
        <f t="shared" si="9"/>
        <v>1</v>
      </c>
      <c r="N309" s="42">
        <v>41811868</v>
      </c>
      <c r="O309" s="42">
        <v>16948516</v>
      </c>
      <c r="P309" s="90">
        <v>12804624</v>
      </c>
      <c r="Q309" s="374">
        <v>90</v>
      </c>
      <c r="R309" s="42">
        <f t="shared" si="10"/>
        <v>41811868</v>
      </c>
      <c r="S309" s="81" t="s">
        <v>17</v>
      </c>
      <c r="T309" s="91" t="s">
        <v>1163</v>
      </c>
      <c r="U309" s="171" t="s">
        <v>1474</v>
      </c>
      <c r="V309" s="177" t="s">
        <v>1472</v>
      </c>
    </row>
    <row r="310" spans="1:22" ht="118.5" customHeight="1" x14ac:dyDescent="0.35">
      <c r="A310" s="57" t="s">
        <v>1164</v>
      </c>
      <c r="B310" s="27">
        <v>890</v>
      </c>
      <c r="C310" s="27">
        <v>2024</v>
      </c>
      <c r="D310" s="27" t="s">
        <v>1165</v>
      </c>
      <c r="E310" s="27" t="s">
        <v>1166</v>
      </c>
      <c r="F310" s="19">
        <v>45440</v>
      </c>
      <c r="G310" s="19">
        <v>45441</v>
      </c>
      <c r="H310" s="19">
        <v>45747</v>
      </c>
      <c r="I310" s="92">
        <v>34930259</v>
      </c>
      <c r="J310" s="28" t="s">
        <v>17</v>
      </c>
      <c r="K310" s="28" t="s">
        <v>18</v>
      </c>
      <c r="L310" s="36" t="s">
        <v>975</v>
      </c>
      <c r="M310" s="250">
        <f t="shared" si="9"/>
        <v>0.96459585280149618</v>
      </c>
      <c r="N310" s="35">
        <v>48021084</v>
      </c>
      <c r="O310" s="35">
        <v>20461439</v>
      </c>
      <c r="P310" s="93">
        <v>14853372</v>
      </c>
      <c r="Q310" s="375">
        <v>90</v>
      </c>
      <c r="R310" s="35">
        <f t="shared" si="10"/>
        <v>49783631</v>
      </c>
      <c r="S310" s="86" t="s">
        <v>1629</v>
      </c>
      <c r="T310" s="94" t="s">
        <v>1167</v>
      </c>
      <c r="U310" s="169" t="s">
        <v>1475</v>
      </c>
      <c r="V310" s="176" t="s">
        <v>1470</v>
      </c>
    </row>
    <row r="311" spans="1:22" ht="118.5" customHeight="1" x14ac:dyDescent="0.35">
      <c r="A311" s="27" t="s">
        <v>1168</v>
      </c>
      <c r="B311" s="27">
        <v>891</v>
      </c>
      <c r="C311" s="27">
        <v>2024</v>
      </c>
      <c r="D311" s="27" t="s">
        <v>1169</v>
      </c>
      <c r="E311" s="27" t="s">
        <v>1148</v>
      </c>
      <c r="F311" s="19">
        <v>45440</v>
      </c>
      <c r="G311" s="19">
        <v>45441</v>
      </c>
      <c r="H311" s="19">
        <v>45762</v>
      </c>
      <c r="I311" s="92">
        <v>45151858</v>
      </c>
      <c r="J311" s="28" t="s">
        <v>17</v>
      </c>
      <c r="K311" s="28" t="s">
        <v>18</v>
      </c>
      <c r="L311" s="36" t="s">
        <v>975</v>
      </c>
      <c r="M311" s="250">
        <f t="shared" si="9"/>
        <v>0.95822784354409685</v>
      </c>
      <c r="N311" s="35">
        <v>63878956</v>
      </c>
      <c r="O311" s="35">
        <v>30263674</v>
      </c>
      <c r="P311" s="93">
        <v>21511782</v>
      </c>
      <c r="Q311" s="375">
        <v>105</v>
      </c>
      <c r="R311" s="35">
        <f t="shared" si="10"/>
        <v>66663640</v>
      </c>
      <c r="S311" s="86" t="s">
        <v>17</v>
      </c>
      <c r="T311" s="94" t="s">
        <v>1170</v>
      </c>
      <c r="U311" s="169" t="s">
        <v>1476</v>
      </c>
      <c r="V311" s="176" t="s">
        <v>1470</v>
      </c>
    </row>
    <row r="312" spans="1:22" ht="118.5" customHeight="1" x14ac:dyDescent="0.35">
      <c r="A312" s="57" t="s">
        <v>1171</v>
      </c>
      <c r="B312" s="27">
        <v>892</v>
      </c>
      <c r="C312" s="27">
        <v>2024</v>
      </c>
      <c r="D312" s="27" t="s">
        <v>93</v>
      </c>
      <c r="E312" s="27" t="s">
        <v>1172</v>
      </c>
      <c r="F312" s="19">
        <v>45443</v>
      </c>
      <c r="G312" s="19">
        <v>45447</v>
      </c>
      <c r="H312" s="19">
        <v>45747</v>
      </c>
      <c r="I312" s="92">
        <v>76579174</v>
      </c>
      <c r="J312" s="28" t="s">
        <v>17</v>
      </c>
      <c r="K312" s="28" t="s">
        <v>18</v>
      </c>
      <c r="L312" s="36" t="s">
        <v>985</v>
      </c>
      <c r="M312" s="250">
        <f t="shared" si="9"/>
        <v>0.99008901772628732</v>
      </c>
      <c r="N312" s="35">
        <v>109289400</v>
      </c>
      <c r="O312" s="35">
        <v>45838124</v>
      </c>
      <c r="P312" s="93">
        <v>33804234</v>
      </c>
      <c r="Q312" s="375">
        <v>90</v>
      </c>
      <c r="R312" s="35">
        <f t="shared" si="10"/>
        <v>110383408</v>
      </c>
      <c r="S312" s="86" t="s">
        <v>17</v>
      </c>
      <c r="T312" s="94" t="s">
        <v>1173</v>
      </c>
      <c r="U312" s="169" t="s">
        <v>1473</v>
      </c>
      <c r="V312" s="176" t="s">
        <v>1470</v>
      </c>
    </row>
    <row r="313" spans="1:22" ht="118.5" customHeight="1" x14ac:dyDescent="0.35">
      <c r="A313" s="57" t="s">
        <v>1174</v>
      </c>
      <c r="B313" s="27">
        <v>893</v>
      </c>
      <c r="C313" s="27">
        <v>2024</v>
      </c>
      <c r="D313" s="27" t="s">
        <v>1175</v>
      </c>
      <c r="E313" s="27" t="s">
        <v>1176</v>
      </c>
      <c r="F313" s="19">
        <v>45443</v>
      </c>
      <c r="G313" s="19">
        <v>45447</v>
      </c>
      <c r="H313" s="19">
        <v>45747</v>
      </c>
      <c r="I313" s="92">
        <v>41770456</v>
      </c>
      <c r="J313" s="28" t="s">
        <v>17</v>
      </c>
      <c r="K313" s="28" t="s">
        <v>18</v>
      </c>
      <c r="L313" s="36" t="s">
        <v>985</v>
      </c>
      <c r="M313" s="250">
        <f t="shared" si="9"/>
        <v>0.99008877856527</v>
      </c>
      <c r="N313" s="35">
        <v>59612382</v>
      </c>
      <c r="O313" s="35">
        <v>25002626</v>
      </c>
      <c r="P313" s="93">
        <v>18438672</v>
      </c>
      <c r="Q313" s="375">
        <v>90</v>
      </c>
      <c r="R313" s="35">
        <f t="shared" si="10"/>
        <v>60209128</v>
      </c>
      <c r="S313" s="86" t="s">
        <v>17</v>
      </c>
      <c r="T313" s="94" t="s">
        <v>1177</v>
      </c>
      <c r="U313" s="169" t="s">
        <v>1473</v>
      </c>
      <c r="V313" s="176" t="s">
        <v>1470</v>
      </c>
    </row>
    <row r="314" spans="1:22" ht="118.5" customHeight="1" x14ac:dyDescent="0.35">
      <c r="A314" s="27" t="s">
        <v>1178</v>
      </c>
      <c r="B314" s="27">
        <v>895</v>
      </c>
      <c r="C314" s="27">
        <v>2024</v>
      </c>
      <c r="D314" s="27" t="s">
        <v>1179</v>
      </c>
      <c r="E314" s="27" t="s">
        <v>1180</v>
      </c>
      <c r="F314" s="19">
        <v>45443</v>
      </c>
      <c r="G314" s="19">
        <v>45448</v>
      </c>
      <c r="H314" s="19">
        <v>45747</v>
      </c>
      <c r="I314" s="92">
        <v>52610862</v>
      </c>
      <c r="J314" s="28" t="s">
        <v>17</v>
      </c>
      <c r="K314" s="28" t="s">
        <v>18</v>
      </c>
      <c r="L314" s="36" t="s">
        <v>1416</v>
      </c>
      <c r="M314" s="250">
        <f t="shared" si="9"/>
        <v>0.99666334022069647</v>
      </c>
      <c r="N314" s="35">
        <v>75917228</v>
      </c>
      <c r="O314" s="35">
        <v>31439448</v>
      </c>
      <c r="P314" s="93">
        <v>23560524</v>
      </c>
      <c r="Q314" s="375">
        <v>90</v>
      </c>
      <c r="R314" s="35">
        <f t="shared" si="10"/>
        <v>76171386</v>
      </c>
      <c r="S314" s="86" t="s">
        <v>17</v>
      </c>
      <c r="T314" s="94" t="s">
        <v>1181</v>
      </c>
      <c r="U314" s="169" t="s">
        <v>1469</v>
      </c>
      <c r="V314" s="176" t="s">
        <v>1470</v>
      </c>
    </row>
    <row r="315" spans="1:22" ht="118.5" customHeight="1" x14ac:dyDescent="0.35">
      <c r="A315" s="27" t="s">
        <v>1182</v>
      </c>
      <c r="B315" s="27">
        <v>896</v>
      </c>
      <c r="C315" s="27">
        <v>2024</v>
      </c>
      <c r="D315" s="27" t="s">
        <v>107</v>
      </c>
      <c r="E315" s="27" t="s">
        <v>1183</v>
      </c>
      <c r="F315" s="19">
        <v>45443</v>
      </c>
      <c r="G315" s="19">
        <v>45447</v>
      </c>
      <c r="H315" s="19">
        <v>45747</v>
      </c>
      <c r="I315" s="92">
        <v>26305431</v>
      </c>
      <c r="J315" s="28" t="s">
        <v>17</v>
      </c>
      <c r="K315" s="28" t="s">
        <v>18</v>
      </c>
      <c r="L315" s="36" t="s">
        <v>1416</v>
      </c>
      <c r="M315" s="250">
        <f t="shared" si="9"/>
        <v>1</v>
      </c>
      <c r="N315" s="35">
        <v>38085693</v>
      </c>
      <c r="O315" s="35">
        <v>15592645</v>
      </c>
      <c r="P315" s="93">
        <v>11780262</v>
      </c>
      <c r="Q315" s="375">
        <v>90</v>
      </c>
      <c r="R315" s="35">
        <f t="shared" si="10"/>
        <v>38085693</v>
      </c>
      <c r="S315" s="86" t="s">
        <v>17</v>
      </c>
      <c r="T315" s="94" t="s">
        <v>1184</v>
      </c>
      <c r="U315" s="169" t="s">
        <v>1469</v>
      </c>
      <c r="V315" s="176" t="s">
        <v>1470</v>
      </c>
    </row>
    <row r="316" spans="1:22" ht="118.5" customHeight="1" x14ac:dyDescent="0.35">
      <c r="A316" s="27" t="s">
        <v>1185</v>
      </c>
      <c r="B316" s="27">
        <v>897</v>
      </c>
      <c r="C316" s="27">
        <v>2024</v>
      </c>
      <c r="D316" s="27" t="s">
        <v>85</v>
      </c>
      <c r="E316" s="27" t="s">
        <v>1186</v>
      </c>
      <c r="F316" s="19">
        <v>45442</v>
      </c>
      <c r="G316" s="19">
        <v>45447</v>
      </c>
      <c r="H316" s="19">
        <v>45747</v>
      </c>
      <c r="I316" s="92">
        <v>49729680</v>
      </c>
      <c r="J316" s="28" t="s">
        <v>17</v>
      </c>
      <c r="K316" s="28" t="s">
        <v>18</v>
      </c>
      <c r="L316" s="36" t="s">
        <v>1416</v>
      </c>
      <c r="M316" s="250">
        <f t="shared" si="9"/>
        <v>1</v>
      </c>
      <c r="N316" s="35">
        <v>71999928</v>
      </c>
      <c r="O316" s="35">
        <v>29477448</v>
      </c>
      <c r="P316" s="93">
        <v>22270248</v>
      </c>
      <c r="Q316" s="375">
        <v>90</v>
      </c>
      <c r="R316" s="35">
        <f t="shared" si="10"/>
        <v>71999928</v>
      </c>
      <c r="S316" s="86" t="s">
        <v>17</v>
      </c>
      <c r="T316" s="94" t="s">
        <v>1187</v>
      </c>
      <c r="U316" s="169" t="s">
        <v>1469</v>
      </c>
      <c r="V316" s="176" t="s">
        <v>1470</v>
      </c>
    </row>
    <row r="317" spans="1:22" ht="118.5" customHeight="1" x14ac:dyDescent="0.35">
      <c r="A317" s="27" t="s">
        <v>1188</v>
      </c>
      <c r="B317" s="27">
        <v>898</v>
      </c>
      <c r="C317" s="27">
        <v>2024</v>
      </c>
      <c r="D317" s="27" t="s">
        <v>1189</v>
      </c>
      <c r="E317" s="27" t="s">
        <v>1190</v>
      </c>
      <c r="F317" s="19">
        <v>45443</v>
      </c>
      <c r="G317" s="19">
        <v>45448</v>
      </c>
      <c r="H317" s="19">
        <v>45747</v>
      </c>
      <c r="I317" s="92">
        <v>52610862</v>
      </c>
      <c r="J317" s="28" t="s">
        <v>17</v>
      </c>
      <c r="K317" s="28" t="s">
        <v>18</v>
      </c>
      <c r="L317" s="36" t="s">
        <v>1416</v>
      </c>
      <c r="M317" s="250">
        <f t="shared" si="9"/>
        <v>0.99666334022069647</v>
      </c>
      <c r="N317" s="35">
        <v>75917228</v>
      </c>
      <c r="O317" s="35">
        <v>31439448</v>
      </c>
      <c r="P317" s="93">
        <v>23560524</v>
      </c>
      <c r="Q317" s="375">
        <v>90</v>
      </c>
      <c r="R317" s="35">
        <f t="shared" si="10"/>
        <v>76171386</v>
      </c>
      <c r="S317" s="86" t="s">
        <v>17</v>
      </c>
      <c r="T317" s="94" t="s">
        <v>1191</v>
      </c>
      <c r="U317" s="169" t="s">
        <v>1469</v>
      </c>
      <c r="V317" s="176" t="s">
        <v>1470</v>
      </c>
    </row>
    <row r="318" spans="1:22" ht="118.5" customHeight="1" x14ac:dyDescent="0.35">
      <c r="A318" s="27" t="s">
        <v>1192</v>
      </c>
      <c r="B318" s="27">
        <v>899</v>
      </c>
      <c r="C318" s="27">
        <v>2024</v>
      </c>
      <c r="D318" s="27" t="s">
        <v>92</v>
      </c>
      <c r="E318" s="27" t="s">
        <v>1193</v>
      </c>
      <c r="F318" s="19">
        <v>45443</v>
      </c>
      <c r="G318" s="19">
        <v>45448</v>
      </c>
      <c r="H318" s="19">
        <v>45747</v>
      </c>
      <c r="I318" s="92">
        <v>52610862</v>
      </c>
      <c r="J318" s="92" t="s">
        <v>17</v>
      </c>
      <c r="K318" s="28" t="s">
        <v>18</v>
      </c>
      <c r="L318" s="36" t="s">
        <v>1416</v>
      </c>
      <c r="M318" s="250">
        <f t="shared" si="9"/>
        <v>0.99666334022069647</v>
      </c>
      <c r="N318" s="35">
        <v>75917228</v>
      </c>
      <c r="O318" s="35">
        <v>31439448</v>
      </c>
      <c r="P318" s="93">
        <v>23560524</v>
      </c>
      <c r="Q318" s="375">
        <v>90</v>
      </c>
      <c r="R318" s="35">
        <f t="shared" si="10"/>
        <v>76171386</v>
      </c>
      <c r="S318" s="86" t="s">
        <v>17</v>
      </c>
      <c r="T318" s="94" t="s">
        <v>1194</v>
      </c>
      <c r="U318" s="169" t="s">
        <v>1469</v>
      </c>
      <c r="V318" s="176" t="s">
        <v>1470</v>
      </c>
    </row>
    <row r="319" spans="1:22" ht="118.5" customHeight="1" x14ac:dyDescent="0.35">
      <c r="A319" s="27" t="s">
        <v>1195</v>
      </c>
      <c r="B319" s="27">
        <v>901</v>
      </c>
      <c r="C319" s="27">
        <v>2024</v>
      </c>
      <c r="D319" s="27" t="s">
        <v>578</v>
      </c>
      <c r="E319" s="27" t="s">
        <v>1196</v>
      </c>
      <c r="F319" s="19">
        <v>45443</v>
      </c>
      <c r="G319" s="19">
        <v>45448</v>
      </c>
      <c r="H319" s="19">
        <v>45747</v>
      </c>
      <c r="I319" s="92">
        <v>52610862</v>
      </c>
      <c r="J319" s="92" t="s">
        <v>17</v>
      </c>
      <c r="K319" s="28" t="s">
        <v>18</v>
      </c>
      <c r="L319" s="36" t="s">
        <v>1416</v>
      </c>
      <c r="M319" s="250">
        <f t="shared" si="9"/>
        <v>0.99666334022069647</v>
      </c>
      <c r="N319" s="35">
        <v>75917228</v>
      </c>
      <c r="O319" s="35">
        <v>31439448</v>
      </c>
      <c r="P319" s="93">
        <v>23560524</v>
      </c>
      <c r="Q319" s="375">
        <v>90</v>
      </c>
      <c r="R319" s="35">
        <f t="shared" si="10"/>
        <v>76171386</v>
      </c>
      <c r="S319" s="86" t="s">
        <v>17</v>
      </c>
      <c r="T319" s="94" t="s">
        <v>1197</v>
      </c>
      <c r="U319" s="169" t="s">
        <v>1469</v>
      </c>
      <c r="V319" s="176" t="s">
        <v>1470</v>
      </c>
    </row>
    <row r="320" spans="1:22" ht="118.5" customHeight="1" x14ac:dyDescent="0.35">
      <c r="A320" s="27" t="s">
        <v>1198</v>
      </c>
      <c r="B320" s="27">
        <v>902</v>
      </c>
      <c r="C320" s="27">
        <v>2024</v>
      </c>
      <c r="D320" s="27" t="s">
        <v>108</v>
      </c>
      <c r="E320" s="27" t="s">
        <v>1193</v>
      </c>
      <c r="F320" s="19">
        <v>45443</v>
      </c>
      <c r="G320" s="19">
        <v>45448</v>
      </c>
      <c r="H320" s="19">
        <v>45747</v>
      </c>
      <c r="I320" s="92">
        <v>52610862</v>
      </c>
      <c r="J320" s="28" t="s">
        <v>17</v>
      </c>
      <c r="K320" s="28" t="s">
        <v>18</v>
      </c>
      <c r="L320" s="36" t="s">
        <v>1416</v>
      </c>
      <c r="M320" s="250">
        <f t="shared" si="9"/>
        <v>0.99666310391148716</v>
      </c>
      <c r="N320" s="35">
        <v>75917210</v>
      </c>
      <c r="O320" s="35">
        <v>31439448</v>
      </c>
      <c r="P320" s="93">
        <v>23560524</v>
      </c>
      <c r="Q320" s="375">
        <v>90</v>
      </c>
      <c r="R320" s="35">
        <f t="shared" si="10"/>
        <v>76171386</v>
      </c>
      <c r="S320" s="86" t="s">
        <v>55</v>
      </c>
      <c r="T320" s="94" t="s">
        <v>1199</v>
      </c>
      <c r="U320" s="169" t="s">
        <v>1469</v>
      </c>
      <c r="V320" s="176" t="s">
        <v>1470</v>
      </c>
    </row>
    <row r="321" spans="1:22" ht="118.5" customHeight="1" x14ac:dyDescent="0.35">
      <c r="A321" s="27" t="s">
        <v>1200</v>
      </c>
      <c r="B321" s="27">
        <v>903</v>
      </c>
      <c r="C321" s="27">
        <v>2024</v>
      </c>
      <c r="D321" s="27" t="s">
        <v>104</v>
      </c>
      <c r="E321" s="27" t="s">
        <v>1201</v>
      </c>
      <c r="F321" s="19">
        <v>45443</v>
      </c>
      <c r="G321" s="19">
        <v>45448</v>
      </c>
      <c r="H321" s="19">
        <v>45747</v>
      </c>
      <c r="I321" s="92">
        <v>52610862</v>
      </c>
      <c r="J321" s="28" t="s">
        <v>17</v>
      </c>
      <c r="K321" s="28" t="s">
        <v>18</v>
      </c>
      <c r="L321" s="36" t="s">
        <v>1416</v>
      </c>
      <c r="M321" s="250">
        <f t="shared" si="9"/>
        <v>0.99666334022069647</v>
      </c>
      <c r="N321" s="35">
        <v>75917228</v>
      </c>
      <c r="O321" s="35">
        <v>31439448</v>
      </c>
      <c r="P321" s="93">
        <v>23560524</v>
      </c>
      <c r="Q321" s="375">
        <v>90</v>
      </c>
      <c r="R321" s="35">
        <f t="shared" si="10"/>
        <v>76171386</v>
      </c>
      <c r="S321" s="86" t="s">
        <v>17</v>
      </c>
      <c r="T321" s="94" t="s">
        <v>1202</v>
      </c>
      <c r="U321" s="169" t="s">
        <v>1469</v>
      </c>
      <c r="V321" s="176" t="s">
        <v>1470</v>
      </c>
    </row>
    <row r="322" spans="1:22" ht="118.5" customHeight="1" x14ac:dyDescent="0.35">
      <c r="A322" s="27" t="s">
        <v>1268</v>
      </c>
      <c r="B322" s="27">
        <v>904</v>
      </c>
      <c r="C322" s="27">
        <v>2024</v>
      </c>
      <c r="D322" s="27" t="s">
        <v>99</v>
      </c>
      <c r="E322" s="27" t="s">
        <v>1269</v>
      </c>
      <c r="F322" s="19">
        <v>45448</v>
      </c>
      <c r="G322" s="19">
        <v>45450</v>
      </c>
      <c r="H322" s="19">
        <v>45747</v>
      </c>
      <c r="I322" s="92">
        <v>52610862</v>
      </c>
      <c r="J322" s="92" t="s">
        <v>17</v>
      </c>
      <c r="K322" s="28" t="s">
        <v>18</v>
      </c>
      <c r="L322" s="36" t="s">
        <v>1416</v>
      </c>
      <c r="M322" s="250">
        <f t="shared" si="9"/>
        <v>0.98999002066208952</v>
      </c>
      <c r="N322" s="35">
        <v>75408912</v>
      </c>
      <c r="O322" s="35">
        <v>31947764</v>
      </c>
      <c r="P322" s="93">
        <v>23560524</v>
      </c>
      <c r="Q322" s="375">
        <v>90</v>
      </c>
      <c r="R322" s="35">
        <f t="shared" si="10"/>
        <v>76171386</v>
      </c>
      <c r="S322" s="86" t="s">
        <v>17</v>
      </c>
      <c r="T322" s="94" t="s">
        <v>1270</v>
      </c>
      <c r="U322" s="169" t="s">
        <v>1469</v>
      </c>
      <c r="V322" s="176" t="s">
        <v>1470</v>
      </c>
    </row>
    <row r="323" spans="1:22" ht="118.5" customHeight="1" x14ac:dyDescent="0.35">
      <c r="A323" s="27" t="s">
        <v>1271</v>
      </c>
      <c r="B323" s="27">
        <v>905</v>
      </c>
      <c r="C323" s="27">
        <v>2024</v>
      </c>
      <c r="D323" s="27" t="s">
        <v>90</v>
      </c>
      <c r="E323" s="27" t="s">
        <v>1269</v>
      </c>
      <c r="F323" s="19">
        <v>45448</v>
      </c>
      <c r="G323" s="19">
        <v>45449</v>
      </c>
      <c r="H323" s="19">
        <v>45747</v>
      </c>
      <c r="I323" s="92">
        <v>52610862</v>
      </c>
      <c r="J323" s="92" t="s">
        <v>17</v>
      </c>
      <c r="K323" s="28" t="s">
        <v>18</v>
      </c>
      <c r="L323" s="36" t="s">
        <v>1416</v>
      </c>
      <c r="M323" s="250">
        <f t="shared" si="9"/>
        <v>0.99332668044139305</v>
      </c>
      <c r="N323" s="35">
        <v>75663070</v>
      </c>
      <c r="O323" s="35">
        <v>31693606</v>
      </c>
      <c r="P323" s="93">
        <v>23560524</v>
      </c>
      <c r="Q323" s="375">
        <v>90</v>
      </c>
      <c r="R323" s="35">
        <f t="shared" si="10"/>
        <v>76171386</v>
      </c>
      <c r="S323" s="86" t="s">
        <v>17</v>
      </c>
      <c r="T323" s="94" t="s">
        <v>1272</v>
      </c>
      <c r="U323" s="169" t="s">
        <v>1469</v>
      </c>
      <c r="V323" s="176" t="s">
        <v>1470</v>
      </c>
    </row>
    <row r="324" spans="1:22" ht="118.5" customHeight="1" x14ac:dyDescent="0.35">
      <c r="A324" s="27" t="s">
        <v>1273</v>
      </c>
      <c r="B324" s="27">
        <v>907</v>
      </c>
      <c r="C324" s="27">
        <v>2024</v>
      </c>
      <c r="D324" s="27" t="s">
        <v>1274</v>
      </c>
      <c r="E324" s="27" t="s">
        <v>1275</v>
      </c>
      <c r="F324" s="19">
        <v>45455</v>
      </c>
      <c r="G324" s="19">
        <v>45456</v>
      </c>
      <c r="H324" s="19">
        <v>45747</v>
      </c>
      <c r="I324" s="92">
        <v>49729680</v>
      </c>
      <c r="J324" s="28" t="s">
        <v>17</v>
      </c>
      <c r="K324" s="28" t="s">
        <v>18</v>
      </c>
      <c r="L324" s="36" t="s">
        <v>1416</v>
      </c>
      <c r="M324" s="250">
        <f t="shared" si="9"/>
        <v>0.96996996996996998</v>
      </c>
      <c r="N324" s="35">
        <v>69837768</v>
      </c>
      <c r="O324" s="35">
        <v>31639608</v>
      </c>
      <c r="P324" s="93">
        <v>22270248</v>
      </c>
      <c r="Q324" s="375">
        <v>90</v>
      </c>
      <c r="R324" s="35">
        <f t="shared" si="10"/>
        <v>71999928</v>
      </c>
      <c r="S324" s="86" t="s">
        <v>17</v>
      </c>
      <c r="T324" s="94" t="s">
        <v>1276</v>
      </c>
      <c r="U324" s="169" t="s">
        <v>1469</v>
      </c>
      <c r="V324" s="176" t="s">
        <v>1470</v>
      </c>
    </row>
    <row r="325" spans="1:22" ht="118.5" customHeight="1" x14ac:dyDescent="0.35">
      <c r="A325" s="57" t="s">
        <v>1203</v>
      </c>
      <c r="B325" s="27">
        <v>908</v>
      </c>
      <c r="C325" s="27">
        <v>2024</v>
      </c>
      <c r="D325" s="27" t="s">
        <v>94</v>
      </c>
      <c r="E325" s="27" t="s">
        <v>1204</v>
      </c>
      <c r="F325" s="19">
        <v>45443</v>
      </c>
      <c r="G325" s="19">
        <v>45448</v>
      </c>
      <c r="H325" s="19">
        <v>45747</v>
      </c>
      <c r="I325" s="92">
        <v>57738245</v>
      </c>
      <c r="J325" s="92" t="s">
        <v>17</v>
      </c>
      <c r="K325" s="28" t="s">
        <v>18</v>
      </c>
      <c r="L325" s="36" t="s">
        <v>983</v>
      </c>
      <c r="M325" s="250">
        <f t="shared" si="9"/>
        <v>0.99005636773004535</v>
      </c>
      <c r="N325" s="35">
        <v>82518734</v>
      </c>
      <c r="O325" s="35">
        <v>34725832</v>
      </c>
      <c r="P325" s="93">
        <v>25609266</v>
      </c>
      <c r="Q325" s="375">
        <v>90</v>
      </c>
      <c r="R325" s="35">
        <f t="shared" si="10"/>
        <v>83347511</v>
      </c>
      <c r="S325" s="86" t="s">
        <v>17</v>
      </c>
      <c r="T325" s="94" t="s">
        <v>1205</v>
      </c>
      <c r="U325" s="169" t="s">
        <v>1473</v>
      </c>
      <c r="V325" s="176" t="s">
        <v>1470</v>
      </c>
    </row>
    <row r="326" spans="1:22" ht="118.5" customHeight="1" x14ac:dyDescent="0.35">
      <c r="A326" s="27" t="s">
        <v>1277</v>
      </c>
      <c r="B326" s="27">
        <v>909</v>
      </c>
      <c r="C326" s="27">
        <v>2024</v>
      </c>
      <c r="D326" s="27" t="s">
        <v>1278</v>
      </c>
      <c r="E326" s="27" t="s">
        <v>1279</v>
      </c>
      <c r="F326" s="19">
        <v>45463</v>
      </c>
      <c r="G326" s="19">
        <v>45464</v>
      </c>
      <c r="H326" s="19">
        <v>45747</v>
      </c>
      <c r="I326" s="92">
        <v>54423131</v>
      </c>
      <c r="J326" s="92" t="s">
        <v>17</v>
      </c>
      <c r="K326" s="28" t="s">
        <v>18</v>
      </c>
      <c r="L326" s="36" t="s">
        <v>1416</v>
      </c>
      <c r="M326" s="250">
        <f t="shared" si="9"/>
        <v>0.97583712165351444</v>
      </c>
      <c r="N326" s="35">
        <v>78098581</v>
      </c>
      <c r="O326" s="35">
        <v>35830864</v>
      </c>
      <c r="P326" s="93">
        <v>25609263</v>
      </c>
      <c r="Q326" s="375">
        <v>90</v>
      </c>
      <c r="R326" s="35">
        <f t="shared" si="10"/>
        <v>80032394</v>
      </c>
      <c r="S326" s="86" t="s">
        <v>17</v>
      </c>
      <c r="T326" s="94" t="s">
        <v>1280</v>
      </c>
      <c r="U326" s="169" t="s">
        <v>1469</v>
      </c>
      <c r="V326" s="176" t="s">
        <v>1470</v>
      </c>
    </row>
    <row r="327" spans="1:22" ht="118.5" customHeight="1" x14ac:dyDescent="0.35">
      <c r="A327" s="27" t="s">
        <v>1206</v>
      </c>
      <c r="B327" s="27">
        <v>910</v>
      </c>
      <c r="C327" s="27">
        <v>2024</v>
      </c>
      <c r="D327" s="27" t="s">
        <v>1207</v>
      </c>
      <c r="E327" s="27" t="s">
        <v>1208</v>
      </c>
      <c r="F327" s="19">
        <v>45443</v>
      </c>
      <c r="G327" s="19">
        <v>45448</v>
      </c>
      <c r="H327" s="19">
        <v>45747</v>
      </c>
      <c r="I327" s="92">
        <v>83491197</v>
      </c>
      <c r="J327" s="92" t="s">
        <v>17</v>
      </c>
      <c r="K327" s="28" t="s">
        <v>18</v>
      </c>
      <c r="L327" s="36" t="s">
        <v>1416</v>
      </c>
      <c r="M327" s="250">
        <f t="shared" si="9"/>
        <v>0.99332662887371281</v>
      </c>
      <c r="N327" s="35">
        <v>120074052</v>
      </c>
      <c r="O327" s="35">
        <v>50296393</v>
      </c>
      <c r="P327" s="93">
        <v>37389537</v>
      </c>
      <c r="Q327" s="375">
        <v>90</v>
      </c>
      <c r="R327" s="35">
        <f t="shared" si="10"/>
        <v>120880734</v>
      </c>
      <c r="S327" s="86" t="s">
        <v>1209</v>
      </c>
      <c r="T327" s="94" t="s">
        <v>1210</v>
      </c>
      <c r="U327" s="169" t="s">
        <v>1469</v>
      </c>
      <c r="V327" s="176" t="s">
        <v>1470</v>
      </c>
    </row>
    <row r="328" spans="1:22" ht="118.5" customHeight="1" x14ac:dyDescent="0.35">
      <c r="A328" s="27" t="s">
        <v>1281</v>
      </c>
      <c r="B328" s="27">
        <v>911</v>
      </c>
      <c r="C328" s="27">
        <v>2024</v>
      </c>
      <c r="D328" s="27" t="s">
        <v>97</v>
      </c>
      <c r="E328" s="27" t="s">
        <v>1208</v>
      </c>
      <c r="F328" s="19">
        <v>45448</v>
      </c>
      <c r="G328" s="19">
        <v>45450</v>
      </c>
      <c r="H328" s="19">
        <v>45747</v>
      </c>
      <c r="I328" s="92">
        <v>83491197</v>
      </c>
      <c r="J328" s="28" t="s">
        <v>17</v>
      </c>
      <c r="K328" s="28" t="s">
        <v>18</v>
      </c>
      <c r="L328" s="36" t="s">
        <v>1416</v>
      </c>
      <c r="M328" s="250">
        <f t="shared" si="9"/>
        <v>0.97664328378416365</v>
      </c>
      <c r="N328" s="35">
        <v>118057357</v>
      </c>
      <c r="O328" s="35">
        <v>52313088</v>
      </c>
      <c r="P328" s="93">
        <v>37389537</v>
      </c>
      <c r="Q328" s="375">
        <v>90</v>
      </c>
      <c r="R328" s="35">
        <f t="shared" si="10"/>
        <v>120880734</v>
      </c>
      <c r="S328" s="86" t="s">
        <v>110</v>
      </c>
      <c r="T328" s="94" t="s">
        <v>1282</v>
      </c>
      <c r="U328" s="169" t="s">
        <v>1469</v>
      </c>
      <c r="V328" s="176" t="s">
        <v>1470</v>
      </c>
    </row>
    <row r="329" spans="1:22" ht="118.5" customHeight="1" x14ac:dyDescent="0.35">
      <c r="A329" s="27" t="s">
        <v>1211</v>
      </c>
      <c r="B329" s="27">
        <v>912</v>
      </c>
      <c r="C329" s="27">
        <v>2024</v>
      </c>
      <c r="D329" s="27" t="s">
        <v>1212</v>
      </c>
      <c r="E329" s="27" t="s">
        <v>1213</v>
      </c>
      <c r="F329" s="19">
        <v>45443</v>
      </c>
      <c r="G329" s="19">
        <v>45448</v>
      </c>
      <c r="H329" s="19">
        <v>45747</v>
      </c>
      <c r="I329" s="92">
        <v>75348000</v>
      </c>
      <c r="J329" s="92" t="s">
        <v>17</v>
      </c>
      <c r="K329" s="28" t="s">
        <v>18</v>
      </c>
      <c r="L329" s="36" t="s">
        <v>1416</v>
      </c>
      <c r="M329" s="250">
        <f t="shared" si="9"/>
        <v>0.99666332999666329</v>
      </c>
      <c r="N329" s="35">
        <v>108726800</v>
      </c>
      <c r="O329" s="35">
        <v>45026800</v>
      </c>
      <c r="P329" s="93">
        <v>33742800</v>
      </c>
      <c r="Q329" s="375">
        <v>90</v>
      </c>
      <c r="R329" s="35">
        <f t="shared" si="10"/>
        <v>109090800</v>
      </c>
      <c r="S329" s="86" t="s">
        <v>17</v>
      </c>
      <c r="T329" s="94" t="s">
        <v>1214</v>
      </c>
      <c r="U329" s="169" t="s">
        <v>1469</v>
      </c>
      <c r="V329" s="176" t="s">
        <v>1470</v>
      </c>
    </row>
    <row r="330" spans="1:22" ht="118.5" customHeight="1" x14ac:dyDescent="0.35">
      <c r="A330" s="27" t="s">
        <v>1215</v>
      </c>
      <c r="B330" s="27">
        <v>913</v>
      </c>
      <c r="C330" s="27">
        <v>2024</v>
      </c>
      <c r="D330" s="27" t="s">
        <v>442</v>
      </c>
      <c r="E330" s="27" t="s">
        <v>642</v>
      </c>
      <c r="F330" s="19">
        <v>45443</v>
      </c>
      <c r="G330" s="19">
        <v>45448</v>
      </c>
      <c r="H330" s="19">
        <v>45747</v>
      </c>
      <c r="I330" s="92">
        <v>52610862</v>
      </c>
      <c r="J330" s="28" t="s">
        <v>17</v>
      </c>
      <c r="K330" s="28" t="s">
        <v>18</v>
      </c>
      <c r="L330" s="36" t="s">
        <v>1416</v>
      </c>
      <c r="M330" s="250">
        <f t="shared" si="9"/>
        <v>0.99666334022069647</v>
      </c>
      <c r="N330" s="35">
        <v>75917228</v>
      </c>
      <c r="O330" s="35">
        <v>31439448</v>
      </c>
      <c r="P330" s="93">
        <v>23560524</v>
      </c>
      <c r="Q330" s="375">
        <v>90</v>
      </c>
      <c r="R330" s="35">
        <f t="shared" si="10"/>
        <v>76171386</v>
      </c>
      <c r="S330" s="86" t="s">
        <v>17</v>
      </c>
      <c r="T330" s="94" t="s">
        <v>1216</v>
      </c>
      <c r="U330" s="169" t="s">
        <v>1469</v>
      </c>
      <c r="V330" s="176" t="s">
        <v>1470</v>
      </c>
    </row>
    <row r="331" spans="1:22" ht="118.5" customHeight="1" x14ac:dyDescent="0.35">
      <c r="A331" s="27" t="s">
        <v>1217</v>
      </c>
      <c r="B331" s="27">
        <v>914</v>
      </c>
      <c r="C331" s="27">
        <v>2024</v>
      </c>
      <c r="D331" s="27" t="s">
        <v>101</v>
      </c>
      <c r="E331" s="27" t="s">
        <v>1213</v>
      </c>
      <c r="F331" s="19">
        <v>45443</v>
      </c>
      <c r="G331" s="19">
        <v>45449</v>
      </c>
      <c r="H331" s="19">
        <v>45747</v>
      </c>
      <c r="I331" s="92">
        <v>75348000</v>
      </c>
      <c r="J331" s="92" t="s">
        <v>17</v>
      </c>
      <c r="K331" s="28" t="s">
        <v>18</v>
      </c>
      <c r="L331" s="36" t="s">
        <v>1416</v>
      </c>
      <c r="M331" s="250">
        <f t="shared" si="9"/>
        <v>0.9933266599933267</v>
      </c>
      <c r="N331" s="35">
        <v>108362800</v>
      </c>
      <c r="O331" s="35">
        <v>45390800</v>
      </c>
      <c r="P331" s="93">
        <v>33742800</v>
      </c>
      <c r="Q331" s="375">
        <v>90</v>
      </c>
      <c r="R331" s="35">
        <f t="shared" si="10"/>
        <v>109090800</v>
      </c>
      <c r="S331" s="86" t="s">
        <v>17</v>
      </c>
      <c r="T331" s="94" t="s">
        <v>1218</v>
      </c>
      <c r="U331" s="169" t="s">
        <v>1469</v>
      </c>
      <c r="V331" s="176" t="s">
        <v>1470</v>
      </c>
    </row>
    <row r="332" spans="1:22" ht="118.5" customHeight="1" x14ac:dyDescent="0.35">
      <c r="A332" s="27" t="s">
        <v>1219</v>
      </c>
      <c r="B332" s="27">
        <v>915</v>
      </c>
      <c r="C332" s="27">
        <v>2024</v>
      </c>
      <c r="D332" s="27" t="s">
        <v>1220</v>
      </c>
      <c r="E332" s="27" t="s">
        <v>642</v>
      </c>
      <c r="F332" s="19">
        <v>45443</v>
      </c>
      <c r="G332" s="19">
        <v>45448</v>
      </c>
      <c r="H332" s="19">
        <v>45747</v>
      </c>
      <c r="I332" s="92">
        <v>52610862</v>
      </c>
      <c r="J332" s="92" t="s">
        <v>17</v>
      </c>
      <c r="K332" s="28" t="s">
        <v>18</v>
      </c>
      <c r="L332" s="36" t="s">
        <v>1416</v>
      </c>
      <c r="M332" s="250">
        <f t="shared" si="9"/>
        <v>0.99666334022069647</v>
      </c>
      <c r="N332" s="35">
        <v>75917228</v>
      </c>
      <c r="O332" s="35">
        <v>31439448</v>
      </c>
      <c r="P332" s="93">
        <v>23560524</v>
      </c>
      <c r="Q332" s="375">
        <v>90</v>
      </c>
      <c r="R332" s="35">
        <f t="shared" si="10"/>
        <v>76171386</v>
      </c>
      <c r="S332" s="86" t="s">
        <v>17</v>
      </c>
      <c r="T332" s="94" t="s">
        <v>1221</v>
      </c>
      <c r="U332" s="169" t="s">
        <v>1469</v>
      </c>
      <c r="V332" s="176" t="s">
        <v>1470</v>
      </c>
    </row>
    <row r="333" spans="1:22" ht="118.5" customHeight="1" x14ac:dyDescent="0.35">
      <c r="A333" s="27" t="s">
        <v>1222</v>
      </c>
      <c r="B333" s="27">
        <v>916</v>
      </c>
      <c r="C333" s="27">
        <v>2024</v>
      </c>
      <c r="D333" s="27" t="s">
        <v>1223</v>
      </c>
      <c r="E333" s="27" t="s">
        <v>722</v>
      </c>
      <c r="F333" s="19">
        <v>45443</v>
      </c>
      <c r="G333" s="19">
        <v>45448</v>
      </c>
      <c r="H333" s="19">
        <v>45747</v>
      </c>
      <c r="I333" s="92">
        <v>52610862</v>
      </c>
      <c r="J333" s="92" t="s">
        <v>17</v>
      </c>
      <c r="K333" s="28" t="s">
        <v>18</v>
      </c>
      <c r="L333" s="36" t="s">
        <v>1416</v>
      </c>
      <c r="M333" s="250">
        <f t="shared" si="9"/>
        <v>0.99666334022069647</v>
      </c>
      <c r="N333" s="35">
        <v>75917228</v>
      </c>
      <c r="O333" s="35">
        <v>31439448</v>
      </c>
      <c r="P333" s="93">
        <v>23560524</v>
      </c>
      <c r="Q333" s="375">
        <v>90</v>
      </c>
      <c r="R333" s="35">
        <f t="shared" si="10"/>
        <v>76171386</v>
      </c>
      <c r="S333" s="86" t="s">
        <v>17</v>
      </c>
      <c r="T333" s="94" t="s">
        <v>1224</v>
      </c>
      <c r="U333" s="169" t="s">
        <v>1469</v>
      </c>
      <c r="V333" s="176" t="s">
        <v>1470</v>
      </c>
    </row>
    <row r="334" spans="1:22" ht="118.5" customHeight="1" x14ac:dyDescent="0.35">
      <c r="A334" s="27" t="s">
        <v>1283</v>
      </c>
      <c r="B334" s="27">
        <v>917</v>
      </c>
      <c r="C334" s="27">
        <v>2024</v>
      </c>
      <c r="D334" s="27" t="s">
        <v>1284</v>
      </c>
      <c r="E334" s="27" t="s">
        <v>666</v>
      </c>
      <c r="F334" s="19">
        <v>45448</v>
      </c>
      <c r="G334" s="19">
        <v>45450</v>
      </c>
      <c r="H334" s="19">
        <v>45747</v>
      </c>
      <c r="I334" s="92">
        <v>52610862</v>
      </c>
      <c r="J334" s="28" t="s">
        <v>17</v>
      </c>
      <c r="K334" s="28" t="s">
        <v>18</v>
      </c>
      <c r="L334" s="36" t="s">
        <v>1416</v>
      </c>
      <c r="M334" s="250">
        <f t="shared" si="9"/>
        <v>0.98999002066208952</v>
      </c>
      <c r="N334" s="35">
        <v>75408912</v>
      </c>
      <c r="O334" s="35">
        <v>31947764</v>
      </c>
      <c r="P334" s="93">
        <v>23560524</v>
      </c>
      <c r="Q334" s="375">
        <v>90</v>
      </c>
      <c r="R334" s="35">
        <f t="shared" si="10"/>
        <v>76171386</v>
      </c>
      <c r="S334" s="86" t="s">
        <v>17</v>
      </c>
      <c r="T334" s="94" t="s">
        <v>1285</v>
      </c>
      <c r="U334" s="169" t="s">
        <v>1469</v>
      </c>
      <c r="V334" s="176" t="s">
        <v>1470</v>
      </c>
    </row>
    <row r="335" spans="1:22" ht="118.5" customHeight="1" x14ac:dyDescent="0.35">
      <c r="A335" s="57" t="s">
        <v>1225</v>
      </c>
      <c r="B335" s="27">
        <v>920</v>
      </c>
      <c r="C335" s="27">
        <v>2024</v>
      </c>
      <c r="D335" s="27" t="s">
        <v>1226</v>
      </c>
      <c r="E335" s="27" t="s">
        <v>96</v>
      </c>
      <c r="F335" s="19">
        <v>45443</v>
      </c>
      <c r="G335" s="19">
        <v>45448</v>
      </c>
      <c r="H335" s="19">
        <v>45747</v>
      </c>
      <c r="I335" s="92">
        <v>65191752</v>
      </c>
      <c r="J335" s="28" t="s">
        <v>17</v>
      </c>
      <c r="K335" s="28" t="s">
        <v>18</v>
      </c>
      <c r="L335" s="36" t="s">
        <v>975</v>
      </c>
      <c r="M335" s="250">
        <f t="shared" si="9"/>
        <v>0.99666332995424189</v>
      </c>
      <c r="N335" s="35">
        <v>94071382</v>
      </c>
      <c r="O335" s="35">
        <v>38957582</v>
      </c>
      <c r="P335" s="93">
        <v>29194566</v>
      </c>
      <c r="Q335" s="375">
        <v>90</v>
      </c>
      <c r="R335" s="35">
        <f t="shared" si="10"/>
        <v>94386318</v>
      </c>
      <c r="S335" s="86" t="s">
        <v>17</v>
      </c>
      <c r="T335" s="94" t="s">
        <v>1227</v>
      </c>
      <c r="U335" s="169" t="s">
        <v>1476</v>
      </c>
      <c r="V335" s="176" t="s">
        <v>1470</v>
      </c>
    </row>
    <row r="336" spans="1:22" ht="118.5" customHeight="1" x14ac:dyDescent="0.35">
      <c r="A336" s="57" t="s">
        <v>1228</v>
      </c>
      <c r="B336" s="27">
        <v>922</v>
      </c>
      <c r="C336" s="27">
        <v>2024</v>
      </c>
      <c r="D336" s="27" t="s">
        <v>1229</v>
      </c>
      <c r="E336" s="27" t="s">
        <v>96</v>
      </c>
      <c r="F336" s="19">
        <v>45443</v>
      </c>
      <c r="G336" s="19">
        <v>45448</v>
      </c>
      <c r="H336" s="19">
        <v>45747</v>
      </c>
      <c r="I336" s="92">
        <v>65191752</v>
      </c>
      <c r="J336" s="92" t="s">
        <v>17</v>
      </c>
      <c r="K336" s="28" t="s">
        <v>18</v>
      </c>
      <c r="L336" s="36" t="s">
        <v>975</v>
      </c>
      <c r="M336" s="250">
        <f t="shared" si="9"/>
        <v>0.99666332995424189</v>
      </c>
      <c r="N336" s="35">
        <v>94071382</v>
      </c>
      <c r="O336" s="35">
        <v>38957582</v>
      </c>
      <c r="P336" s="93">
        <v>29194566</v>
      </c>
      <c r="Q336" s="375">
        <v>90</v>
      </c>
      <c r="R336" s="35">
        <f t="shared" si="10"/>
        <v>94386318</v>
      </c>
      <c r="S336" s="86" t="s">
        <v>17</v>
      </c>
      <c r="T336" s="94" t="s">
        <v>1230</v>
      </c>
      <c r="U336" s="169" t="s">
        <v>1476</v>
      </c>
      <c r="V336" s="176" t="s">
        <v>1470</v>
      </c>
    </row>
    <row r="337" spans="1:22" ht="118.5" customHeight="1" x14ac:dyDescent="0.35">
      <c r="A337" s="57" t="s">
        <v>1286</v>
      </c>
      <c r="B337" s="27">
        <v>927</v>
      </c>
      <c r="C337" s="27">
        <v>2024</v>
      </c>
      <c r="D337" s="27" t="s">
        <v>1287</v>
      </c>
      <c r="E337" s="27" t="s">
        <v>1288</v>
      </c>
      <c r="F337" s="19">
        <v>45447</v>
      </c>
      <c r="G337" s="19">
        <v>45449</v>
      </c>
      <c r="H337" s="19">
        <v>45747</v>
      </c>
      <c r="I337" s="92">
        <v>29007244</v>
      </c>
      <c r="J337" s="28" t="s">
        <v>17</v>
      </c>
      <c r="K337" s="28" t="s">
        <v>18</v>
      </c>
      <c r="L337" s="36" t="s">
        <v>1500</v>
      </c>
      <c r="M337" s="250">
        <f t="shared" si="9"/>
        <v>0.98348155600223364</v>
      </c>
      <c r="N337" s="35">
        <v>41121201</v>
      </c>
      <c r="O337" s="35">
        <v>17639183</v>
      </c>
      <c r="P337" s="93">
        <v>12804624</v>
      </c>
      <c r="Q337" s="375">
        <v>90</v>
      </c>
      <c r="R337" s="35">
        <f t="shared" si="10"/>
        <v>41811868</v>
      </c>
      <c r="S337" s="86" t="s">
        <v>17</v>
      </c>
      <c r="T337" s="94" t="s">
        <v>1289</v>
      </c>
      <c r="U337" s="169" t="s">
        <v>1469</v>
      </c>
      <c r="V337" s="176" t="s">
        <v>1470</v>
      </c>
    </row>
    <row r="338" spans="1:22" ht="118.5" customHeight="1" x14ac:dyDescent="0.35">
      <c r="A338" s="57" t="s">
        <v>1290</v>
      </c>
      <c r="B338" s="27">
        <v>929</v>
      </c>
      <c r="C338" s="27">
        <v>2024</v>
      </c>
      <c r="D338" s="27" t="s">
        <v>1291</v>
      </c>
      <c r="E338" s="27" t="s">
        <v>1288</v>
      </c>
      <c r="F338" s="19">
        <v>45448</v>
      </c>
      <c r="G338" s="19">
        <v>45450</v>
      </c>
      <c r="H338" s="19">
        <v>45747</v>
      </c>
      <c r="I338" s="92">
        <v>29007244</v>
      </c>
      <c r="J338" s="92" t="s">
        <v>17</v>
      </c>
      <c r="K338" s="28" t="s">
        <v>18</v>
      </c>
      <c r="L338" s="36" t="s">
        <v>1500</v>
      </c>
      <c r="M338" s="250">
        <f t="shared" ref="M338:M400" si="11">+N338/R338</f>
        <v>0.98017797243596005</v>
      </c>
      <c r="N338" s="35">
        <v>40983072</v>
      </c>
      <c r="O338" s="35">
        <v>17777312</v>
      </c>
      <c r="P338" s="93">
        <v>12804624</v>
      </c>
      <c r="Q338" s="375">
        <v>90</v>
      </c>
      <c r="R338" s="35">
        <f t="shared" si="10"/>
        <v>41811868</v>
      </c>
      <c r="S338" s="86" t="s">
        <v>17</v>
      </c>
      <c r="T338" s="94" t="s">
        <v>1292</v>
      </c>
      <c r="U338" s="169" t="s">
        <v>1469</v>
      </c>
      <c r="V338" s="176" t="s">
        <v>1470</v>
      </c>
    </row>
    <row r="339" spans="1:22" ht="118.5" customHeight="1" x14ac:dyDescent="0.35">
      <c r="A339" s="57" t="s">
        <v>1293</v>
      </c>
      <c r="B339" s="27">
        <v>935</v>
      </c>
      <c r="C339" s="27">
        <v>2024</v>
      </c>
      <c r="D339" s="27" t="s">
        <v>1294</v>
      </c>
      <c r="E339" s="27" t="s">
        <v>1295</v>
      </c>
      <c r="F339" s="19">
        <v>45449</v>
      </c>
      <c r="G339" s="19">
        <v>45450</v>
      </c>
      <c r="H339" s="19">
        <v>45747</v>
      </c>
      <c r="I339" s="92">
        <v>37129274</v>
      </c>
      <c r="J339" s="28" t="s">
        <v>17</v>
      </c>
      <c r="K339" s="28" t="s">
        <v>18</v>
      </c>
      <c r="L339" s="36" t="s">
        <v>975</v>
      </c>
      <c r="M339" s="250">
        <f t="shared" si="11"/>
        <v>0.73773390297196717</v>
      </c>
      <c r="N339" s="35">
        <v>51574325</v>
      </c>
      <c r="O339" s="35">
        <v>39144862</v>
      </c>
      <c r="P339" s="93">
        <v>32779842</v>
      </c>
      <c r="Q339" s="375">
        <v>90</v>
      </c>
      <c r="R339" s="35">
        <f t="shared" si="10"/>
        <v>69909116</v>
      </c>
      <c r="S339" s="86" t="s">
        <v>1628</v>
      </c>
      <c r="T339" s="27" t="s">
        <v>1296</v>
      </c>
      <c r="U339" s="169" t="s">
        <v>1475</v>
      </c>
      <c r="V339" s="176" t="s">
        <v>1470</v>
      </c>
    </row>
    <row r="340" spans="1:22" ht="118.5" customHeight="1" x14ac:dyDescent="0.35">
      <c r="A340" s="57" t="s">
        <v>1231</v>
      </c>
      <c r="B340" s="27">
        <v>937</v>
      </c>
      <c r="C340" s="27">
        <v>2024</v>
      </c>
      <c r="D340" s="27" t="s">
        <v>1232</v>
      </c>
      <c r="E340" s="27" t="s">
        <v>1297</v>
      </c>
      <c r="F340" s="19">
        <v>45443</v>
      </c>
      <c r="G340" s="19">
        <v>45448</v>
      </c>
      <c r="H340" s="19">
        <v>45747</v>
      </c>
      <c r="I340" s="92">
        <v>41173710</v>
      </c>
      <c r="J340" s="28" t="s">
        <v>17</v>
      </c>
      <c r="K340" s="28" t="s">
        <v>18</v>
      </c>
      <c r="L340" s="36" t="s">
        <v>1298</v>
      </c>
      <c r="M340" s="250">
        <f t="shared" si="11"/>
        <v>0.99666334420255176</v>
      </c>
      <c r="N340" s="35">
        <v>59413476</v>
      </c>
      <c r="O340" s="35">
        <v>24604786</v>
      </c>
      <c r="P340" s="93">
        <v>18438672</v>
      </c>
      <c r="Q340" s="375">
        <v>90</v>
      </c>
      <c r="R340" s="35">
        <f t="shared" si="10"/>
        <v>59612382</v>
      </c>
      <c r="S340" s="86" t="s">
        <v>17</v>
      </c>
      <c r="T340" s="94" t="s">
        <v>1233</v>
      </c>
      <c r="U340" s="169" t="s">
        <v>1473</v>
      </c>
      <c r="V340" s="176" t="s">
        <v>1470</v>
      </c>
    </row>
    <row r="341" spans="1:22" ht="118.5" customHeight="1" x14ac:dyDescent="0.35">
      <c r="A341" s="57" t="s">
        <v>1299</v>
      </c>
      <c r="B341" s="27">
        <v>938</v>
      </c>
      <c r="C341" s="27">
        <v>2024</v>
      </c>
      <c r="D341" s="27" t="s">
        <v>1300</v>
      </c>
      <c r="E341" s="27" t="s">
        <v>1301</v>
      </c>
      <c r="F341" s="19">
        <v>45447</v>
      </c>
      <c r="G341" s="19">
        <v>45448</v>
      </c>
      <c r="H341" s="19">
        <v>45747</v>
      </c>
      <c r="I341" s="92">
        <v>28592835</v>
      </c>
      <c r="J341" s="92" t="s">
        <v>17</v>
      </c>
      <c r="K341" s="28" t="s">
        <v>18</v>
      </c>
      <c r="L341" s="36" t="s">
        <v>1298</v>
      </c>
      <c r="M341" s="250">
        <f t="shared" si="11"/>
        <v>0.99666334593144956</v>
      </c>
      <c r="N341" s="35">
        <v>41259330</v>
      </c>
      <c r="O341" s="35">
        <v>17086645</v>
      </c>
      <c r="P341" s="93">
        <v>12804624</v>
      </c>
      <c r="Q341" s="375">
        <v>90</v>
      </c>
      <c r="R341" s="35">
        <f t="shared" si="10"/>
        <v>41397459</v>
      </c>
      <c r="S341" s="86" t="s">
        <v>17</v>
      </c>
      <c r="T341" s="94" t="s">
        <v>1302</v>
      </c>
      <c r="U341" s="169" t="s">
        <v>1473</v>
      </c>
      <c r="V341" s="176" t="s">
        <v>1470</v>
      </c>
    </row>
    <row r="342" spans="1:22" ht="118.5" customHeight="1" x14ac:dyDescent="0.35">
      <c r="A342" s="57" t="s">
        <v>1303</v>
      </c>
      <c r="B342" s="27">
        <v>939</v>
      </c>
      <c r="C342" s="27">
        <v>2024</v>
      </c>
      <c r="D342" s="27" t="s">
        <v>102</v>
      </c>
      <c r="E342" s="27" t="s">
        <v>509</v>
      </c>
      <c r="F342" s="19">
        <v>45447</v>
      </c>
      <c r="G342" s="19">
        <v>45448</v>
      </c>
      <c r="H342" s="19">
        <v>45747</v>
      </c>
      <c r="I342" s="92">
        <v>41173710</v>
      </c>
      <c r="J342" s="28" t="s">
        <v>17</v>
      </c>
      <c r="K342" s="28" t="s">
        <v>18</v>
      </c>
      <c r="L342" s="36" t="s">
        <v>1298</v>
      </c>
      <c r="M342" s="250">
        <f t="shared" si="11"/>
        <v>0.99666334420255176</v>
      </c>
      <c r="N342" s="35">
        <v>59413476</v>
      </c>
      <c r="O342" s="35">
        <v>24604786</v>
      </c>
      <c r="P342" s="93">
        <v>18438672</v>
      </c>
      <c r="Q342" s="375">
        <v>90</v>
      </c>
      <c r="R342" s="35">
        <f t="shared" si="10"/>
        <v>59612382</v>
      </c>
      <c r="S342" s="86" t="s">
        <v>17</v>
      </c>
      <c r="T342" s="94" t="s">
        <v>1304</v>
      </c>
      <c r="U342" s="169" t="s">
        <v>1473</v>
      </c>
      <c r="V342" s="176" t="s">
        <v>1470</v>
      </c>
    </row>
    <row r="343" spans="1:22" ht="118.5" customHeight="1" x14ac:dyDescent="0.35">
      <c r="A343" s="57" t="s">
        <v>1305</v>
      </c>
      <c r="B343" s="27">
        <v>942</v>
      </c>
      <c r="C343" s="27">
        <v>2024</v>
      </c>
      <c r="D343" s="27" t="s">
        <v>1306</v>
      </c>
      <c r="E343" s="27" t="s">
        <v>838</v>
      </c>
      <c r="F343" s="19">
        <v>45449</v>
      </c>
      <c r="G343" s="19">
        <v>45455</v>
      </c>
      <c r="H343" s="19">
        <v>45747</v>
      </c>
      <c r="I343" s="92">
        <v>29007244</v>
      </c>
      <c r="J343" s="28" t="s">
        <v>17</v>
      </c>
      <c r="K343" s="28" t="s">
        <v>18</v>
      </c>
      <c r="L343" s="36" t="s">
        <v>1500</v>
      </c>
      <c r="M343" s="250">
        <f t="shared" si="11"/>
        <v>0.96366005460459214</v>
      </c>
      <c r="N343" s="35">
        <v>40292427</v>
      </c>
      <c r="O343" s="35">
        <v>18467957</v>
      </c>
      <c r="P343" s="93">
        <v>12804624</v>
      </c>
      <c r="Q343" s="375">
        <v>90</v>
      </c>
      <c r="R343" s="35">
        <f t="shared" si="10"/>
        <v>41811868</v>
      </c>
      <c r="S343" s="86" t="s">
        <v>17</v>
      </c>
      <c r="T343" s="27" t="s">
        <v>1307</v>
      </c>
      <c r="U343" s="169" t="s">
        <v>1469</v>
      </c>
      <c r="V343" s="176" t="s">
        <v>1470</v>
      </c>
    </row>
    <row r="344" spans="1:22" ht="118.5" customHeight="1" x14ac:dyDescent="0.35">
      <c r="A344" s="57" t="s">
        <v>1308</v>
      </c>
      <c r="B344" s="27">
        <v>944</v>
      </c>
      <c r="C344" s="27">
        <v>2024</v>
      </c>
      <c r="D344" s="27" t="s">
        <v>1309</v>
      </c>
      <c r="E344" s="27" t="s">
        <v>838</v>
      </c>
      <c r="F344" s="19">
        <v>45450</v>
      </c>
      <c r="G344" s="19">
        <v>45454</v>
      </c>
      <c r="H344" s="19">
        <v>45747</v>
      </c>
      <c r="I344" s="92">
        <v>29007244</v>
      </c>
      <c r="J344" s="28" t="s">
        <v>17</v>
      </c>
      <c r="K344" s="28" t="s">
        <v>18</v>
      </c>
      <c r="L344" s="36" t="s">
        <v>1500</v>
      </c>
      <c r="M344" s="250">
        <f t="shared" si="11"/>
        <v>0.95705183513924807</v>
      </c>
      <c r="N344" s="35">
        <v>40016125</v>
      </c>
      <c r="O344" s="35">
        <v>18606108</v>
      </c>
      <c r="P344" s="93">
        <v>12804624</v>
      </c>
      <c r="Q344" s="375">
        <v>90</v>
      </c>
      <c r="R344" s="35">
        <f t="shared" si="10"/>
        <v>41811868</v>
      </c>
      <c r="S344" s="86" t="s">
        <v>1597</v>
      </c>
      <c r="T344" s="27" t="s">
        <v>1310</v>
      </c>
      <c r="U344" s="169" t="s">
        <v>1469</v>
      </c>
      <c r="V344" s="176" t="s">
        <v>1470</v>
      </c>
    </row>
    <row r="345" spans="1:22" ht="118.5" customHeight="1" x14ac:dyDescent="0.35">
      <c r="A345" s="57" t="s">
        <v>1311</v>
      </c>
      <c r="B345" s="27">
        <v>945</v>
      </c>
      <c r="C345" s="27">
        <v>2024</v>
      </c>
      <c r="D345" s="27" t="s">
        <v>1312</v>
      </c>
      <c r="E345" s="27" t="s">
        <v>838</v>
      </c>
      <c r="F345" s="19">
        <v>45448</v>
      </c>
      <c r="G345" s="19">
        <v>45450</v>
      </c>
      <c r="H345" s="19">
        <v>45747</v>
      </c>
      <c r="I345" s="92">
        <v>29007244</v>
      </c>
      <c r="J345" s="28" t="s">
        <v>17</v>
      </c>
      <c r="K345" s="28" t="s">
        <v>18</v>
      </c>
      <c r="L345" s="36" t="s">
        <v>1500</v>
      </c>
      <c r="M345" s="250">
        <f t="shared" si="11"/>
        <v>0.89785436039356104</v>
      </c>
      <c r="N345" s="35">
        <v>37540968</v>
      </c>
      <c r="O345" s="35">
        <v>17777312</v>
      </c>
      <c r="P345" s="93">
        <v>12804624</v>
      </c>
      <c r="Q345" s="375">
        <v>90</v>
      </c>
      <c r="R345" s="35">
        <f t="shared" si="10"/>
        <v>41811868</v>
      </c>
      <c r="S345" s="86" t="s">
        <v>17</v>
      </c>
      <c r="T345" s="27" t="s">
        <v>1313</v>
      </c>
      <c r="U345" s="169" t="s">
        <v>1469</v>
      </c>
      <c r="V345" s="176" t="s">
        <v>1470</v>
      </c>
    </row>
    <row r="346" spans="1:22" ht="118.5" customHeight="1" x14ac:dyDescent="0.35">
      <c r="A346" s="57" t="s">
        <v>1314</v>
      </c>
      <c r="B346" s="27">
        <v>946</v>
      </c>
      <c r="C346" s="27">
        <v>2024</v>
      </c>
      <c r="D346" s="27" t="s">
        <v>71</v>
      </c>
      <c r="E346" s="27" t="s">
        <v>1315</v>
      </c>
      <c r="F346" s="19">
        <v>45450</v>
      </c>
      <c r="G346" s="19">
        <v>45454</v>
      </c>
      <c r="H346" s="19">
        <v>45747</v>
      </c>
      <c r="I346" s="92">
        <v>66136560</v>
      </c>
      <c r="J346" s="28" t="s">
        <v>17</v>
      </c>
      <c r="K346" s="28" t="s">
        <v>18</v>
      </c>
      <c r="L346" s="36" t="s">
        <v>983</v>
      </c>
      <c r="M346" s="250">
        <f t="shared" si="11"/>
        <v>0.96696399033406988</v>
      </c>
      <c r="N346" s="35">
        <v>92181766</v>
      </c>
      <c r="O346" s="35">
        <v>41792006</v>
      </c>
      <c r="P346" s="93">
        <v>29194566</v>
      </c>
      <c r="Q346" s="375">
        <v>90</v>
      </c>
      <c r="R346" s="35">
        <f t="shared" si="10"/>
        <v>95331126</v>
      </c>
      <c r="S346" s="86" t="s">
        <v>17</v>
      </c>
      <c r="T346" s="27" t="s">
        <v>1316</v>
      </c>
      <c r="U346" s="169" t="s">
        <v>1473</v>
      </c>
      <c r="V346" s="176" t="s">
        <v>1470</v>
      </c>
    </row>
    <row r="347" spans="1:22" ht="118.5" customHeight="1" x14ac:dyDescent="0.35">
      <c r="A347" s="27" t="s">
        <v>1317</v>
      </c>
      <c r="B347" s="27">
        <v>947</v>
      </c>
      <c r="C347" s="27">
        <v>2024</v>
      </c>
      <c r="D347" s="27" t="s">
        <v>1318</v>
      </c>
      <c r="E347" s="27" t="s">
        <v>1180</v>
      </c>
      <c r="F347" s="19">
        <v>45450</v>
      </c>
      <c r="G347" s="19">
        <v>45454</v>
      </c>
      <c r="H347" s="19">
        <v>45747</v>
      </c>
      <c r="I347" s="92">
        <v>52610862</v>
      </c>
      <c r="J347" s="28" t="s">
        <v>17</v>
      </c>
      <c r="K347" s="28" t="s">
        <v>18</v>
      </c>
      <c r="L347" s="36" t="s">
        <v>1416</v>
      </c>
      <c r="M347" s="250">
        <f t="shared" si="11"/>
        <v>0.97664338154487562</v>
      </c>
      <c r="N347" s="35">
        <v>74392280</v>
      </c>
      <c r="O347" s="35">
        <v>32964396</v>
      </c>
      <c r="P347" s="93">
        <v>23560524</v>
      </c>
      <c r="Q347" s="375">
        <v>90</v>
      </c>
      <c r="R347" s="35">
        <f t="shared" si="10"/>
        <v>76171386</v>
      </c>
      <c r="S347" s="86" t="s">
        <v>17</v>
      </c>
      <c r="T347" s="27" t="s">
        <v>1319</v>
      </c>
      <c r="U347" s="169" t="s">
        <v>1469</v>
      </c>
      <c r="V347" s="176" t="s">
        <v>1470</v>
      </c>
    </row>
    <row r="348" spans="1:22" ht="118.5" customHeight="1" x14ac:dyDescent="0.35">
      <c r="A348" s="27" t="s">
        <v>1320</v>
      </c>
      <c r="B348" s="27">
        <v>948</v>
      </c>
      <c r="C348" s="27">
        <v>2024</v>
      </c>
      <c r="D348" s="27" t="s">
        <v>1321</v>
      </c>
      <c r="E348" s="27" t="s">
        <v>1180</v>
      </c>
      <c r="F348" s="19">
        <v>45450</v>
      </c>
      <c r="G348" s="19">
        <v>45454</v>
      </c>
      <c r="H348" s="19">
        <v>45747</v>
      </c>
      <c r="I348" s="92">
        <v>52610862</v>
      </c>
      <c r="J348" s="28" t="s">
        <v>17</v>
      </c>
      <c r="K348" s="28" t="s">
        <v>18</v>
      </c>
      <c r="L348" s="36" t="s">
        <v>1416</v>
      </c>
      <c r="M348" s="250">
        <f t="shared" si="11"/>
        <v>0.97664338154487562</v>
      </c>
      <c r="N348" s="35">
        <v>74392280</v>
      </c>
      <c r="O348" s="35">
        <v>32964396</v>
      </c>
      <c r="P348" s="93">
        <v>23560524</v>
      </c>
      <c r="Q348" s="375">
        <v>90</v>
      </c>
      <c r="R348" s="35">
        <f t="shared" si="10"/>
        <v>76171386</v>
      </c>
      <c r="S348" s="86" t="s">
        <v>17</v>
      </c>
      <c r="T348" s="27" t="s">
        <v>1322</v>
      </c>
      <c r="U348" s="169" t="s">
        <v>1469</v>
      </c>
      <c r="V348" s="176" t="s">
        <v>1470</v>
      </c>
    </row>
    <row r="349" spans="1:22" ht="118.5" customHeight="1" x14ac:dyDescent="0.35">
      <c r="A349" s="27" t="s">
        <v>1323</v>
      </c>
      <c r="B349" s="27">
        <v>951</v>
      </c>
      <c r="C349" s="27">
        <v>2024</v>
      </c>
      <c r="D349" s="27" t="s">
        <v>1324</v>
      </c>
      <c r="E349" s="27" t="s">
        <v>47</v>
      </c>
      <c r="F349" s="19">
        <v>45448</v>
      </c>
      <c r="G349" s="19">
        <v>45454</v>
      </c>
      <c r="H349" s="19">
        <v>45747</v>
      </c>
      <c r="I349" s="92">
        <v>29007244</v>
      </c>
      <c r="J349" s="28" t="s">
        <v>17</v>
      </c>
      <c r="K349" s="28" t="s">
        <v>18</v>
      </c>
      <c r="L349" s="36" t="s">
        <v>1500</v>
      </c>
      <c r="M349" s="250">
        <f t="shared" si="11"/>
        <v>0.96696363817086572</v>
      </c>
      <c r="N349" s="35">
        <v>40430556</v>
      </c>
      <c r="O349" s="35">
        <v>18329828</v>
      </c>
      <c r="P349" s="93">
        <v>12804624</v>
      </c>
      <c r="Q349" s="375">
        <v>90</v>
      </c>
      <c r="R349" s="35">
        <f t="shared" si="10"/>
        <v>41811868</v>
      </c>
      <c r="S349" s="86" t="s">
        <v>17</v>
      </c>
      <c r="T349" s="27" t="s">
        <v>1325</v>
      </c>
      <c r="U349" s="169" t="s">
        <v>1469</v>
      </c>
      <c r="V349" s="176" t="s">
        <v>1470</v>
      </c>
    </row>
    <row r="350" spans="1:22" ht="118.5" customHeight="1" x14ac:dyDescent="0.35">
      <c r="A350" s="27" t="s">
        <v>1326</v>
      </c>
      <c r="B350" s="27">
        <v>952</v>
      </c>
      <c r="C350" s="27">
        <v>2024</v>
      </c>
      <c r="D350" s="27" t="s">
        <v>1327</v>
      </c>
      <c r="E350" s="27" t="s">
        <v>47</v>
      </c>
      <c r="F350" s="19">
        <v>45448</v>
      </c>
      <c r="G350" s="19">
        <v>45454</v>
      </c>
      <c r="H350" s="19">
        <v>45747</v>
      </c>
      <c r="I350" s="92">
        <v>29007244</v>
      </c>
      <c r="J350" s="28" t="s">
        <v>17</v>
      </c>
      <c r="K350" s="28" t="s">
        <v>18</v>
      </c>
      <c r="L350" s="36" t="s">
        <v>1500</v>
      </c>
      <c r="M350" s="250">
        <f t="shared" si="11"/>
        <v>0.96696311200446727</v>
      </c>
      <c r="N350" s="35">
        <v>40430534</v>
      </c>
      <c r="O350" s="35">
        <v>18329828</v>
      </c>
      <c r="P350" s="93">
        <v>12804624</v>
      </c>
      <c r="Q350" s="375">
        <v>90</v>
      </c>
      <c r="R350" s="35">
        <f t="shared" si="10"/>
        <v>41811868</v>
      </c>
      <c r="S350" s="86" t="s">
        <v>1627</v>
      </c>
      <c r="T350" s="27" t="s">
        <v>1328</v>
      </c>
      <c r="U350" s="169" t="s">
        <v>1469</v>
      </c>
      <c r="V350" s="176" t="s">
        <v>1470</v>
      </c>
    </row>
    <row r="351" spans="1:22" ht="118.5" customHeight="1" x14ac:dyDescent="0.35">
      <c r="A351" s="57" t="s">
        <v>1329</v>
      </c>
      <c r="B351" s="27">
        <v>953</v>
      </c>
      <c r="C351" s="27">
        <v>2024</v>
      </c>
      <c r="D351" s="27" t="s">
        <v>441</v>
      </c>
      <c r="E351" s="27" t="s">
        <v>47</v>
      </c>
      <c r="F351" s="19">
        <v>45450</v>
      </c>
      <c r="G351" s="19">
        <v>45454</v>
      </c>
      <c r="H351" s="19">
        <v>45747</v>
      </c>
      <c r="I351" s="92">
        <v>29007244</v>
      </c>
      <c r="J351" s="28" t="s">
        <v>17</v>
      </c>
      <c r="K351" s="28" t="s">
        <v>18</v>
      </c>
      <c r="L351" s="28" t="s">
        <v>1500</v>
      </c>
      <c r="M351" s="250">
        <f t="shared" si="11"/>
        <v>0.96696363817086572</v>
      </c>
      <c r="N351" s="35">
        <v>40430556</v>
      </c>
      <c r="O351" s="35">
        <v>18329828</v>
      </c>
      <c r="P351" s="93">
        <v>12804624</v>
      </c>
      <c r="Q351" s="375">
        <v>90</v>
      </c>
      <c r="R351" s="35">
        <f t="shared" si="10"/>
        <v>41811868</v>
      </c>
      <c r="S351" s="86" t="s">
        <v>17</v>
      </c>
      <c r="T351" s="27" t="s">
        <v>1330</v>
      </c>
      <c r="U351" s="169" t="s">
        <v>1469</v>
      </c>
      <c r="V351" s="176" t="s">
        <v>1470</v>
      </c>
    </row>
    <row r="352" spans="1:22" ht="118.5" customHeight="1" x14ac:dyDescent="0.35">
      <c r="A352" s="57" t="s">
        <v>1331</v>
      </c>
      <c r="B352" s="27">
        <v>954</v>
      </c>
      <c r="C352" s="27">
        <v>2024</v>
      </c>
      <c r="D352" s="27" t="s">
        <v>1332</v>
      </c>
      <c r="E352" s="27" t="s">
        <v>47</v>
      </c>
      <c r="F352" s="19">
        <v>45450</v>
      </c>
      <c r="G352" s="19">
        <v>45455</v>
      </c>
      <c r="H352" s="19">
        <v>45747</v>
      </c>
      <c r="I352" s="92">
        <v>29007244</v>
      </c>
      <c r="J352" s="92" t="s">
        <v>17</v>
      </c>
      <c r="K352" s="28" t="s">
        <v>18</v>
      </c>
      <c r="L352" s="28" t="s">
        <v>1500</v>
      </c>
      <c r="M352" s="250">
        <f t="shared" si="11"/>
        <v>0.96366005460459214</v>
      </c>
      <c r="N352" s="35">
        <v>40292427</v>
      </c>
      <c r="O352" s="35">
        <v>18467957</v>
      </c>
      <c r="P352" s="93">
        <v>12804624</v>
      </c>
      <c r="Q352" s="375">
        <v>90</v>
      </c>
      <c r="R352" s="35">
        <f t="shared" si="10"/>
        <v>41811868</v>
      </c>
      <c r="S352" s="86" t="s">
        <v>17</v>
      </c>
      <c r="T352" s="94" t="s">
        <v>1333</v>
      </c>
      <c r="U352" s="169" t="s">
        <v>1469</v>
      </c>
      <c r="V352" s="176" t="s">
        <v>1470</v>
      </c>
    </row>
    <row r="353" spans="1:22" ht="118.5" customHeight="1" x14ac:dyDescent="0.35">
      <c r="A353" s="105" t="s">
        <v>1234</v>
      </c>
      <c r="B353" s="23">
        <v>956</v>
      </c>
      <c r="C353" s="23">
        <v>2024</v>
      </c>
      <c r="D353" s="23" t="s">
        <v>86</v>
      </c>
      <c r="E353" s="23" t="s">
        <v>1235</v>
      </c>
      <c r="F353" s="20">
        <v>45443</v>
      </c>
      <c r="G353" s="20">
        <v>45444</v>
      </c>
      <c r="H353" s="20">
        <v>45747</v>
      </c>
      <c r="I353" s="89">
        <v>182391195</v>
      </c>
      <c r="J353" s="24" t="s">
        <v>17</v>
      </c>
      <c r="K353" s="24" t="s">
        <v>18</v>
      </c>
      <c r="L353" s="43" t="s">
        <v>976</v>
      </c>
      <c r="M353" s="249">
        <f t="shared" si="11"/>
        <v>1</v>
      </c>
      <c r="N353" s="42">
        <v>262903878</v>
      </c>
      <c r="O353" s="42">
        <v>106568568</v>
      </c>
      <c r="P353" s="90">
        <v>80512683</v>
      </c>
      <c r="Q353" s="374">
        <v>90</v>
      </c>
      <c r="R353" s="42">
        <f t="shared" si="10"/>
        <v>262903878</v>
      </c>
      <c r="S353" s="81" t="s">
        <v>17</v>
      </c>
      <c r="T353" s="23" t="s">
        <v>1236</v>
      </c>
      <c r="U353" s="171" t="s">
        <v>1477</v>
      </c>
      <c r="V353" s="177" t="s">
        <v>1472</v>
      </c>
    </row>
    <row r="354" spans="1:22" ht="118.5" customHeight="1" x14ac:dyDescent="0.35">
      <c r="A354" s="57" t="s">
        <v>1334</v>
      </c>
      <c r="B354" s="27">
        <v>957</v>
      </c>
      <c r="C354" s="27">
        <v>2024</v>
      </c>
      <c r="D354" s="27" t="s">
        <v>103</v>
      </c>
      <c r="E354" s="27" t="s">
        <v>1335</v>
      </c>
      <c r="F354" s="19">
        <v>45449</v>
      </c>
      <c r="G354" s="19">
        <v>45450</v>
      </c>
      <c r="H354" s="19">
        <v>45747</v>
      </c>
      <c r="I354" s="92">
        <v>41173710</v>
      </c>
      <c r="J354" s="28" t="s">
        <v>17</v>
      </c>
      <c r="K354" s="28" t="s">
        <v>18</v>
      </c>
      <c r="L354" s="28" t="s">
        <v>1298</v>
      </c>
      <c r="M354" s="250">
        <f t="shared" si="11"/>
        <v>0.98999003260765528</v>
      </c>
      <c r="N354" s="35">
        <v>59015664</v>
      </c>
      <c r="O354" s="35">
        <v>25002598</v>
      </c>
      <c r="P354" s="93">
        <v>18438672</v>
      </c>
      <c r="Q354" s="375">
        <v>90</v>
      </c>
      <c r="R354" s="35">
        <f t="shared" si="10"/>
        <v>59612382</v>
      </c>
      <c r="S354" s="86" t="s">
        <v>17</v>
      </c>
      <c r="T354" s="27" t="s">
        <v>1336</v>
      </c>
      <c r="U354" s="169" t="s">
        <v>1473</v>
      </c>
      <c r="V354" s="176" t="s">
        <v>1470</v>
      </c>
    </row>
    <row r="355" spans="1:22" ht="118.5" customHeight="1" x14ac:dyDescent="0.35">
      <c r="A355" s="15" t="s">
        <v>1337</v>
      </c>
      <c r="B355" s="27">
        <v>958</v>
      </c>
      <c r="C355" s="27">
        <v>2024</v>
      </c>
      <c r="D355" s="27" t="s">
        <v>1338</v>
      </c>
      <c r="E355" s="27" t="s">
        <v>621</v>
      </c>
      <c r="F355" s="19">
        <v>45449</v>
      </c>
      <c r="G355" s="19">
        <v>45450</v>
      </c>
      <c r="H355" s="19">
        <v>45747</v>
      </c>
      <c r="I355" s="92">
        <v>57185727</v>
      </c>
      <c r="J355" s="28" t="s">
        <v>17</v>
      </c>
      <c r="K355" s="28" t="s">
        <v>18</v>
      </c>
      <c r="L355" s="36" t="s">
        <v>1298</v>
      </c>
      <c r="M355" s="250">
        <f t="shared" si="11"/>
        <v>0.98999001062781655</v>
      </c>
      <c r="N355" s="35">
        <v>81966216</v>
      </c>
      <c r="O355" s="35">
        <v>34725832</v>
      </c>
      <c r="P355" s="93">
        <v>25609266</v>
      </c>
      <c r="Q355" s="375">
        <v>90</v>
      </c>
      <c r="R355" s="35">
        <f t="shared" si="10"/>
        <v>82794993</v>
      </c>
      <c r="S355" s="86" t="s">
        <v>17</v>
      </c>
      <c r="T355" s="27" t="s">
        <v>1339</v>
      </c>
      <c r="U355" s="169" t="s">
        <v>1473</v>
      </c>
      <c r="V355" s="176" t="s">
        <v>1470</v>
      </c>
    </row>
    <row r="356" spans="1:22" ht="118.5" customHeight="1" x14ac:dyDescent="0.35">
      <c r="A356" s="27" t="s">
        <v>1340</v>
      </c>
      <c r="B356" s="27">
        <v>959</v>
      </c>
      <c r="C356" s="27">
        <v>2024</v>
      </c>
      <c r="D356" s="27" t="s">
        <v>1341</v>
      </c>
      <c r="E356" s="27" t="s">
        <v>1342</v>
      </c>
      <c r="F356" s="19">
        <v>45454</v>
      </c>
      <c r="G356" s="19">
        <v>45455</v>
      </c>
      <c r="H356" s="19">
        <v>45703</v>
      </c>
      <c r="I356" s="92">
        <v>31294677</v>
      </c>
      <c r="J356" s="28" t="s">
        <v>17</v>
      </c>
      <c r="K356" s="28" t="s">
        <v>18</v>
      </c>
      <c r="L356" s="36" t="s">
        <v>1298</v>
      </c>
      <c r="M356" s="250">
        <f t="shared" si="11"/>
        <v>1</v>
      </c>
      <c r="N356" s="35">
        <v>43379370</v>
      </c>
      <c r="O356" s="35">
        <v>13499141</v>
      </c>
      <c r="P356" s="93">
        <v>12084693</v>
      </c>
      <c r="Q356" s="375">
        <v>77</v>
      </c>
      <c r="R356" s="35">
        <f t="shared" si="10"/>
        <v>43379370</v>
      </c>
      <c r="S356" s="86" t="s">
        <v>17</v>
      </c>
      <c r="T356" s="27" t="s">
        <v>1343</v>
      </c>
      <c r="U356" s="169" t="s">
        <v>1473</v>
      </c>
      <c r="V356" s="176" t="s">
        <v>1470</v>
      </c>
    </row>
    <row r="357" spans="1:22" ht="118.5" customHeight="1" x14ac:dyDescent="0.35">
      <c r="A357" s="53" t="s">
        <v>1344</v>
      </c>
      <c r="B357" s="25">
        <v>962</v>
      </c>
      <c r="C357" s="25">
        <v>2024</v>
      </c>
      <c r="D357" s="25" t="s">
        <v>89</v>
      </c>
      <c r="E357" s="25" t="s">
        <v>1345</v>
      </c>
      <c r="F357" s="18">
        <v>45455</v>
      </c>
      <c r="G357" s="18">
        <v>45456</v>
      </c>
      <c r="H357" s="18">
        <v>45747</v>
      </c>
      <c r="I357" s="95">
        <v>54562109</v>
      </c>
      <c r="J357" s="26" t="s">
        <v>17</v>
      </c>
      <c r="K357" s="26" t="s">
        <v>18</v>
      </c>
      <c r="L357" s="30" t="s">
        <v>971</v>
      </c>
      <c r="M357" s="251">
        <f t="shared" si="11"/>
        <v>0.96035665828465411</v>
      </c>
      <c r="N357" s="29">
        <v>75529536</v>
      </c>
      <c r="O357" s="29">
        <v>34997704</v>
      </c>
      <c r="P357" s="96">
        <v>24085272</v>
      </c>
      <c r="Q357" s="376">
        <v>90</v>
      </c>
      <c r="R357" s="29">
        <f t="shared" si="10"/>
        <v>78647381</v>
      </c>
      <c r="S357" s="55" t="s">
        <v>17</v>
      </c>
      <c r="T357" s="25" t="s">
        <v>1346</v>
      </c>
      <c r="U357" s="174" t="s">
        <v>1482</v>
      </c>
      <c r="V357" s="179" t="s">
        <v>1468</v>
      </c>
    </row>
    <row r="358" spans="1:22" ht="118.5" customHeight="1" x14ac:dyDescent="0.35">
      <c r="A358" s="57" t="s">
        <v>1347</v>
      </c>
      <c r="B358" s="27">
        <v>965</v>
      </c>
      <c r="C358" s="27">
        <v>2024</v>
      </c>
      <c r="D358" s="27" t="s">
        <v>87</v>
      </c>
      <c r="E358" s="27" t="s">
        <v>1348</v>
      </c>
      <c r="F358" s="19">
        <v>45450</v>
      </c>
      <c r="G358" s="19">
        <v>45456</v>
      </c>
      <c r="H358" s="19">
        <v>45747</v>
      </c>
      <c r="I358" s="92">
        <v>29007244</v>
      </c>
      <c r="J358" s="28" t="s">
        <v>17</v>
      </c>
      <c r="K358" s="28" t="s">
        <v>18</v>
      </c>
      <c r="L358" s="36" t="s">
        <v>975</v>
      </c>
      <c r="M358" s="250">
        <f t="shared" si="11"/>
        <v>0.96035647103831856</v>
      </c>
      <c r="N358" s="35">
        <v>40154298</v>
      </c>
      <c r="O358" s="35">
        <v>18606086</v>
      </c>
      <c r="P358" s="93">
        <v>12804624</v>
      </c>
      <c r="Q358" s="375">
        <v>90</v>
      </c>
      <c r="R358" s="35">
        <f t="shared" si="10"/>
        <v>41811868</v>
      </c>
      <c r="S358" s="86" t="s">
        <v>17</v>
      </c>
      <c r="T358" s="27" t="s">
        <v>1349</v>
      </c>
      <c r="U358" s="169" t="s">
        <v>1479</v>
      </c>
      <c r="V358" s="176" t="s">
        <v>1470</v>
      </c>
    </row>
    <row r="359" spans="1:22" ht="118.5" customHeight="1" x14ac:dyDescent="0.35">
      <c r="A359" s="23" t="s">
        <v>1351</v>
      </c>
      <c r="B359" s="23">
        <v>968</v>
      </c>
      <c r="C359" s="23">
        <v>2024</v>
      </c>
      <c r="D359" s="23" t="s">
        <v>1352</v>
      </c>
      <c r="E359" s="23" t="s">
        <v>1353</v>
      </c>
      <c r="F359" s="20">
        <v>45448</v>
      </c>
      <c r="G359" s="20">
        <v>45450</v>
      </c>
      <c r="H359" s="20">
        <v>45808</v>
      </c>
      <c r="I359" s="89">
        <v>1374810004</v>
      </c>
      <c r="J359" s="24" t="s">
        <v>17</v>
      </c>
      <c r="K359" s="24" t="s">
        <v>18</v>
      </c>
      <c r="L359" s="24" t="s">
        <v>1413</v>
      </c>
      <c r="M359" s="249">
        <f t="shared" si="11"/>
        <v>0.79143191774446819</v>
      </c>
      <c r="N359" s="42">
        <v>1632102777</v>
      </c>
      <c r="O359" s="42">
        <v>1072799988</v>
      </c>
      <c r="P359" s="90">
        <v>687405002</v>
      </c>
      <c r="Q359" s="374">
        <v>151</v>
      </c>
      <c r="R359" s="42">
        <f t="shared" si="10"/>
        <v>2062215006</v>
      </c>
      <c r="S359" s="81" t="s">
        <v>17</v>
      </c>
      <c r="T359" s="23" t="s">
        <v>1354</v>
      </c>
      <c r="U359" s="171" t="s">
        <v>1474</v>
      </c>
      <c r="V359" s="177" t="s">
        <v>1472</v>
      </c>
    </row>
    <row r="360" spans="1:22" ht="118.5" customHeight="1" x14ac:dyDescent="0.35">
      <c r="A360" s="154" t="s">
        <v>1355</v>
      </c>
      <c r="B360" s="27">
        <v>969</v>
      </c>
      <c r="C360" s="27">
        <v>2024</v>
      </c>
      <c r="D360" s="27" t="s">
        <v>443</v>
      </c>
      <c r="E360" s="27" t="s">
        <v>1356</v>
      </c>
      <c r="F360" s="19">
        <v>45455</v>
      </c>
      <c r="G360" s="19">
        <v>45456</v>
      </c>
      <c r="H360" s="19">
        <v>45747</v>
      </c>
      <c r="I360" s="92">
        <v>66136560</v>
      </c>
      <c r="J360" s="28" t="s">
        <v>17</v>
      </c>
      <c r="K360" s="28" t="s">
        <v>18</v>
      </c>
      <c r="L360" s="28" t="s">
        <v>1357</v>
      </c>
      <c r="M360" s="250">
        <f t="shared" si="11"/>
        <v>0.9603567884008839</v>
      </c>
      <c r="N360" s="35">
        <v>91551894</v>
      </c>
      <c r="O360" s="35">
        <v>42421878</v>
      </c>
      <c r="P360" s="93">
        <v>29194566</v>
      </c>
      <c r="Q360" s="375">
        <v>90</v>
      </c>
      <c r="R360" s="35">
        <f t="shared" si="10"/>
        <v>95331126</v>
      </c>
      <c r="S360" s="86" t="s">
        <v>17</v>
      </c>
      <c r="T360" s="27" t="s">
        <v>1358</v>
      </c>
      <c r="U360" s="169" t="s">
        <v>1469</v>
      </c>
      <c r="V360" s="176" t="s">
        <v>1470</v>
      </c>
    </row>
    <row r="361" spans="1:22" ht="118.5" customHeight="1" x14ac:dyDescent="0.35">
      <c r="A361" s="105" t="s">
        <v>1359</v>
      </c>
      <c r="B361" s="23">
        <v>970</v>
      </c>
      <c r="C361" s="23">
        <v>2024</v>
      </c>
      <c r="D361" s="23" t="s">
        <v>1360</v>
      </c>
      <c r="E361" s="23" t="s">
        <v>1361</v>
      </c>
      <c r="F361" s="20">
        <v>45448</v>
      </c>
      <c r="G361" s="20">
        <v>45450</v>
      </c>
      <c r="H361" s="20">
        <v>45814</v>
      </c>
      <c r="I361" s="89">
        <v>3923200</v>
      </c>
      <c r="J361" s="24" t="s">
        <v>17</v>
      </c>
      <c r="K361" s="24" t="s">
        <v>19</v>
      </c>
      <c r="L361" s="24" t="s">
        <v>1413</v>
      </c>
      <c r="M361" s="249">
        <f t="shared" si="11"/>
        <v>0.80443260603588906</v>
      </c>
      <c r="N361" s="42">
        <v>3155950</v>
      </c>
      <c r="O361" s="42">
        <v>767250</v>
      </c>
      <c r="P361" s="90">
        <v>0</v>
      </c>
      <c r="Q361" s="374">
        <v>0</v>
      </c>
      <c r="R361" s="42">
        <f t="shared" si="10"/>
        <v>3923200</v>
      </c>
      <c r="S361" s="81" t="s">
        <v>17</v>
      </c>
      <c r="T361" s="23" t="s">
        <v>1362</v>
      </c>
      <c r="U361" s="171" t="s">
        <v>1474</v>
      </c>
      <c r="V361" s="177" t="s">
        <v>1472</v>
      </c>
    </row>
    <row r="362" spans="1:22" ht="118.5" customHeight="1" x14ac:dyDescent="0.35">
      <c r="A362" s="57" t="s">
        <v>1363</v>
      </c>
      <c r="B362" s="27">
        <v>971</v>
      </c>
      <c r="C362" s="27">
        <v>2024</v>
      </c>
      <c r="D362" s="27" t="s">
        <v>95</v>
      </c>
      <c r="E362" s="27" t="s">
        <v>47</v>
      </c>
      <c r="F362" s="19">
        <v>45455</v>
      </c>
      <c r="G362" s="19">
        <v>45460</v>
      </c>
      <c r="H362" s="19">
        <v>45747</v>
      </c>
      <c r="I362" s="92">
        <v>29007244</v>
      </c>
      <c r="J362" s="28" t="s">
        <v>17</v>
      </c>
      <c r="K362" s="28" t="s">
        <v>18</v>
      </c>
      <c r="L362" s="28" t="s">
        <v>1500</v>
      </c>
      <c r="M362" s="250">
        <f t="shared" si="11"/>
        <v>0.94373901209101685</v>
      </c>
      <c r="N362" s="35">
        <v>39459491</v>
      </c>
      <c r="O362" s="35">
        <v>19158602</v>
      </c>
      <c r="P362" s="93">
        <v>12804624</v>
      </c>
      <c r="Q362" s="375">
        <v>90</v>
      </c>
      <c r="R362" s="35">
        <f t="shared" si="10"/>
        <v>41811868</v>
      </c>
      <c r="S362" s="86" t="s">
        <v>1626</v>
      </c>
      <c r="T362" s="94" t="s">
        <v>1364</v>
      </c>
      <c r="U362" s="169" t="s">
        <v>1469</v>
      </c>
      <c r="V362" s="176" t="s">
        <v>1470</v>
      </c>
    </row>
    <row r="363" spans="1:22" ht="118.5" customHeight="1" x14ac:dyDescent="0.35">
      <c r="A363" s="57" t="s">
        <v>1365</v>
      </c>
      <c r="B363" s="27">
        <v>973</v>
      </c>
      <c r="C363" s="27">
        <v>2024</v>
      </c>
      <c r="D363" s="27" t="s">
        <v>440</v>
      </c>
      <c r="E363" s="27" t="s">
        <v>47</v>
      </c>
      <c r="F363" s="19">
        <v>45455</v>
      </c>
      <c r="G363" s="19">
        <v>45460</v>
      </c>
      <c r="H363" s="19">
        <v>45747</v>
      </c>
      <c r="I363" s="92">
        <v>29007244</v>
      </c>
      <c r="J363" s="28" t="s">
        <v>17</v>
      </c>
      <c r="K363" s="28" t="s">
        <v>18</v>
      </c>
      <c r="L363" s="28" t="s">
        <v>1500</v>
      </c>
      <c r="M363" s="250">
        <f t="shared" si="11"/>
        <v>0.94714213677322434</v>
      </c>
      <c r="N363" s="35">
        <v>39601782</v>
      </c>
      <c r="O363" s="35">
        <v>19158602</v>
      </c>
      <c r="P363" s="93">
        <v>12804624</v>
      </c>
      <c r="Q363" s="375">
        <v>90</v>
      </c>
      <c r="R363" s="35">
        <f t="shared" si="10"/>
        <v>41811868</v>
      </c>
      <c r="S363" s="86" t="s">
        <v>17</v>
      </c>
      <c r="T363" s="27" t="s">
        <v>1366</v>
      </c>
      <c r="U363" s="169" t="s">
        <v>1469</v>
      </c>
      <c r="V363" s="176" t="s">
        <v>1470</v>
      </c>
    </row>
    <row r="364" spans="1:22" ht="118.5" customHeight="1" x14ac:dyDescent="0.35">
      <c r="A364" s="57" t="s">
        <v>1367</v>
      </c>
      <c r="B364" s="27">
        <v>975</v>
      </c>
      <c r="C364" s="27">
        <v>2024</v>
      </c>
      <c r="D364" s="27" t="s">
        <v>439</v>
      </c>
      <c r="E364" s="27" t="s">
        <v>47</v>
      </c>
      <c r="F364" s="19">
        <v>45455</v>
      </c>
      <c r="G364" s="19">
        <v>45460</v>
      </c>
      <c r="H364" s="19">
        <v>45747</v>
      </c>
      <c r="I364" s="92">
        <v>29007244</v>
      </c>
      <c r="J364" s="28" t="s">
        <v>17</v>
      </c>
      <c r="K364" s="28" t="s">
        <v>18</v>
      </c>
      <c r="L364" s="28" t="s">
        <v>1500</v>
      </c>
      <c r="M364" s="250">
        <f t="shared" si="11"/>
        <v>0.94714213677322434</v>
      </c>
      <c r="N364" s="35">
        <v>39601782</v>
      </c>
      <c r="O364" s="35">
        <v>19158602</v>
      </c>
      <c r="P364" s="93">
        <v>12804624</v>
      </c>
      <c r="Q364" s="375">
        <v>90</v>
      </c>
      <c r="R364" s="35">
        <f t="shared" si="10"/>
        <v>41811868</v>
      </c>
      <c r="S364" s="86" t="s">
        <v>17</v>
      </c>
      <c r="T364" s="27" t="s">
        <v>1368</v>
      </c>
      <c r="U364" s="169" t="s">
        <v>1469</v>
      </c>
      <c r="V364" s="176" t="s">
        <v>1470</v>
      </c>
    </row>
    <row r="365" spans="1:22" ht="118.5" customHeight="1" x14ac:dyDescent="0.35">
      <c r="A365" s="57" t="s">
        <v>1369</v>
      </c>
      <c r="B365" s="27">
        <v>978</v>
      </c>
      <c r="C365" s="27">
        <v>2024</v>
      </c>
      <c r="D365" s="27" t="s">
        <v>100</v>
      </c>
      <c r="E365" s="27" t="s">
        <v>1370</v>
      </c>
      <c r="F365" s="19">
        <v>45455</v>
      </c>
      <c r="G365" s="19">
        <v>45456</v>
      </c>
      <c r="H365" s="19">
        <v>45747</v>
      </c>
      <c r="I365" s="92">
        <v>29007244</v>
      </c>
      <c r="J365" s="28" t="s">
        <v>17</v>
      </c>
      <c r="K365" s="28" t="s">
        <v>18</v>
      </c>
      <c r="L365" s="28" t="s">
        <v>1500</v>
      </c>
      <c r="M365" s="250">
        <f t="shared" si="11"/>
        <v>0.96035647103831856</v>
      </c>
      <c r="N365" s="35">
        <v>40154298</v>
      </c>
      <c r="O365" s="35">
        <v>18606086</v>
      </c>
      <c r="P365" s="93">
        <v>12804624</v>
      </c>
      <c r="Q365" s="375">
        <v>90</v>
      </c>
      <c r="R365" s="35">
        <f t="shared" si="10"/>
        <v>41811868</v>
      </c>
      <c r="S365" s="86" t="s">
        <v>17</v>
      </c>
      <c r="T365" s="27" t="s">
        <v>1371</v>
      </c>
      <c r="U365" s="169" t="s">
        <v>1469</v>
      </c>
      <c r="V365" s="176" t="s">
        <v>1470</v>
      </c>
    </row>
    <row r="366" spans="1:22" ht="118.5" customHeight="1" x14ac:dyDescent="0.35">
      <c r="A366" s="27" t="s">
        <v>1372</v>
      </c>
      <c r="B366" s="27">
        <v>980</v>
      </c>
      <c r="C366" s="27">
        <v>2024</v>
      </c>
      <c r="D366" s="27" t="s">
        <v>1373</v>
      </c>
      <c r="E366" s="27" t="s">
        <v>1370</v>
      </c>
      <c r="F366" s="19">
        <v>45455</v>
      </c>
      <c r="G366" s="19">
        <v>45460</v>
      </c>
      <c r="H366" s="19">
        <v>45747</v>
      </c>
      <c r="I366" s="92">
        <v>29007244</v>
      </c>
      <c r="J366" s="28" t="s">
        <v>17</v>
      </c>
      <c r="K366" s="28" t="s">
        <v>18</v>
      </c>
      <c r="L366" s="28" t="s">
        <v>1500</v>
      </c>
      <c r="M366" s="250">
        <f t="shared" si="11"/>
        <v>0.94714213677322434</v>
      </c>
      <c r="N366" s="35">
        <v>39601782</v>
      </c>
      <c r="O366" s="35">
        <v>19158602</v>
      </c>
      <c r="P366" s="93">
        <v>12804624</v>
      </c>
      <c r="Q366" s="375">
        <v>90</v>
      </c>
      <c r="R366" s="35">
        <f t="shared" si="10"/>
        <v>41811868</v>
      </c>
      <c r="S366" s="86" t="s">
        <v>17</v>
      </c>
      <c r="T366" s="27" t="s">
        <v>1374</v>
      </c>
      <c r="U366" s="169" t="s">
        <v>1469</v>
      </c>
      <c r="V366" s="176" t="s">
        <v>1470</v>
      </c>
    </row>
    <row r="367" spans="1:22" ht="118.5" customHeight="1" x14ac:dyDescent="0.35">
      <c r="A367" s="57" t="s">
        <v>1375</v>
      </c>
      <c r="B367" s="27">
        <v>981</v>
      </c>
      <c r="C367" s="27">
        <v>2024</v>
      </c>
      <c r="D367" s="27" t="s">
        <v>1376</v>
      </c>
      <c r="E367" s="27" t="s">
        <v>1288</v>
      </c>
      <c r="F367" s="19">
        <v>45455</v>
      </c>
      <c r="G367" s="19">
        <v>45460</v>
      </c>
      <c r="H367" s="19">
        <v>45747</v>
      </c>
      <c r="I367" s="92">
        <v>29007244</v>
      </c>
      <c r="J367" s="28" t="s">
        <v>17</v>
      </c>
      <c r="K367" s="28" t="s">
        <v>18</v>
      </c>
      <c r="L367" s="28" t="s">
        <v>1500</v>
      </c>
      <c r="M367" s="250">
        <f t="shared" si="11"/>
        <v>0.94714213677322434</v>
      </c>
      <c r="N367" s="35">
        <v>39601782</v>
      </c>
      <c r="O367" s="35">
        <v>19158602</v>
      </c>
      <c r="P367" s="93">
        <v>12804624</v>
      </c>
      <c r="Q367" s="375">
        <v>90</v>
      </c>
      <c r="R367" s="35">
        <f t="shared" ref="R367:R430" si="12">+I367+P367</f>
        <v>41811868</v>
      </c>
      <c r="S367" s="86" t="s">
        <v>17</v>
      </c>
      <c r="T367" s="27" t="s">
        <v>1377</v>
      </c>
      <c r="U367" s="169" t="s">
        <v>1469</v>
      </c>
      <c r="V367" s="176" t="s">
        <v>1470</v>
      </c>
    </row>
    <row r="368" spans="1:22" ht="118.5" customHeight="1" x14ac:dyDescent="0.35">
      <c r="A368" s="57" t="s">
        <v>1378</v>
      </c>
      <c r="B368" s="27">
        <v>982</v>
      </c>
      <c r="C368" s="27">
        <v>2024</v>
      </c>
      <c r="D368" s="27" t="s">
        <v>1379</v>
      </c>
      <c r="E368" s="27" t="s">
        <v>1370</v>
      </c>
      <c r="F368" s="19">
        <v>45454</v>
      </c>
      <c r="G368" s="19">
        <v>45457</v>
      </c>
      <c r="H368" s="19">
        <v>45747</v>
      </c>
      <c r="I368" s="92">
        <v>29007244</v>
      </c>
      <c r="J368" s="28" t="s">
        <v>17</v>
      </c>
      <c r="K368" s="28" t="s">
        <v>18</v>
      </c>
      <c r="L368" s="28" t="s">
        <v>1500</v>
      </c>
      <c r="M368" s="250">
        <f t="shared" si="11"/>
        <v>0.95705288747204498</v>
      </c>
      <c r="N368" s="35">
        <v>40016169</v>
      </c>
      <c r="O368" s="35">
        <v>18744215</v>
      </c>
      <c r="P368" s="93">
        <v>12804624</v>
      </c>
      <c r="Q368" s="375">
        <v>90</v>
      </c>
      <c r="R368" s="35">
        <f t="shared" si="12"/>
        <v>41811868</v>
      </c>
      <c r="S368" s="86" t="s">
        <v>17</v>
      </c>
      <c r="T368" s="27" t="s">
        <v>1380</v>
      </c>
      <c r="U368" s="169" t="s">
        <v>1469</v>
      </c>
      <c r="V368" s="176" t="s">
        <v>1470</v>
      </c>
    </row>
    <row r="369" spans="1:22" ht="118.5" customHeight="1" x14ac:dyDescent="0.35">
      <c r="A369" s="27" t="s">
        <v>1381</v>
      </c>
      <c r="B369" s="27">
        <v>983</v>
      </c>
      <c r="C369" s="27">
        <v>2024</v>
      </c>
      <c r="D369" s="27" t="s">
        <v>1382</v>
      </c>
      <c r="E369" s="27" t="s">
        <v>755</v>
      </c>
      <c r="F369" s="19">
        <v>45450</v>
      </c>
      <c r="G369" s="19">
        <v>45455</v>
      </c>
      <c r="H369" s="19">
        <v>45747</v>
      </c>
      <c r="I369" s="92">
        <v>41770449</v>
      </c>
      <c r="J369" s="28" t="s">
        <v>17</v>
      </c>
      <c r="K369" s="28" t="s">
        <v>18</v>
      </c>
      <c r="L369" s="28" t="s">
        <v>969</v>
      </c>
      <c r="M369" s="250">
        <f t="shared" si="11"/>
        <v>0.96366010543452907</v>
      </c>
      <c r="N369" s="35">
        <v>58021125</v>
      </c>
      <c r="O369" s="35">
        <v>26593869</v>
      </c>
      <c r="P369" s="93">
        <v>18438669</v>
      </c>
      <c r="Q369" s="375">
        <v>90</v>
      </c>
      <c r="R369" s="35">
        <f t="shared" si="12"/>
        <v>60209118</v>
      </c>
      <c r="S369" s="86" t="s">
        <v>17</v>
      </c>
      <c r="T369" s="27" t="s">
        <v>1383</v>
      </c>
      <c r="U369" s="169" t="s">
        <v>1473</v>
      </c>
      <c r="V369" s="176" t="s">
        <v>1470</v>
      </c>
    </row>
    <row r="370" spans="1:22" ht="118.5" customHeight="1" x14ac:dyDescent="0.35">
      <c r="A370" s="57" t="s">
        <v>1384</v>
      </c>
      <c r="B370" s="27">
        <v>986</v>
      </c>
      <c r="C370" s="27">
        <v>2024</v>
      </c>
      <c r="D370" s="27" t="s">
        <v>1385</v>
      </c>
      <c r="E370" s="27" t="s">
        <v>47</v>
      </c>
      <c r="F370" s="19">
        <v>45455</v>
      </c>
      <c r="G370" s="19">
        <v>45457</v>
      </c>
      <c r="H370" s="19">
        <v>45747</v>
      </c>
      <c r="I370" s="92">
        <v>29007244</v>
      </c>
      <c r="J370" s="28" t="s">
        <v>17</v>
      </c>
      <c r="K370" s="28" t="s">
        <v>18</v>
      </c>
      <c r="L370" s="28" t="s">
        <v>1500</v>
      </c>
      <c r="M370" s="250">
        <f t="shared" si="11"/>
        <v>0.95705236130564653</v>
      </c>
      <c r="N370" s="35">
        <v>40016147</v>
      </c>
      <c r="O370" s="35">
        <v>18744215</v>
      </c>
      <c r="P370" s="93">
        <v>12804624</v>
      </c>
      <c r="Q370" s="375">
        <v>90</v>
      </c>
      <c r="R370" s="35">
        <f t="shared" si="12"/>
        <v>41811868</v>
      </c>
      <c r="S370" s="86" t="s">
        <v>1625</v>
      </c>
      <c r="T370" s="27" t="s">
        <v>1386</v>
      </c>
      <c r="U370" s="169" t="s">
        <v>1469</v>
      </c>
      <c r="V370" s="176" t="s">
        <v>1470</v>
      </c>
    </row>
    <row r="371" spans="1:22" ht="118.5" customHeight="1" x14ac:dyDescent="0.35">
      <c r="A371" s="27" t="s">
        <v>1387</v>
      </c>
      <c r="B371" s="27">
        <v>987</v>
      </c>
      <c r="C371" s="27">
        <v>2024</v>
      </c>
      <c r="D371" s="27" t="s">
        <v>359</v>
      </c>
      <c r="E371" s="27" t="s">
        <v>47</v>
      </c>
      <c r="F371" s="19">
        <v>45457</v>
      </c>
      <c r="G371" s="19">
        <v>45460</v>
      </c>
      <c r="H371" s="19">
        <v>45747</v>
      </c>
      <c r="I371" s="92">
        <v>29007244</v>
      </c>
      <c r="J371" s="28" t="s">
        <v>17</v>
      </c>
      <c r="K371" s="28" t="s">
        <v>18</v>
      </c>
      <c r="L371" s="28" t="s">
        <v>1500</v>
      </c>
      <c r="M371" s="250">
        <f t="shared" si="11"/>
        <v>0.94714213677322434</v>
      </c>
      <c r="N371" s="35">
        <v>39601782</v>
      </c>
      <c r="O371" s="35">
        <v>19158602</v>
      </c>
      <c r="P371" s="93">
        <v>12804624</v>
      </c>
      <c r="Q371" s="375">
        <v>90</v>
      </c>
      <c r="R371" s="35">
        <f t="shared" si="12"/>
        <v>41811868</v>
      </c>
      <c r="S371" s="86" t="s">
        <v>17</v>
      </c>
      <c r="T371" s="27" t="s">
        <v>1388</v>
      </c>
      <c r="U371" s="169" t="s">
        <v>1469</v>
      </c>
      <c r="V371" s="176" t="s">
        <v>1470</v>
      </c>
    </row>
    <row r="372" spans="1:22" ht="118.5" customHeight="1" x14ac:dyDescent="0.35">
      <c r="A372" s="57" t="s">
        <v>1389</v>
      </c>
      <c r="B372" s="27">
        <v>988</v>
      </c>
      <c r="C372" s="27">
        <v>2024</v>
      </c>
      <c r="D372" s="27" t="s">
        <v>444</v>
      </c>
      <c r="E372" s="27" t="s">
        <v>47</v>
      </c>
      <c r="F372" s="19">
        <v>45455</v>
      </c>
      <c r="G372" s="19">
        <v>45456</v>
      </c>
      <c r="H372" s="19">
        <v>45747</v>
      </c>
      <c r="I372" s="92">
        <v>29007244</v>
      </c>
      <c r="J372" s="28" t="s">
        <v>17</v>
      </c>
      <c r="K372" s="28" t="s">
        <v>18</v>
      </c>
      <c r="L372" s="28" t="s">
        <v>1500</v>
      </c>
      <c r="M372" s="250">
        <f t="shared" si="11"/>
        <v>0.96035647103831856</v>
      </c>
      <c r="N372" s="35">
        <v>40154298</v>
      </c>
      <c r="O372" s="35">
        <v>18606086</v>
      </c>
      <c r="P372" s="93">
        <v>12804624</v>
      </c>
      <c r="Q372" s="375">
        <v>90</v>
      </c>
      <c r="R372" s="35">
        <f t="shared" si="12"/>
        <v>41811868</v>
      </c>
      <c r="S372" s="86" t="s">
        <v>17</v>
      </c>
      <c r="T372" s="100" t="s">
        <v>1390</v>
      </c>
      <c r="U372" s="169" t="s">
        <v>1469</v>
      </c>
      <c r="V372" s="176" t="s">
        <v>1470</v>
      </c>
    </row>
    <row r="373" spans="1:22" ht="118.5" customHeight="1" x14ac:dyDescent="0.35">
      <c r="A373" s="27" t="s">
        <v>1391</v>
      </c>
      <c r="B373" s="27">
        <v>989</v>
      </c>
      <c r="C373" s="27">
        <v>2024</v>
      </c>
      <c r="D373" s="100" t="s">
        <v>1392</v>
      </c>
      <c r="E373" s="101" t="s">
        <v>47</v>
      </c>
      <c r="F373" s="102">
        <v>45455</v>
      </c>
      <c r="G373" s="102">
        <v>45460</v>
      </c>
      <c r="H373" s="19">
        <v>45747</v>
      </c>
      <c r="I373" s="92">
        <v>28592835</v>
      </c>
      <c r="J373" s="103" t="s">
        <v>17</v>
      </c>
      <c r="K373" s="103" t="s">
        <v>18</v>
      </c>
      <c r="L373" s="36" t="s">
        <v>1500</v>
      </c>
      <c r="M373" s="250">
        <f t="shared" si="11"/>
        <v>0.95662349710884431</v>
      </c>
      <c r="N373" s="35">
        <v>39601782</v>
      </c>
      <c r="O373" s="35">
        <v>18744193</v>
      </c>
      <c r="P373" s="93">
        <v>12804624</v>
      </c>
      <c r="Q373" s="375">
        <v>90</v>
      </c>
      <c r="R373" s="35">
        <f t="shared" si="12"/>
        <v>41397459</v>
      </c>
      <c r="S373" s="86" t="s">
        <v>17</v>
      </c>
      <c r="T373" s="100" t="s">
        <v>1393</v>
      </c>
      <c r="U373" s="169" t="s">
        <v>1469</v>
      </c>
      <c r="V373" s="176" t="s">
        <v>1470</v>
      </c>
    </row>
    <row r="374" spans="1:22" ht="118.5" customHeight="1" x14ac:dyDescent="0.35">
      <c r="A374" s="27" t="s">
        <v>1394</v>
      </c>
      <c r="B374" s="27">
        <v>990</v>
      </c>
      <c r="C374" s="27">
        <v>2024</v>
      </c>
      <c r="D374" s="27" t="s">
        <v>1395</v>
      </c>
      <c r="E374" s="27" t="s">
        <v>47</v>
      </c>
      <c r="F374" s="19">
        <v>45455</v>
      </c>
      <c r="G374" s="19">
        <v>45460</v>
      </c>
      <c r="H374" s="19">
        <v>45747</v>
      </c>
      <c r="I374" s="92">
        <v>28592835</v>
      </c>
      <c r="J374" s="28" t="s">
        <v>17</v>
      </c>
      <c r="K374" s="28" t="s">
        <v>18</v>
      </c>
      <c r="L374" s="36" t="s">
        <v>1500</v>
      </c>
      <c r="M374" s="250">
        <f t="shared" si="11"/>
        <v>0.95662349710884431</v>
      </c>
      <c r="N374" s="35">
        <v>39601782</v>
      </c>
      <c r="O374" s="35">
        <v>18744193</v>
      </c>
      <c r="P374" s="93">
        <v>12804624</v>
      </c>
      <c r="Q374" s="375">
        <v>90</v>
      </c>
      <c r="R374" s="35">
        <f t="shared" si="12"/>
        <v>41397459</v>
      </c>
      <c r="S374" s="86" t="s">
        <v>17</v>
      </c>
      <c r="T374" s="27" t="s">
        <v>1396</v>
      </c>
      <c r="U374" s="169" t="s">
        <v>1469</v>
      </c>
      <c r="V374" s="176" t="s">
        <v>1470</v>
      </c>
    </row>
    <row r="375" spans="1:22" ht="118.5" customHeight="1" x14ac:dyDescent="0.35">
      <c r="A375" s="57" t="s">
        <v>1397</v>
      </c>
      <c r="B375" s="27">
        <v>992</v>
      </c>
      <c r="C375" s="27">
        <v>2024</v>
      </c>
      <c r="D375" s="27" t="s">
        <v>116</v>
      </c>
      <c r="E375" s="27" t="s">
        <v>47</v>
      </c>
      <c r="F375" s="19">
        <v>45460</v>
      </c>
      <c r="G375" s="19">
        <v>45462</v>
      </c>
      <c r="H375" s="19">
        <v>45747</v>
      </c>
      <c r="I375" s="92">
        <v>29007244</v>
      </c>
      <c r="J375" s="28" t="s">
        <v>17</v>
      </c>
      <c r="K375" s="28" t="s">
        <v>18</v>
      </c>
      <c r="L375" s="36" t="s">
        <v>1500</v>
      </c>
      <c r="M375" s="250">
        <f t="shared" si="11"/>
        <v>0.94053496964067718</v>
      </c>
      <c r="N375" s="35">
        <v>39325524</v>
      </c>
      <c r="O375" s="35">
        <v>19434860</v>
      </c>
      <c r="P375" s="93">
        <v>12804624</v>
      </c>
      <c r="Q375" s="375">
        <v>90</v>
      </c>
      <c r="R375" s="35">
        <f t="shared" si="12"/>
        <v>41811868</v>
      </c>
      <c r="S375" s="86" t="s">
        <v>17</v>
      </c>
      <c r="T375" s="27" t="s">
        <v>1398</v>
      </c>
      <c r="U375" s="169" t="s">
        <v>1469</v>
      </c>
      <c r="V375" s="176" t="s">
        <v>1470</v>
      </c>
    </row>
    <row r="376" spans="1:22" ht="118.5" customHeight="1" x14ac:dyDescent="0.35">
      <c r="A376" s="27" t="s">
        <v>1399</v>
      </c>
      <c r="B376" s="27">
        <v>993</v>
      </c>
      <c r="C376" s="27">
        <v>2024</v>
      </c>
      <c r="D376" s="27" t="s">
        <v>1400</v>
      </c>
      <c r="E376" s="27" t="s">
        <v>47</v>
      </c>
      <c r="F376" s="19">
        <v>45455</v>
      </c>
      <c r="G376" s="19">
        <v>45460</v>
      </c>
      <c r="H376" s="19">
        <v>45747</v>
      </c>
      <c r="I376" s="92">
        <v>28178448</v>
      </c>
      <c r="J376" s="28" t="s">
        <v>17</v>
      </c>
      <c r="K376" s="28" t="s">
        <v>18</v>
      </c>
      <c r="L376" s="36" t="s">
        <v>1500</v>
      </c>
      <c r="M376" s="250">
        <f t="shared" si="11"/>
        <v>0.96292515602539508</v>
      </c>
      <c r="N376" s="35">
        <v>39463631</v>
      </c>
      <c r="O376" s="35">
        <v>18467957</v>
      </c>
      <c r="P376" s="93">
        <v>12804624</v>
      </c>
      <c r="Q376" s="375">
        <v>90</v>
      </c>
      <c r="R376" s="35">
        <f t="shared" si="12"/>
        <v>40983072</v>
      </c>
      <c r="S376" s="86" t="s">
        <v>1401</v>
      </c>
      <c r="T376" s="27" t="s">
        <v>1402</v>
      </c>
      <c r="U376" s="169" t="s">
        <v>1469</v>
      </c>
      <c r="V376" s="176" t="s">
        <v>1470</v>
      </c>
    </row>
    <row r="377" spans="1:22" ht="118.5" customHeight="1" x14ac:dyDescent="0.35">
      <c r="A377" s="27" t="s">
        <v>1403</v>
      </c>
      <c r="B377" s="27">
        <v>994</v>
      </c>
      <c r="C377" s="27">
        <v>2024</v>
      </c>
      <c r="D377" s="27" t="s">
        <v>1404</v>
      </c>
      <c r="E377" s="27" t="s">
        <v>47</v>
      </c>
      <c r="F377" s="19">
        <v>45457</v>
      </c>
      <c r="G377" s="19">
        <v>45462</v>
      </c>
      <c r="H377" s="19">
        <v>45747</v>
      </c>
      <c r="I377" s="92">
        <v>28592835</v>
      </c>
      <c r="J377" s="28" t="s">
        <v>17</v>
      </c>
      <c r="K377" s="28" t="s">
        <v>18</v>
      </c>
      <c r="L377" s="36" t="s">
        <v>1500</v>
      </c>
      <c r="M377" s="250">
        <f t="shared" si="11"/>
        <v>0.86015066770160942</v>
      </c>
      <c r="N377" s="35">
        <v>35608052</v>
      </c>
      <c r="O377" s="35">
        <v>19020451</v>
      </c>
      <c r="P377" s="93">
        <v>12804624</v>
      </c>
      <c r="Q377" s="375">
        <v>90</v>
      </c>
      <c r="R377" s="35">
        <f t="shared" si="12"/>
        <v>41397459</v>
      </c>
      <c r="S377" s="86" t="s">
        <v>17</v>
      </c>
      <c r="T377" s="27" t="s">
        <v>1405</v>
      </c>
      <c r="U377" s="169" t="s">
        <v>1469</v>
      </c>
      <c r="V377" s="176" t="s">
        <v>1470</v>
      </c>
    </row>
    <row r="378" spans="1:22" ht="118.5" customHeight="1" x14ac:dyDescent="0.35">
      <c r="A378" s="57" t="s">
        <v>1406</v>
      </c>
      <c r="B378" s="27">
        <v>998</v>
      </c>
      <c r="C378" s="27">
        <v>2024</v>
      </c>
      <c r="D378" s="27" t="s">
        <v>1407</v>
      </c>
      <c r="E378" s="27" t="s">
        <v>47</v>
      </c>
      <c r="F378" s="19">
        <v>45460</v>
      </c>
      <c r="G378" s="19">
        <v>45462</v>
      </c>
      <c r="H378" s="19">
        <v>45747</v>
      </c>
      <c r="I378" s="92">
        <v>29007244</v>
      </c>
      <c r="J378" s="28" t="s">
        <v>17</v>
      </c>
      <c r="K378" s="28" t="s">
        <v>18</v>
      </c>
      <c r="L378" s="36" t="s">
        <v>1500</v>
      </c>
      <c r="M378" s="250">
        <f t="shared" si="11"/>
        <v>0.93723085990800503</v>
      </c>
      <c r="N378" s="35">
        <v>39187373</v>
      </c>
      <c r="O378" s="35">
        <v>19434860</v>
      </c>
      <c r="P378" s="93">
        <v>12804624</v>
      </c>
      <c r="Q378" s="375">
        <v>90</v>
      </c>
      <c r="R378" s="35">
        <f t="shared" si="12"/>
        <v>41811868</v>
      </c>
      <c r="S378" s="86" t="s">
        <v>1624</v>
      </c>
      <c r="T378" s="27" t="s">
        <v>1408</v>
      </c>
      <c r="U378" s="169" t="s">
        <v>1469</v>
      </c>
      <c r="V378" s="176" t="s">
        <v>1470</v>
      </c>
    </row>
    <row r="379" spans="1:22" ht="118.5" customHeight="1" x14ac:dyDescent="0.35">
      <c r="A379" s="105" t="s">
        <v>1237</v>
      </c>
      <c r="B379" s="23">
        <v>1000</v>
      </c>
      <c r="C379" s="23">
        <v>2024</v>
      </c>
      <c r="D379" s="23" t="s">
        <v>1238</v>
      </c>
      <c r="E379" s="24" t="s">
        <v>1239</v>
      </c>
      <c r="F379" s="20">
        <v>45463</v>
      </c>
      <c r="G379" s="20">
        <v>45474</v>
      </c>
      <c r="H379" s="41">
        <v>45747</v>
      </c>
      <c r="I379" s="42">
        <v>9666564473</v>
      </c>
      <c r="J379" s="24" t="s">
        <v>17</v>
      </c>
      <c r="K379" s="24" t="s">
        <v>18</v>
      </c>
      <c r="L379" s="16" t="s">
        <v>970</v>
      </c>
      <c r="M379" s="249">
        <f t="shared" si="11"/>
        <v>0.68224209713493056</v>
      </c>
      <c r="N379" s="42">
        <v>9341171858.5900002</v>
      </c>
      <c r="O379" s="42">
        <v>7326011321.3600006</v>
      </c>
      <c r="P379" s="42">
        <v>4025308101</v>
      </c>
      <c r="Q379" s="374">
        <v>90</v>
      </c>
      <c r="R379" s="42">
        <f t="shared" si="12"/>
        <v>13691872574</v>
      </c>
      <c r="S379" s="45" t="s">
        <v>17</v>
      </c>
      <c r="T379" s="23" t="s">
        <v>1240</v>
      </c>
      <c r="U379" s="171" t="s">
        <v>1474</v>
      </c>
      <c r="V379" s="177" t="s">
        <v>1472</v>
      </c>
    </row>
    <row r="380" spans="1:22" ht="118.5" customHeight="1" x14ac:dyDescent="0.35">
      <c r="A380" s="27" t="s">
        <v>1241</v>
      </c>
      <c r="B380" s="27">
        <v>1003</v>
      </c>
      <c r="C380" s="27">
        <v>2024</v>
      </c>
      <c r="D380" s="27" t="s">
        <v>1242</v>
      </c>
      <c r="E380" s="28" t="s">
        <v>47</v>
      </c>
      <c r="F380" s="19">
        <v>45464</v>
      </c>
      <c r="G380" s="19">
        <v>45470</v>
      </c>
      <c r="H380" s="34">
        <v>45747</v>
      </c>
      <c r="I380" s="35">
        <v>27211545</v>
      </c>
      <c r="J380" s="28" t="s">
        <v>17</v>
      </c>
      <c r="K380" s="28" t="s">
        <v>18</v>
      </c>
      <c r="L380" s="15" t="s">
        <v>1500</v>
      </c>
      <c r="M380" s="250">
        <f t="shared" si="11"/>
        <v>0.85157077380395907</v>
      </c>
      <c r="N380" s="35">
        <v>34076600</v>
      </c>
      <c r="O380" s="35">
        <v>18744193</v>
      </c>
      <c r="P380" s="35">
        <v>12804624</v>
      </c>
      <c r="Q380" s="375">
        <v>90</v>
      </c>
      <c r="R380" s="35">
        <f t="shared" si="12"/>
        <v>40016169</v>
      </c>
      <c r="S380" s="38" t="s">
        <v>17</v>
      </c>
      <c r="T380" s="27" t="s">
        <v>1243</v>
      </c>
      <c r="U380" s="169" t="s">
        <v>1469</v>
      </c>
      <c r="V380" s="176" t="s">
        <v>1470</v>
      </c>
    </row>
    <row r="381" spans="1:22" ht="118.5" customHeight="1" x14ac:dyDescent="0.35">
      <c r="A381" s="27" t="s">
        <v>1244</v>
      </c>
      <c r="B381" s="27">
        <v>1007</v>
      </c>
      <c r="C381" s="27">
        <v>2024</v>
      </c>
      <c r="D381" s="27" t="s">
        <v>1245</v>
      </c>
      <c r="E381" s="28" t="s">
        <v>1246</v>
      </c>
      <c r="F381" s="19">
        <v>45467</v>
      </c>
      <c r="G381" s="19">
        <v>45470</v>
      </c>
      <c r="H381" s="34">
        <v>45747</v>
      </c>
      <c r="I381" s="35">
        <v>39184644</v>
      </c>
      <c r="J381" s="28" t="s">
        <v>17</v>
      </c>
      <c r="K381" s="28" t="s">
        <v>18</v>
      </c>
      <c r="L381" s="15" t="s">
        <v>975</v>
      </c>
      <c r="M381" s="250">
        <f t="shared" si="11"/>
        <v>0.85157075227521195</v>
      </c>
      <c r="N381" s="35">
        <v>49070328</v>
      </c>
      <c r="O381" s="35">
        <v>26991654</v>
      </c>
      <c r="P381" s="35">
        <v>18438669</v>
      </c>
      <c r="Q381" s="375">
        <v>90</v>
      </c>
      <c r="R381" s="35">
        <f t="shared" si="12"/>
        <v>57623313</v>
      </c>
      <c r="S381" s="38" t="s">
        <v>17</v>
      </c>
      <c r="T381" s="27" t="s">
        <v>1247</v>
      </c>
      <c r="U381" s="169" t="s">
        <v>1476</v>
      </c>
      <c r="V381" s="176" t="s">
        <v>1470</v>
      </c>
    </row>
    <row r="382" spans="1:22" ht="118.5" customHeight="1" x14ac:dyDescent="0.35">
      <c r="A382" s="27" t="s">
        <v>1248</v>
      </c>
      <c r="B382" s="27">
        <v>1009</v>
      </c>
      <c r="C382" s="27">
        <v>2024</v>
      </c>
      <c r="D382" s="27" t="s">
        <v>1249</v>
      </c>
      <c r="E382" s="28" t="s">
        <v>532</v>
      </c>
      <c r="F382" s="19">
        <v>45470</v>
      </c>
      <c r="G382" s="19">
        <v>45471</v>
      </c>
      <c r="H382" s="34">
        <v>45747</v>
      </c>
      <c r="I382" s="35">
        <v>73227595</v>
      </c>
      <c r="J382" s="28" t="s">
        <v>17</v>
      </c>
      <c r="K382" s="28" t="s">
        <v>18</v>
      </c>
      <c r="L382" s="15" t="s">
        <v>969</v>
      </c>
      <c r="M382" s="250">
        <f t="shared" si="11"/>
        <v>0.87844119847944069</v>
      </c>
      <c r="N382" s="35">
        <v>96214013</v>
      </c>
      <c r="O382" s="35">
        <v>49614632</v>
      </c>
      <c r="P382" s="35">
        <v>36300525</v>
      </c>
      <c r="Q382" s="375">
        <v>90</v>
      </c>
      <c r="R382" s="35">
        <f t="shared" si="12"/>
        <v>109528120</v>
      </c>
      <c r="S382" s="38" t="s">
        <v>17</v>
      </c>
      <c r="T382" s="27" t="s">
        <v>1250</v>
      </c>
      <c r="U382" s="169" t="s">
        <v>1473</v>
      </c>
      <c r="V382" s="176" t="s">
        <v>1470</v>
      </c>
    </row>
    <row r="383" spans="1:22" ht="118.5" customHeight="1" x14ac:dyDescent="0.35">
      <c r="A383" s="27" t="s">
        <v>1251</v>
      </c>
      <c r="B383" s="27">
        <v>1010</v>
      </c>
      <c r="C383" s="27">
        <v>2024</v>
      </c>
      <c r="D383" s="27" t="s">
        <v>1252</v>
      </c>
      <c r="E383" s="28" t="s">
        <v>1253</v>
      </c>
      <c r="F383" s="19">
        <v>45467</v>
      </c>
      <c r="G383" s="19">
        <v>45467</v>
      </c>
      <c r="H383" s="34">
        <v>45747</v>
      </c>
      <c r="I383" s="35">
        <v>53594354</v>
      </c>
      <c r="J383" s="28" t="s">
        <v>17</v>
      </c>
      <c r="K383" s="28" t="s">
        <v>18</v>
      </c>
      <c r="L383" s="15" t="s">
        <v>980</v>
      </c>
      <c r="M383" s="250">
        <f t="shared" si="11"/>
        <v>0.87094527513812914</v>
      </c>
      <c r="N383" s="35">
        <v>68982016</v>
      </c>
      <c r="O383" s="35">
        <v>35830864</v>
      </c>
      <c r="P383" s="35">
        <v>25609263</v>
      </c>
      <c r="Q383" s="375">
        <v>90</v>
      </c>
      <c r="R383" s="35">
        <f t="shared" si="12"/>
        <v>79203617</v>
      </c>
      <c r="S383" s="38" t="s">
        <v>17</v>
      </c>
      <c r="T383" s="27" t="s">
        <v>1254</v>
      </c>
      <c r="U383" s="169" t="s">
        <v>1478</v>
      </c>
      <c r="V383" s="176" t="s">
        <v>1470</v>
      </c>
    </row>
    <row r="384" spans="1:22" ht="118.5" customHeight="1" x14ac:dyDescent="0.35">
      <c r="A384" s="57" t="s">
        <v>1490</v>
      </c>
      <c r="B384" s="27">
        <v>1011</v>
      </c>
      <c r="C384" s="27">
        <v>2024</v>
      </c>
      <c r="D384" s="27" t="s">
        <v>1715</v>
      </c>
      <c r="E384" s="28" t="s">
        <v>1491</v>
      </c>
      <c r="F384" s="19">
        <v>45530</v>
      </c>
      <c r="G384" s="19">
        <v>45563</v>
      </c>
      <c r="H384" s="34">
        <v>45716</v>
      </c>
      <c r="I384" s="35">
        <v>118862385</v>
      </c>
      <c r="J384" s="28" t="s">
        <v>17</v>
      </c>
      <c r="K384" s="28" t="s">
        <v>18</v>
      </c>
      <c r="L384" s="15" t="s">
        <v>979</v>
      </c>
      <c r="M384" s="250">
        <f t="shared" si="11"/>
        <v>0.71199228912846324</v>
      </c>
      <c r="N384" s="35">
        <v>119496291</v>
      </c>
      <c r="O384" s="35">
        <v>97308698</v>
      </c>
      <c r="P384" s="35">
        <v>48971302</v>
      </c>
      <c r="Q384" s="375">
        <v>59</v>
      </c>
      <c r="R384" s="35">
        <f t="shared" si="12"/>
        <v>167833687</v>
      </c>
      <c r="S384" s="38" t="s">
        <v>17</v>
      </c>
      <c r="T384" s="27" t="s">
        <v>1492</v>
      </c>
      <c r="U384" s="169" t="s">
        <v>1478</v>
      </c>
      <c r="V384" s="176" t="s">
        <v>1470</v>
      </c>
    </row>
    <row r="385" spans="1:22" ht="118.5" customHeight="1" x14ac:dyDescent="0.35">
      <c r="A385" s="23" t="s">
        <v>1430</v>
      </c>
      <c r="B385" s="23">
        <v>1013</v>
      </c>
      <c r="C385" s="23">
        <v>2024</v>
      </c>
      <c r="D385" s="23" t="s">
        <v>1431</v>
      </c>
      <c r="E385" s="24" t="s">
        <v>585</v>
      </c>
      <c r="F385" s="20">
        <v>45481</v>
      </c>
      <c r="G385" s="20">
        <v>45484</v>
      </c>
      <c r="H385" s="41">
        <v>45731</v>
      </c>
      <c r="I385" s="42">
        <v>49726715</v>
      </c>
      <c r="J385" s="24">
        <v>0</v>
      </c>
      <c r="K385" s="24" t="s">
        <v>18</v>
      </c>
      <c r="L385" s="16" t="s">
        <v>976</v>
      </c>
      <c r="M385" s="249">
        <f t="shared" si="11"/>
        <v>0.84839652475910177</v>
      </c>
      <c r="N385" s="42">
        <v>60293644</v>
      </c>
      <c r="O385" s="42">
        <v>32115169</v>
      </c>
      <c r="P385" s="42">
        <v>21341049</v>
      </c>
      <c r="Q385" s="374">
        <v>74</v>
      </c>
      <c r="R385" s="42">
        <f t="shared" si="12"/>
        <v>71067764</v>
      </c>
      <c r="S385" s="45" t="s">
        <v>17</v>
      </c>
      <c r="T385" s="23" t="s">
        <v>1432</v>
      </c>
      <c r="U385" s="171" t="s">
        <v>1477</v>
      </c>
      <c r="V385" s="177" t="s">
        <v>1472</v>
      </c>
    </row>
    <row r="386" spans="1:22" ht="118.5" customHeight="1" x14ac:dyDescent="0.35">
      <c r="A386" s="27" t="s">
        <v>1255</v>
      </c>
      <c r="B386" s="27">
        <v>1016</v>
      </c>
      <c r="C386" s="27">
        <v>2024</v>
      </c>
      <c r="D386" s="27" t="s">
        <v>342</v>
      </c>
      <c r="E386" s="28" t="s">
        <v>1256</v>
      </c>
      <c r="F386" s="19">
        <v>45471</v>
      </c>
      <c r="G386" s="19">
        <v>45476</v>
      </c>
      <c r="H386" s="34">
        <v>45731</v>
      </c>
      <c r="I386" s="35">
        <v>28841485</v>
      </c>
      <c r="J386" s="28" t="s">
        <v>17</v>
      </c>
      <c r="K386" s="28" t="s">
        <v>18</v>
      </c>
      <c r="L386" s="15" t="s">
        <v>972</v>
      </c>
      <c r="M386" s="250">
        <f t="shared" si="11"/>
        <v>0.87949459486054193</v>
      </c>
      <c r="N386" s="35">
        <v>36252141</v>
      </c>
      <c r="O386" s="35">
        <v>17344950</v>
      </c>
      <c r="P386" s="35">
        <v>12377803</v>
      </c>
      <c r="Q386" s="375">
        <v>74</v>
      </c>
      <c r="R386" s="35">
        <f t="shared" si="12"/>
        <v>41219288</v>
      </c>
      <c r="S386" s="38" t="s">
        <v>17</v>
      </c>
      <c r="T386" s="27" t="s">
        <v>1257</v>
      </c>
      <c r="U386" s="169" t="s">
        <v>1478</v>
      </c>
      <c r="V386" s="176" t="s">
        <v>1470</v>
      </c>
    </row>
    <row r="387" spans="1:22" ht="118.5" customHeight="1" x14ac:dyDescent="0.35">
      <c r="A387" s="27" t="s">
        <v>1258</v>
      </c>
      <c r="B387" s="27">
        <v>1017</v>
      </c>
      <c r="C387" s="27">
        <v>2024</v>
      </c>
      <c r="D387" s="27" t="s">
        <v>113</v>
      </c>
      <c r="E387" s="28" t="s">
        <v>1259</v>
      </c>
      <c r="F387" s="19">
        <v>45471</v>
      </c>
      <c r="G387" s="19">
        <v>45471</v>
      </c>
      <c r="H387" s="34">
        <v>45900</v>
      </c>
      <c r="I387" s="35">
        <v>1100000000</v>
      </c>
      <c r="J387" s="28">
        <v>330000000</v>
      </c>
      <c r="K387" s="28" t="s">
        <v>19</v>
      </c>
      <c r="L387" s="15" t="s">
        <v>982</v>
      </c>
      <c r="M387" s="250">
        <f t="shared" si="11"/>
        <v>0.71058585934139906</v>
      </c>
      <c r="N387" s="35">
        <v>1140000000</v>
      </c>
      <c r="O387" s="35">
        <v>464310000</v>
      </c>
      <c r="P387" s="35">
        <v>504310000</v>
      </c>
      <c r="Q387" s="375">
        <v>181</v>
      </c>
      <c r="R387" s="35">
        <f t="shared" si="12"/>
        <v>1604310000</v>
      </c>
      <c r="S387" s="38" t="s">
        <v>17</v>
      </c>
      <c r="T387" s="27" t="s">
        <v>1260</v>
      </c>
      <c r="U387" s="169" t="s">
        <v>1478</v>
      </c>
      <c r="V387" s="176" t="s">
        <v>1470</v>
      </c>
    </row>
    <row r="388" spans="1:22" ht="118.5" customHeight="1" x14ac:dyDescent="0.35">
      <c r="A388" s="27" t="s">
        <v>1447</v>
      </c>
      <c r="B388" s="27">
        <v>1023</v>
      </c>
      <c r="C388" s="27">
        <v>2024</v>
      </c>
      <c r="D388" s="27" t="s">
        <v>113</v>
      </c>
      <c r="E388" s="28" t="s">
        <v>1448</v>
      </c>
      <c r="F388" s="19">
        <v>45476</v>
      </c>
      <c r="G388" s="19">
        <v>45477</v>
      </c>
      <c r="H388" s="34">
        <v>46127</v>
      </c>
      <c r="I388" s="35">
        <v>40797074694</v>
      </c>
      <c r="J388" s="28">
        <v>20823091800</v>
      </c>
      <c r="K388" s="28" t="s">
        <v>18</v>
      </c>
      <c r="L388" s="28" t="s">
        <v>986</v>
      </c>
      <c r="M388" s="250">
        <f t="shared" si="11"/>
        <v>0.29498400401628444</v>
      </c>
      <c r="N388" s="35">
        <v>14980487170.5</v>
      </c>
      <c r="O388" s="35">
        <v>35803578970.5</v>
      </c>
      <c r="P388" s="35">
        <v>9986991447</v>
      </c>
      <c r="Q388" s="375">
        <v>380</v>
      </c>
      <c r="R388" s="35">
        <f t="shared" si="12"/>
        <v>50784066141</v>
      </c>
      <c r="S388" s="38" t="s">
        <v>17</v>
      </c>
      <c r="T388" s="27" t="s">
        <v>1449</v>
      </c>
      <c r="U388" s="169" t="s">
        <v>1473</v>
      </c>
      <c r="V388" s="176" t="s">
        <v>1470</v>
      </c>
    </row>
    <row r="389" spans="1:22" ht="118.5" customHeight="1" x14ac:dyDescent="0.35">
      <c r="A389" s="27" t="s">
        <v>1421</v>
      </c>
      <c r="B389" s="27">
        <v>1025</v>
      </c>
      <c r="C389" s="27">
        <v>2024</v>
      </c>
      <c r="D389" s="27" t="s">
        <v>429</v>
      </c>
      <c r="E389" s="28" t="s">
        <v>1422</v>
      </c>
      <c r="F389" s="19">
        <v>45482</v>
      </c>
      <c r="G389" s="19">
        <v>45483</v>
      </c>
      <c r="H389" s="34">
        <v>45731</v>
      </c>
      <c r="I389" s="35">
        <v>49726715</v>
      </c>
      <c r="J389" s="28">
        <v>0</v>
      </c>
      <c r="K389" s="28" t="s">
        <v>18</v>
      </c>
      <c r="L389" s="28" t="s">
        <v>972</v>
      </c>
      <c r="M389" s="250">
        <f t="shared" si="11"/>
        <v>0.85228378649988201</v>
      </c>
      <c r="N389" s="35">
        <v>60569903</v>
      </c>
      <c r="O389" s="35">
        <v>31838910</v>
      </c>
      <c r="P389" s="35">
        <v>21341049</v>
      </c>
      <c r="Q389" s="375">
        <v>74</v>
      </c>
      <c r="R389" s="35">
        <f t="shared" si="12"/>
        <v>71067764</v>
      </c>
      <c r="S389" s="38" t="s">
        <v>17</v>
      </c>
      <c r="T389" s="27" t="s">
        <v>1423</v>
      </c>
      <c r="U389" s="169" t="s">
        <v>1478</v>
      </c>
      <c r="V389" s="176" t="s">
        <v>1470</v>
      </c>
    </row>
    <row r="390" spans="1:22" ht="118.5" customHeight="1" x14ac:dyDescent="0.35">
      <c r="A390" s="27" t="s">
        <v>1414</v>
      </c>
      <c r="B390" s="27">
        <v>1028</v>
      </c>
      <c r="C390" s="27">
        <v>2024</v>
      </c>
      <c r="D390" s="27" t="s">
        <v>98</v>
      </c>
      <c r="E390" s="28" t="s">
        <v>1415</v>
      </c>
      <c r="F390" s="19">
        <v>45481</v>
      </c>
      <c r="G390" s="19">
        <v>45484</v>
      </c>
      <c r="H390" s="34">
        <v>45684</v>
      </c>
      <c r="I390" s="35">
        <v>22747201</v>
      </c>
      <c r="J390" s="28">
        <v>0</v>
      </c>
      <c r="K390" s="28" t="s">
        <v>18</v>
      </c>
      <c r="L390" s="28" t="s">
        <v>1416</v>
      </c>
      <c r="M390" s="250">
        <f t="shared" si="11"/>
        <v>0.65526970951298724</v>
      </c>
      <c r="N390" s="35">
        <v>21338250</v>
      </c>
      <c r="O390" s="35">
        <v>14645885</v>
      </c>
      <c r="P390" s="35">
        <v>9816871</v>
      </c>
      <c r="Q390" s="375">
        <v>27</v>
      </c>
      <c r="R390" s="35">
        <f t="shared" si="12"/>
        <v>32564072</v>
      </c>
      <c r="S390" s="38" t="s">
        <v>17</v>
      </c>
      <c r="T390" s="27" t="s">
        <v>1417</v>
      </c>
      <c r="U390" s="169" t="s">
        <v>1469</v>
      </c>
      <c r="V390" s="176" t="s">
        <v>1470</v>
      </c>
    </row>
    <row r="391" spans="1:22" ht="118.5" customHeight="1" x14ac:dyDescent="0.35">
      <c r="A391" s="15" t="s">
        <v>1418</v>
      </c>
      <c r="B391" s="27">
        <v>1029</v>
      </c>
      <c r="C391" s="27">
        <v>2024</v>
      </c>
      <c r="D391" s="27" t="s">
        <v>1419</v>
      </c>
      <c r="E391" s="28" t="s">
        <v>754</v>
      </c>
      <c r="F391" s="19">
        <v>45482</v>
      </c>
      <c r="G391" s="19">
        <v>45484</v>
      </c>
      <c r="H391" s="34">
        <v>45716</v>
      </c>
      <c r="I391" s="35">
        <v>32023978</v>
      </c>
      <c r="J391" s="28">
        <v>0</v>
      </c>
      <c r="K391" s="28" t="s">
        <v>18</v>
      </c>
      <c r="L391" s="28" t="s">
        <v>975</v>
      </c>
      <c r="M391" s="250">
        <f t="shared" si="11"/>
        <v>0.87113396473689941</v>
      </c>
      <c r="N391" s="35">
        <v>40338306</v>
      </c>
      <c r="O391" s="35">
        <v>18259656</v>
      </c>
      <c r="P391" s="35">
        <v>14281536</v>
      </c>
      <c r="Q391" s="375">
        <v>71</v>
      </c>
      <c r="R391" s="35">
        <f t="shared" si="12"/>
        <v>46305514</v>
      </c>
      <c r="S391" s="38" t="s">
        <v>17</v>
      </c>
      <c r="T391" s="27" t="s">
        <v>1420</v>
      </c>
      <c r="U391" s="169" t="s">
        <v>1476</v>
      </c>
      <c r="V391" s="176" t="s">
        <v>1470</v>
      </c>
    </row>
    <row r="392" spans="1:22" ht="118.5" customHeight="1" x14ac:dyDescent="0.35">
      <c r="A392" s="27" t="s">
        <v>1450</v>
      </c>
      <c r="B392" s="27">
        <v>1033</v>
      </c>
      <c r="C392" s="27">
        <v>2024</v>
      </c>
      <c r="D392" s="27" t="s">
        <v>1451</v>
      </c>
      <c r="E392" s="28" t="s">
        <v>582</v>
      </c>
      <c r="F392" s="19">
        <v>45483</v>
      </c>
      <c r="G392" s="19">
        <v>45484</v>
      </c>
      <c r="H392" s="34">
        <v>45705</v>
      </c>
      <c r="I392" s="35">
        <v>56058608</v>
      </c>
      <c r="J392" s="28">
        <v>0</v>
      </c>
      <c r="K392" s="28" t="s">
        <v>18</v>
      </c>
      <c r="L392" s="28" t="s">
        <v>969</v>
      </c>
      <c r="M392" s="250">
        <f t="shared" si="11"/>
        <v>0.74695670013608595</v>
      </c>
      <c r="N392" s="35">
        <v>60045916</v>
      </c>
      <c r="O392" s="35">
        <v>35981436</v>
      </c>
      <c r="P392" s="35">
        <v>24328804</v>
      </c>
      <c r="Q392" s="375">
        <v>48</v>
      </c>
      <c r="R392" s="35">
        <f t="shared" si="12"/>
        <v>80387412</v>
      </c>
      <c r="S392" s="38" t="s">
        <v>17</v>
      </c>
      <c r="T392" s="27" t="s">
        <v>1452</v>
      </c>
      <c r="U392" s="169" t="s">
        <v>1473</v>
      </c>
      <c r="V392" s="176" t="s">
        <v>1470</v>
      </c>
    </row>
    <row r="393" spans="1:22" ht="118.5" customHeight="1" x14ac:dyDescent="0.35">
      <c r="A393" s="27" t="s">
        <v>1424</v>
      </c>
      <c r="B393" s="27">
        <v>1034</v>
      </c>
      <c r="C393" s="27">
        <v>2024</v>
      </c>
      <c r="D393" s="27" t="s">
        <v>1425</v>
      </c>
      <c r="E393" s="28" t="s">
        <v>1426</v>
      </c>
      <c r="F393" s="19">
        <v>45483</v>
      </c>
      <c r="G393" s="19">
        <v>45497</v>
      </c>
      <c r="H393" s="34">
        <v>45731</v>
      </c>
      <c r="I393" s="35">
        <v>35604309</v>
      </c>
      <c r="J393" s="28">
        <v>0</v>
      </c>
      <c r="K393" s="28" t="s">
        <v>18</v>
      </c>
      <c r="L393" s="28" t="s">
        <v>975</v>
      </c>
      <c r="M393" s="250">
        <f t="shared" si="11"/>
        <v>0.76881971337377486</v>
      </c>
      <c r="N393" s="35">
        <v>39186637</v>
      </c>
      <c r="O393" s="35">
        <v>25509789</v>
      </c>
      <c r="P393" s="35">
        <v>15365556</v>
      </c>
      <c r="Q393" s="375">
        <v>74</v>
      </c>
      <c r="R393" s="35">
        <f t="shared" si="12"/>
        <v>50969865</v>
      </c>
      <c r="S393" s="38" t="s">
        <v>1759</v>
      </c>
      <c r="T393" s="27" t="s">
        <v>1427</v>
      </c>
      <c r="U393" s="169" t="s">
        <v>1476</v>
      </c>
      <c r="V393" s="176" t="s">
        <v>1470</v>
      </c>
    </row>
    <row r="394" spans="1:22" ht="118.5" customHeight="1" x14ac:dyDescent="0.35">
      <c r="A394" s="27" t="s">
        <v>1433</v>
      </c>
      <c r="B394" s="27">
        <v>1035</v>
      </c>
      <c r="C394" s="27">
        <v>2024</v>
      </c>
      <c r="D394" s="27" t="s">
        <v>1434</v>
      </c>
      <c r="E394" s="28" t="s">
        <v>1435</v>
      </c>
      <c r="F394" s="19">
        <v>45484</v>
      </c>
      <c r="G394" s="19">
        <v>45488</v>
      </c>
      <c r="H394" s="34">
        <v>45731</v>
      </c>
      <c r="I394" s="35">
        <v>28841502</v>
      </c>
      <c r="J394" s="28">
        <v>0</v>
      </c>
      <c r="K394" s="28" t="s">
        <v>18</v>
      </c>
      <c r="L394" s="28" t="s">
        <v>982</v>
      </c>
      <c r="M394" s="250">
        <f t="shared" si="11"/>
        <v>0.83284715741810789</v>
      </c>
      <c r="N394" s="35">
        <v>34329381</v>
      </c>
      <c r="O394" s="35">
        <v>19267727</v>
      </c>
      <c r="P394" s="35">
        <v>12377803</v>
      </c>
      <c r="Q394" s="375">
        <v>74</v>
      </c>
      <c r="R394" s="35">
        <f t="shared" si="12"/>
        <v>41219305</v>
      </c>
      <c r="S394" s="38" t="s">
        <v>17</v>
      </c>
      <c r="T394" s="27" t="s">
        <v>1436</v>
      </c>
      <c r="U394" s="169" t="s">
        <v>1478</v>
      </c>
      <c r="V394" s="176" t="s">
        <v>1470</v>
      </c>
    </row>
    <row r="395" spans="1:22" ht="118.5" customHeight="1" x14ac:dyDescent="0.35">
      <c r="A395" s="27" t="s">
        <v>1437</v>
      </c>
      <c r="B395" s="27">
        <v>1036</v>
      </c>
      <c r="C395" s="27">
        <v>2024</v>
      </c>
      <c r="D395" s="27" t="s">
        <v>1438</v>
      </c>
      <c r="E395" s="28" t="s">
        <v>1439</v>
      </c>
      <c r="F395" s="19">
        <v>45484</v>
      </c>
      <c r="G395" s="19">
        <v>45488</v>
      </c>
      <c r="H395" s="34">
        <v>45731</v>
      </c>
      <c r="I395" s="35">
        <v>28841502</v>
      </c>
      <c r="J395" s="28">
        <v>0</v>
      </c>
      <c r="K395" s="28" t="s">
        <v>18</v>
      </c>
      <c r="L395" s="15" t="s">
        <v>982</v>
      </c>
      <c r="M395" s="250">
        <f t="shared" si="11"/>
        <v>0.83284715741810789</v>
      </c>
      <c r="N395" s="35">
        <v>34329381</v>
      </c>
      <c r="O395" s="35">
        <v>19267727</v>
      </c>
      <c r="P395" s="35">
        <v>12377803</v>
      </c>
      <c r="Q395" s="375">
        <v>74</v>
      </c>
      <c r="R395" s="35">
        <f t="shared" si="12"/>
        <v>41219305</v>
      </c>
      <c r="S395" s="38" t="s">
        <v>17</v>
      </c>
      <c r="T395" s="27" t="s">
        <v>1440</v>
      </c>
      <c r="U395" s="169" t="s">
        <v>1478</v>
      </c>
      <c r="V395" s="176" t="s">
        <v>1470</v>
      </c>
    </row>
    <row r="396" spans="1:22" ht="118.5" customHeight="1" x14ac:dyDescent="0.35">
      <c r="A396" s="23" t="s">
        <v>1444</v>
      </c>
      <c r="B396" s="23">
        <v>1038</v>
      </c>
      <c r="C396" s="23">
        <v>2024</v>
      </c>
      <c r="D396" s="23" t="s">
        <v>1445</v>
      </c>
      <c r="E396" s="24" t="s">
        <v>1442</v>
      </c>
      <c r="F396" s="20">
        <v>45484</v>
      </c>
      <c r="G396" s="20">
        <v>45485</v>
      </c>
      <c r="H396" s="41">
        <v>45731</v>
      </c>
      <c r="I396" s="42">
        <v>35206502</v>
      </c>
      <c r="J396" s="24">
        <v>0</v>
      </c>
      <c r="K396" s="24" t="s">
        <v>18</v>
      </c>
      <c r="L396" s="16" t="s">
        <v>970</v>
      </c>
      <c r="M396" s="249">
        <f t="shared" si="11"/>
        <v>0.85447399216088882</v>
      </c>
      <c r="N396" s="42">
        <v>43212510</v>
      </c>
      <c r="O396" s="42">
        <v>22725108</v>
      </c>
      <c r="P396" s="42">
        <v>15365558</v>
      </c>
      <c r="Q396" s="374">
        <v>74</v>
      </c>
      <c r="R396" s="42">
        <f t="shared" si="12"/>
        <v>50572060</v>
      </c>
      <c r="S396" s="45" t="s">
        <v>17</v>
      </c>
      <c r="T396" s="23" t="s">
        <v>1446</v>
      </c>
      <c r="U396" s="171" t="s">
        <v>1474</v>
      </c>
      <c r="V396" s="177" t="s">
        <v>1472</v>
      </c>
    </row>
    <row r="397" spans="1:22" ht="118.5" customHeight="1" x14ac:dyDescent="0.35">
      <c r="A397" s="23" t="s">
        <v>1441</v>
      </c>
      <c r="B397" s="23">
        <v>1039</v>
      </c>
      <c r="C397" s="23">
        <v>2024</v>
      </c>
      <c r="D397" s="23" t="s">
        <v>373</v>
      </c>
      <c r="E397" s="24" t="s">
        <v>1442</v>
      </c>
      <c r="F397" s="20">
        <v>45484</v>
      </c>
      <c r="G397" s="20">
        <v>45485</v>
      </c>
      <c r="H397" s="41">
        <v>45731</v>
      </c>
      <c r="I397" s="42">
        <v>35206502</v>
      </c>
      <c r="J397" s="24">
        <v>0</v>
      </c>
      <c r="K397" s="24" t="s">
        <v>18</v>
      </c>
      <c r="L397" s="16" t="s">
        <v>970</v>
      </c>
      <c r="M397" s="249">
        <f t="shared" si="11"/>
        <v>0.85447399216088882</v>
      </c>
      <c r="N397" s="42">
        <v>43212510</v>
      </c>
      <c r="O397" s="42">
        <v>22725108</v>
      </c>
      <c r="P397" s="42">
        <v>15365558</v>
      </c>
      <c r="Q397" s="374">
        <v>74</v>
      </c>
      <c r="R397" s="42">
        <f t="shared" si="12"/>
        <v>50572060</v>
      </c>
      <c r="S397" s="45" t="s">
        <v>17</v>
      </c>
      <c r="T397" s="23" t="s">
        <v>1443</v>
      </c>
      <c r="U397" s="171" t="s">
        <v>1474</v>
      </c>
      <c r="V397" s="177" t="s">
        <v>1472</v>
      </c>
    </row>
    <row r="398" spans="1:22" ht="118.5" customHeight="1" x14ac:dyDescent="0.35">
      <c r="A398" s="53" t="s">
        <v>1409</v>
      </c>
      <c r="B398" s="25">
        <v>1040</v>
      </c>
      <c r="C398" s="25">
        <v>2024</v>
      </c>
      <c r="D398" s="25" t="s">
        <v>1410</v>
      </c>
      <c r="E398" s="26" t="s">
        <v>1411</v>
      </c>
      <c r="F398" s="18">
        <v>45491</v>
      </c>
      <c r="G398" s="18">
        <v>45495</v>
      </c>
      <c r="H398" s="11">
        <v>45731</v>
      </c>
      <c r="I398" s="29">
        <v>33215516</v>
      </c>
      <c r="J398" s="26">
        <v>0</v>
      </c>
      <c r="K398" s="26" t="s">
        <v>18</v>
      </c>
      <c r="L398" s="17" t="s">
        <v>971</v>
      </c>
      <c r="M398" s="251">
        <f t="shared" si="11"/>
        <v>0.83149452475137808</v>
      </c>
      <c r="N398" s="29">
        <v>40022760</v>
      </c>
      <c r="O398" s="29">
        <v>23028768</v>
      </c>
      <c r="P398" s="29">
        <v>14918006</v>
      </c>
      <c r="Q398" s="376">
        <v>74</v>
      </c>
      <c r="R398" s="29">
        <f t="shared" si="12"/>
        <v>48133522</v>
      </c>
      <c r="S398" s="32" t="s">
        <v>17</v>
      </c>
      <c r="T398" s="25" t="s">
        <v>1412</v>
      </c>
      <c r="U398" s="174" t="s">
        <v>1482</v>
      </c>
      <c r="V398" s="179" t="s">
        <v>1468</v>
      </c>
    </row>
    <row r="399" spans="1:22" ht="118.5" customHeight="1" x14ac:dyDescent="0.35">
      <c r="A399" s="25" t="s">
        <v>1457</v>
      </c>
      <c r="B399" s="25">
        <v>1048</v>
      </c>
      <c r="C399" s="25">
        <v>2024</v>
      </c>
      <c r="D399" s="25" t="s">
        <v>1458</v>
      </c>
      <c r="E399" s="26" t="s">
        <v>1459</v>
      </c>
      <c r="F399" s="18">
        <v>45497</v>
      </c>
      <c r="G399" s="18">
        <v>45497</v>
      </c>
      <c r="H399" s="11">
        <v>47323</v>
      </c>
      <c r="I399" s="29">
        <v>0</v>
      </c>
      <c r="J399" s="26">
        <v>0</v>
      </c>
      <c r="K399" s="26" t="s">
        <v>17</v>
      </c>
      <c r="L399" s="17" t="s">
        <v>973</v>
      </c>
      <c r="M399" s="30">
        <v>0</v>
      </c>
      <c r="N399" s="29">
        <v>0</v>
      </c>
      <c r="O399" s="29">
        <v>0</v>
      </c>
      <c r="P399" s="29">
        <v>0</v>
      </c>
      <c r="Q399" s="376">
        <v>0</v>
      </c>
      <c r="R399" s="29">
        <f t="shared" si="12"/>
        <v>0</v>
      </c>
      <c r="S399" s="32" t="s">
        <v>17</v>
      </c>
      <c r="T399" s="25" t="s">
        <v>1460</v>
      </c>
      <c r="U399" s="174" t="s">
        <v>1467</v>
      </c>
      <c r="V399" s="179" t="s">
        <v>1468</v>
      </c>
    </row>
    <row r="400" spans="1:22" ht="118.5" customHeight="1" x14ac:dyDescent="0.35">
      <c r="A400" s="25" t="s">
        <v>1453</v>
      </c>
      <c r="B400" s="25">
        <v>1053</v>
      </c>
      <c r="C400" s="25">
        <v>2024</v>
      </c>
      <c r="D400" s="25" t="s">
        <v>1454</v>
      </c>
      <c r="E400" s="26" t="s">
        <v>512</v>
      </c>
      <c r="F400" s="18">
        <v>45498</v>
      </c>
      <c r="G400" s="18">
        <v>45498</v>
      </c>
      <c r="H400" s="11">
        <v>45731</v>
      </c>
      <c r="I400" s="29">
        <v>31228377</v>
      </c>
      <c r="J400" s="26">
        <v>0</v>
      </c>
      <c r="K400" s="26" t="s">
        <v>18</v>
      </c>
      <c r="L400" s="17" t="s">
        <v>1455</v>
      </c>
      <c r="M400" s="251">
        <f t="shared" si="11"/>
        <v>0.87193167402288185</v>
      </c>
      <c r="N400" s="29">
        <v>40626726</v>
      </c>
      <c r="O400" s="29">
        <v>21332763</v>
      </c>
      <c r="P400" s="29">
        <v>15365556</v>
      </c>
      <c r="Q400" s="376">
        <v>74</v>
      </c>
      <c r="R400" s="29">
        <f t="shared" si="12"/>
        <v>46593933</v>
      </c>
      <c r="S400" s="32" t="s">
        <v>17</v>
      </c>
      <c r="T400" s="25" t="s">
        <v>1456</v>
      </c>
      <c r="U400" s="174" t="s">
        <v>1480</v>
      </c>
      <c r="V400" s="179" t="s">
        <v>1468</v>
      </c>
    </row>
    <row r="401" spans="1:22" ht="118.5" customHeight="1" x14ac:dyDescent="0.35">
      <c r="A401" s="16" t="s">
        <v>1461</v>
      </c>
      <c r="B401" s="23">
        <v>1054</v>
      </c>
      <c r="C401" s="23">
        <v>2024</v>
      </c>
      <c r="D401" s="23" t="s">
        <v>1462</v>
      </c>
      <c r="E401" s="24" t="s">
        <v>1463</v>
      </c>
      <c r="F401" s="20">
        <v>45504</v>
      </c>
      <c r="G401" s="20">
        <v>45505</v>
      </c>
      <c r="H401" s="41">
        <v>46234</v>
      </c>
      <c r="I401" s="42">
        <v>0</v>
      </c>
      <c r="J401" s="24">
        <v>0</v>
      </c>
      <c r="K401" s="24" t="s">
        <v>17</v>
      </c>
      <c r="L401" s="16" t="s">
        <v>1413</v>
      </c>
      <c r="M401" s="43">
        <v>0</v>
      </c>
      <c r="N401" s="42">
        <v>0</v>
      </c>
      <c r="O401" s="42">
        <v>0</v>
      </c>
      <c r="P401" s="42">
        <v>0</v>
      </c>
      <c r="Q401" s="374">
        <v>0</v>
      </c>
      <c r="R401" s="42">
        <f t="shared" si="12"/>
        <v>0</v>
      </c>
      <c r="S401" s="45" t="s">
        <v>17</v>
      </c>
      <c r="T401" s="23" t="s">
        <v>1464</v>
      </c>
      <c r="U401" s="171" t="s">
        <v>1474</v>
      </c>
      <c r="V401" s="177" t="s">
        <v>1472</v>
      </c>
    </row>
    <row r="402" spans="1:22" ht="118.5" customHeight="1" x14ac:dyDescent="0.35">
      <c r="A402" s="27" t="s">
        <v>1494</v>
      </c>
      <c r="B402" s="27">
        <v>1057</v>
      </c>
      <c r="C402" s="27">
        <v>2024</v>
      </c>
      <c r="D402" s="27" t="s">
        <v>1495</v>
      </c>
      <c r="E402" s="28" t="s">
        <v>1496</v>
      </c>
      <c r="F402" s="19">
        <v>45506</v>
      </c>
      <c r="G402" s="19">
        <v>45509</v>
      </c>
      <c r="H402" s="34">
        <v>45716</v>
      </c>
      <c r="I402" s="35">
        <v>60500865</v>
      </c>
      <c r="J402" s="28" t="s">
        <v>17</v>
      </c>
      <c r="K402" s="28" t="s">
        <v>18</v>
      </c>
      <c r="L402" s="28" t="s">
        <v>969</v>
      </c>
      <c r="M402" s="250">
        <f t="shared" ref="M402:M465" si="13">+N402/R402</f>
        <v>0.84419260226198856</v>
      </c>
      <c r="N402" s="35">
        <v>72117028</v>
      </c>
      <c r="O402" s="35">
        <v>38236549</v>
      </c>
      <c r="P402" s="35">
        <v>24926356</v>
      </c>
      <c r="Q402" s="375">
        <v>59</v>
      </c>
      <c r="R402" s="35">
        <f t="shared" si="12"/>
        <v>85427221</v>
      </c>
      <c r="S402" s="38" t="s">
        <v>17</v>
      </c>
      <c r="T402" s="27" t="s">
        <v>1497</v>
      </c>
      <c r="U402" s="169" t="s">
        <v>1473</v>
      </c>
      <c r="V402" s="176" t="s">
        <v>1470</v>
      </c>
    </row>
    <row r="403" spans="1:22" ht="118.5" customHeight="1" x14ac:dyDescent="0.35">
      <c r="A403" s="27" t="s">
        <v>1498</v>
      </c>
      <c r="B403" s="27">
        <v>1058</v>
      </c>
      <c r="C403" s="27">
        <v>2024</v>
      </c>
      <c r="D403" s="27" t="s">
        <v>1499</v>
      </c>
      <c r="E403" s="28" t="s">
        <v>47</v>
      </c>
      <c r="F403" s="19">
        <v>45506</v>
      </c>
      <c r="G403" s="19">
        <v>45510</v>
      </c>
      <c r="H403" s="34">
        <v>45716</v>
      </c>
      <c r="I403" s="35">
        <v>20719460</v>
      </c>
      <c r="J403" s="28" t="s">
        <v>17</v>
      </c>
      <c r="K403" s="28" t="s">
        <v>18</v>
      </c>
      <c r="L403" s="15" t="s">
        <v>1500</v>
      </c>
      <c r="M403" s="250">
        <f t="shared" si="13"/>
        <v>0.83947053918330805</v>
      </c>
      <c r="N403" s="35">
        <v>24559446</v>
      </c>
      <c r="O403" s="35">
        <v>13232846</v>
      </c>
      <c r="P403" s="35">
        <v>8536416</v>
      </c>
      <c r="Q403" s="375">
        <v>59</v>
      </c>
      <c r="R403" s="35">
        <f t="shared" si="12"/>
        <v>29255876</v>
      </c>
      <c r="S403" s="38" t="s">
        <v>17</v>
      </c>
      <c r="T403" s="27" t="s">
        <v>1501</v>
      </c>
      <c r="U403" s="169" t="s">
        <v>1469</v>
      </c>
      <c r="V403" s="176" t="s">
        <v>1470</v>
      </c>
    </row>
    <row r="404" spans="1:22" ht="118.5" customHeight="1" x14ac:dyDescent="0.35">
      <c r="A404" s="27" t="s">
        <v>1502</v>
      </c>
      <c r="B404" s="27">
        <v>1060</v>
      </c>
      <c r="C404" s="27">
        <v>2024</v>
      </c>
      <c r="D404" s="27" t="s">
        <v>1503</v>
      </c>
      <c r="E404" s="28" t="s">
        <v>341</v>
      </c>
      <c r="F404" s="19">
        <v>45506</v>
      </c>
      <c r="G404" s="19">
        <v>45509</v>
      </c>
      <c r="H404" s="34">
        <v>45716</v>
      </c>
      <c r="I404" s="35">
        <v>20719460</v>
      </c>
      <c r="J404" s="28" t="s">
        <v>17</v>
      </c>
      <c r="K404" s="28" t="s">
        <v>18</v>
      </c>
      <c r="L404" s="15" t="s">
        <v>972</v>
      </c>
      <c r="M404" s="250">
        <f t="shared" si="13"/>
        <v>0.84419194967875855</v>
      </c>
      <c r="N404" s="35">
        <v>24697575</v>
      </c>
      <c r="O404" s="35">
        <v>13094717</v>
      </c>
      <c r="P404" s="35">
        <v>8536416</v>
      </c>
      <c r="Q404" s="375">
        <v>59</v>
      </c>
      <c r="R404" s="35">
        <f t="shared" si="12"/>
        <v>29255876</v>
      </c>
      <c r="S404" s="38" t="s">
        <v>17</v>
      </c>
      <c r="T404" s="27" t="s">
        <v>1504</v>
      </c>
      <c r="U404" s="169" t="s">
        <v>1478</v>
      </c>
      <c r="V404" s="176" t="s">
        <v>1470</v>
      </c>
    </row>
    <row r="405" spans="1:22" ht="118.5" customHeight="1" x14ac:dyDescent="0.35">
      <c r="A405" s="23" t="s">
        <v>1505</v>
      </c>
      <c r="B405" s="23">
        <v>1061</v>
      </c>
      <c r="C405" s="23">
        <v>2024</v>
      </c>
      <c r="D405" s="23" t="s">
        <v>1506</v>
      </c>
      <c r="E405" s="24" t="s">
        <v>1507</v>
      </c>
      <c r="F405" s="20">
        <v>45506</v>
      </c>
      <c r="G405" s="20">
        <v>45506</v>
      </c>
      <c r="H405" s="41">
        <v>45716</v>
      </c>
      <c r="I405" s="42">
        <v>29836040</v>
      </c>
      <c r="J405" s="24" t="s">
        <v>17</v>
      </c>
      <c r="K405" s="24" t="s">
        <v>18</v>
      </c>
      <c r="L405" s="16" t="s">
        <v>970</v>
      </c>
      <c r="M405" s="249">
        <f t="shared" si="13"/>
        <v>0.85363486104699504</v>
      </c>
      <c r="N405" s="42">
        <v>35962346</v>
      </c>
      <c r="O405" s="42">
        <v>18458590</v>
      </c>
      <c r="P405" s="42">
        <v>12292448</v>
      </c>
      <c r="Q405" s="374">
        <v>59</v>
      </c>
      <c r="R405" s="42">
        <f t="shared" si="12"/>
        <v>42128488</v>
      </c>
      <c r="S405" s="45" t="s">
        <v>17</v>
      </c>
      <c r="T405" s="23" t="s">
        <v>1508</v>
      </c>
      <c r="U405" s="171" t="s">
        <v>1474</v>
      </c>
      <c r="V405" s="177" t="s">
        <v>1472</v>
      </c>
    </row>
    <row r="406" spans="1:22" ht="118.5" customHeight="1" x14ac:dyDescent="0.35">
      <c r="A406" s="23" t="s">
        <v>1509</v>
      </c>
      <c r="B406" s="23">
        <v>1069</v>
      </c>
      <c r="C406" s="23">
        <v>2024</v>
      </c>
      <c r="D406" s="23" t="s">
        <v>1510</v>
      </c>
      <c r="E406" s="24" t="s">
        <v>1442</v>
      </c>
      <c r="F406" s="20">
        <v>45512</v>
      </c>
      <c r="G406" s="20">
        <v>45513</v>
      </c>
      <c r="H406" s="41">
        <v>45716</v>
      </c>
      <c r="I406" s="42">
        <v>29836040</v>
      </c>
      <c r="J406" s="24" t="s">
        <v>17</v>
      </c>
      <c r="K406" s="24" t="s">
        <v>18</v>
      </c>
      <c r="L406" s="16" t="s">
        <v>970</v>
      </c>
      <c r="M406" s="249">
        <f t="shared" si="13"/>
        <v>0.82530638175288895</v>
      </c>
      <c r="N406" s="42">
        <v>34768910</v>
      </c>
      <c r="O406" s="42">
        <v>19652026</v>
      </c>
      <c r="P406" s="42">
        <v>12292448</v>
      </c>
      <c r="Q406" s="374">
        <v>59</v>
      </c>
      <c r="R406" s="42">
        <f t="shared" si="12"/>
        <v>42128488</v>
      </c>
      <c r="S406" s="45" t="s">
        <v>17</v>
      </c>
      <c r="T406" s="23" t="s">
        <v>1511</v>
      </c>
      <c r="U406" s="171" t="s">
        <v>1474</v>
      </c>
      <c r="V406" s="177" t="s">
        <v>1472</v>
      </c>
    </row>
    <row r="407" spans="1:22" ht="118.5" customHeight="1" x14ac:dyDescent="0.35">
      <c r="A407" s="27" t="s">
        <v>1512</v>
      </c>
      <c r="B407" s="27">
        <v>1070</v>
      </c>
      <c r="C407" s="27">
        <v>2024</v>
      </c>
      <c r="D407" s="27" t="s">
        <v>1513</v>
      </c>
      <c r="E407" s="28" t="s">
        <v>474</v>
      </c>
      <c r="F407" s="19">
        <v>45513</v>
      </c>
      <c r="G407" s="19">
        <v>45516</v>
      </c>
      <c r="H407" s="34">
        <v>45716</v>
      </c>
      <c r="I407" s="35">
        <v>55997565</v>
      </c>
      <c r="J407" s="28" t="s">
        <v>17</v>
      </c>
      <c r="K407" s="28" t="s">
        <v>18</v>
      </c>
      <c r="L407" s="15" t="s">
        <v>975</v>
      </c>
      <c r="M407" s="250">
        <f t="shared" si="13"/>
        <v>0.83886718251964532</v>
      </c>
      <c r="N407" s="35">
        <v>67275399</v>
      </c>
      <c r="O407" s="35">
        <v>37122866</v>
      </c>
      <c r="P407" s="35">
        <v>24200350</v>
      </c>
      <c r="Q407" s="375">
        <v>59</v>
      </c>
      <c r="R407" s="35">
        <f t="shared" si="12"/>
        <v>80197915</v>
      </c>
      <c r="S407" s="38" t="s">
        <v>17</v>
      </c>
      <c r="T407" s="27" t="s">
        <v>1514</v>
      </c>
      <c r="U407" s="169" t="s">
        <v>1479</v>
      </c>
      <c r="V407" s="176" t="s">
        <v>1470</v>
      </c>
    </row>
    <row r="408" spans="1:22" ht="118.5" customHeight="1" x14ac:dyDescent="0.35">
      <c r="A408" s="27" t="s">
        <v>1515</v>
      </c>
      <c r="B408" s="27">
        <v>1071</v>
      </c>
      <c r="C408" s="27">
        <v>2024</v>
      </c>
      <c r="D408" s="27" t="s">
        <v>1516</v>
      </c>
      <c r="E408" s="28" t="s">
        <v>1517</v>
      </c>
      <c r="F408" s="19">
        <v>45512</v>
      </c>
      <c r="G408" s="19">
        <v>45512</v>
      </c>
      <c r="H408" s="34">
        <v>46752</v>
      </c>
      <c r="I408" s="35">
        <v>0</v>
      </c>
      <c r="J408" s="28">
        <v>0</v>
      </c>
      <c r="K408" s="28" t="s">
        <v>17</v>
      </c>
      <c r="L408" s="15" t="s">
        <v>1587</v>
      </c>
      <c r="M408" s="36">
        <v>0</v>
      </c>
      <c r="N408" s="35">
        <v>0</v>
      </c>
      <c r="O408" s="35">
        <v>0</v>
      </c>
      <c r="P408" s="35">
        <v>0</v>
      </c>
      <c r="Q408" s="375">
        <v>0</v>
      </c>
      <c r="R408" s="35">
        <f t="shared" si="12"/>
        <v>0</v>
      </c>
      <c r="S408" s="38" t="s">
        <v>17</v>
      </c>
      <c r="T408" s="27" t="s">
        <v>1518</v>
      </c>
      <c r="U408" s="169" t="s">
        <v>1478</v>
      </c>
      <c r="V408" s="176" t="s">
        <v>1470</v>
      </c>
    </row>
    <row r="409" spans="1:22" ht="118.5" customHeight="1" x14ac:dyDescent="0.35">
      <c r="A409" s="27" t="s">
        <v>1519</v>
      </c>
      <c r="B409" s="27">
        <v>1072</v>
      </c>
      <c r="C409" s="27">
        <v>2024</v>
      </c>
      <c r="D409" s="27" t="s">
        <v>1520</v>
      </c>
      <c r="E409" s="28" t="s">
        <v>1521</v>
      </c>
      <c r="F409" s="19">
        <v>45513</v>
      </c>
      <c r="G409" s="19">
        <v>45520</v>
      </c>
      <c r="H409" s="34">
        <v>45716</v>
      </c>
      <c r="I409" s="35">
        <v>55997565</v>
      </c>
      <c r="J409" s="28" t="s">
        <v>17</v>
      </c>
      <c r="K409" s="28" t="s">
        <v>18</v>
      </c>
      <c r="L409" s="15" t="s">
        <v>975</v>
      </c>
      <c r="M409" s="250">
        <f t="shared" si="13"/>
        <v>0.81933595156432681</v>
      </c>
      <c r="N409" s="35">
        <v>65709035</v>
      </c>
      <c r="O409" s="35">
        <v>38689230</v>
      </c>
      <c r="P409" s="35">
        <v>24200350</v>
      </c>
      <c r="Q409" s="375">
        <v>59</v>
      </c>
      <c r="R409" s="35">
        <f t="shared" si="12"/>
        <v>80197915</v>
      </c>
      <c r="S409" s="38" t="s">
        <v>17</v>
      </c>
      <c r="T409" s="27" t="s">
        <v>1522</v>
      </c>
      <c r="U409" s="169" t="s">
        <v>1479</v>
      </c>
      <c r="V409" s="176" t="s">
        <v>1470</v>
      </c>
    </row>
    <row r="410" spans="1:22" ht="118.5" customHeight="1" x14ac:dyDescent="0.35">
      <c r="A410" s="27" t="s">
        <v>1523</v>
      </c>
      <c r="B410" s="27">
        <v>1073</v>
      </c>
      <c r="C410" s="27">
        <v>2024</v>
      </c>
      <c r="D410" s="27" t="s">
        <v>1524</v>
      </c>
      <c r="E410" s="28" t="s">
        <v>1525</v>
      </c>
      <c r="F410" s="19">
        <v>45512</v>
      </c>
      <c r="G410" s="19">
        <v>45516</v>
      </c>
      <c r="H410" s="34">
        <v>45716</v>
      </c>
      <c r="I410" s="35">
        <v>47240400</v>
      </c>
      <c r="J410" s="28" t="s">
        <v>17</v>
      </c>
      <c r="K410" s="28" t="s">
        <v>18</v>
      </c>
      <c r="L410" s="15" t="s">
        <v>975</v>
      </c>
      <c r="M410" s="250">
        <f t="shared" si="13"/>
        <v>0.80627947786324194</v>
      </c>
      <c r="N410" s="35">
        <v>53781618</v>
      </c>
      <c r="O410" s="35">
        <v>32060484</v>
      </c>
      <c r="P410" s="35">
        <v>19463044</v>
      </c>
      <c r="Q410" s="375">
        <v>59</v>
      </c>
      <c r="R410" s="35">
        <f t="shared" si="12"/>
        <v>66703444</v>
      </c>
      <c r="S410" s="38" t="s">
        <v>17</v>
      </c>
      <c r="T410" s="27" t="s">
        <v>1526</v>
      </c>
      <c r="U410" s="169" t="s">
        <v>1479</v>
      </c>
      <c r="V410" s="176" t="s">
        <v>1470</v>
      </c>
    </row>
    <row r="411" spans="1:22" ht="118.5" customHeight="1" x14ac:dyDescent="0.35">
      <c r="A411" s="27" t="s">
        <v>1527</v>
      </c>
      <c r="B411" s="27">
        <v>1074</v>
      </c>
      <c r="C411" s="27">
        <v>2024</v>
      </c>
      <c r="D411" s="27" t="s">
        <v>1528</v>
      </c>
      <c r="E411" s="28" t="s">
        <v>1529</v>
      </c>
      <c r="F411" s="19">
        <v>45513</v>
      </c>
      <c r="G411" s="19">
        <v>45513</v>
      </c>
      <c r="H411" s="34">
        <v>45716</v>
      </c>
      <c r="I411" s="35">
        <v>56042022</v>
      </c>
      <c r="J411" s="28" t="s">
        <v>17</v>
      </c>
      <c r="K411" s="28" t="s">
        <v>18</v>
      </c>
      <c r="L411" s="15" t="s">
        <v>975</v>
      </c>
      <c r="M411" s="250">
        <f t="shared" si="13"/>
        <v>0.8371647475404933</v>
      </c>
      <c r="N411" s="35">
        <v>66640447</v>
      </c>
      <c r="O411" s="35">
        <v>36522627</v>
      </c>
      <c r="P411" s="35">
        <v>23560526</v>
      </c>
      <c r="Q411" s="375">
        <v>59</v>
      </c>
      <c r="R411" s="35">
        <f t="shared" si="12"/>
        <v>79602548</v>
      </c>
      <c r="S411" s="38" t="s">
        <v>17</v>
      </c>
      <c r="T411" s="27" t="s">
        <v>1530</v>
      </c>
      <c r="U411" s="169" t="s">
        <v>1479</v>
      </c>
      <c r="V411" s="176" t="s">
        <v>1470</v>
      </c>
    </row>
    <row r="412" spans="1:22" ht="118.5" customHeight="1" x14ac:dyDescent="0.35">
      <c r="A412" s="23" t="s">
        <v>1531</v>
      </c>
      <c r="B412" s="23">
        <v>1075</v>
      </c>
      <c r="C412" s="23">
        <v>2024</v>
      </c>
      <c r="D412" s="23" t="s">
        <v>1532</v>
      </c>
      <c r="E412" s="24" t="s">
        <v>1533</v>
      </c>
      <c r="F412" s="20">
        <v>45513</v>
      </c>
      <c r="G412" s="20">
        <v>45516</v>
      </c>
      <c r="H412" s="41">
        <v>45716</v>
      </c>
      <c r="I412" s="42">
        <v>19338148</v>
      </c>
      <c r="J412" s="24" t="s">
        <v>17</v>
      </c>
      <c r="K412" s="24" t="s">
        <v>18</v>
      </c>
      <c r="L412" s="16" t="s">
        <v>979</v>
      </c>
      <c r="M412" s="249">
        <f t="shared" si="13"/>
        <v>0.8513378720470749</v>
      </c>
      <c r="N412" s="42">
        <v>23730672</v>
      </c>
      <c r="O412" s="42">
        <v>12680308</v>
      </c>
      <c r="P412" s="42">
        <v>8536416</v>
      </c>
      <c r="Q412" s="374">
        <v>59</v>
      </c>
      <c r="R412" s="42">
        <f t="shared" si="12"/>
        <v>27874564</v>
      </c>
      <c r="S412" s="45" t="s">
        <v>17</v>
      </c>
      <c r="T412" s="23" t="s">
        <v>1534</v>
      </c>
      <c r="U412" s="171" t="s">
        <v>1483</v>
      </c>
      <c r="V412" s="177" t="s">
        <v>1472</v>
      </c>
    </row>
    <row r="413" spans="1:22" ht="118.5" customHeight="1" x14ac:dyDescent="0.35">
      <c r="A413" s="27" t="s">
        <v>1535</v>
      </c>
      <c r="B413" s="27">
        <v>1081</v>
      </c>
      <c r="C413" s="27">
        <v>2024</v>
      </c>
      <c r="D413" s="27" t="s">
        <v>1536</v>
      </c>
      <c r="E413" s="28" t="s">
        <v>1537</v>
      </c>
      <c r="F413" s="19">
        <v>45524</v>
      </c>
      <c r="G413" s="19">
        <v>45525</v>
      </c>
      <c r="H413" s="34">
        <v>45716</v>
      </c>
      <c r="I413" s="35">
        <v>29836035</v>
      </c>
      <c r="J413" s="28" t="s">
        <v>17</v>
      </c>
      <c r="K413" s="28" t="s">
        <v>18</v>
      </c>
      <c r="L413" s="15" t="s">
        <v>975</v>
      </c>
      <c r="M413" s="250">
        <f t="shared" si="13"/>
        <v>0.76864943219766224</v>
      </c>
      <c r="N413" s="35">
        <v>32382033</v>
      </c>
      <c r="O413" s="35">
        <v>22038894</v>
      </c>
      <c r="P413" s="35">
        <v>12292446</v>
      </c>
      <c r="Q413" s="375">
        <v>59</v>
      </c>
      <c r="R413" s="35">
        <f t="shared" si="12"/>
        <v>42128481</v>
      </c>
      <c r="S413" s="38" t="s">
        <v>1623</v>
      </c>
      <c r="T413" s="27" t="s">
        <v>1538</v>
      </c>
      <c r="U413" s="169" t="s">
        <v>1475</v>
      </c>
      <c r="V413" s="176" t="s">
        <v>1470</v>
      </c>
    </row>
    <row r="414" spans="1:22" ht="118.5" customHeight="1" x14ac:dyDescent="0.35">
      <c r="A414" s="27" t="s">
        <v>1539</v>
      </c>
      <c r="B414" s="27">
        <v>1082</v>
      </c>
      <c r="C414" s="27">
        <v>2024</v>
      </c>
      <c r="D414" s="27" t="s">
        <v>1540</v>
      </c>
      <c r="E414" s="28" t="s">
        <v>507</v>
      </c>
      <c r="F414" s="19">
        <v>45513</v>
      </c>
      <c r="G414" s="19">
        <v>45524</v>
      </c>
      <c r="H414" s="34">
        <v>45716</v>
      </c>
      <c r="I414" s="35">
        <v>20719460</v>
      </c>
      <c r="J414" s="28" t="s">
        <v>17</v>
      </c>
      <c r="K414" s="28" t="s">
        <v>18</v>
      </c>
      <c r="L414" s="15" t="s">
        <v>975</v>
      </c>
      <c r="M414" s="250">
        <f t="shared" si="13"/>
        <v>0.77337079224700023</v>
      </c>
      <c r="N414" s="35">
        <v>22625640</v>
      </c>
      <c r="O414" s="35">
        <v>15166652</v>
      </c>
      <c r="P414" s="35">
        <v>8536416</v>
      </c>
      <c r="Q414" s="375">
        <v>59</v>
      </c>
      <c r="R414" s="35">
        <f t="shared" si="12"/>
        <v>29255876</v>
      </c>
      <c r="S414" s="38" t="s">
        <v>17</v>
      </c>
      <c r="T414" s="27" t="s">
        <v>1541</v>
      </c>
      <c r="U414" s="169" t="s">
        <v>1479</v>
      </c>
      <c r="V414" s="176" t="s">
        <v>1470</v>
      </c>
    </row>
    <row r="415" spans="1:22" ht="118.5" customHeight="1" x14ac:dyDescent="0.35">
      <c r="A415" s="27" t="s">
        <v>1542</v>
      </c>
      <c r="B415" s="27">
        <v>1088</v>
      </c>
      <c r="C415" s="27">
        <v>2024</v>
      </c>
      <c r="D415" s="27" t="s">
        <v>1543</v>
      </c>
      <c r="E415" s="28" t="s">
        <v>1544</v>
      </c>
      <c r="F415" s="19">
        <v>45524</v>
      </c>
      <c r="G415" s="19">
        <v>45531</v>
      </c>
      <c r="H415" s="34">
        <v>45716</v>
      </c>
      <c r="I415" s="35">
        <v>20719460</v>
      </c>
      <c r="J415" s="28" t="s">
        <v>17</v>
      </c>
      <c r="K415" s="28" t="s">
        <v>18</v>
      </c>
      <c r="L415" s="15" t="s">
        <v>975</v>
      </c>
      <c r="M415" s="250">
        <f t="shared" si="13"/>
        <v>0.74032091877884632</v>
      </c>
      <c r="N415" s="35">
        <v>21658737</v>
      </c>
      <c r="O415" s="35">
        <v>16133555</v>
      </c>
      <c r="P415" s="35">
        <v>8536416</v>
      </c>
      <c r="Q415" s="375">
        <v>59</v>
      </c>
      <c r="R415" s="35">
        <f t="shared" si="12"/>
        <v>29255876</v>
      </c>
      <c r="S415" s="38" t="s">
        <v>17</v>
      </c>
      <c r="T415" s="27" t="s">
        <v>1545</v>
      </c>
      <c r="U415" s="169" t="s">
        <v>1479</v>
      </c>
      <c r="V415" s="176" t="s">
        <v>1470</v>
      </c>
    </row>
    <row r="416" spans="1:22" ht="118.5" customHeight="1" x14ac:dyDescent="0.35">
      <c r="A416" s="27" t="s">
        <v>1546</v>
      </c>
      <c r="B416" s="27">
        <v>1091</v>
      </c>
      <c r="C416" s="27">
        <v>2024</v>
      </c>
      <c r="D416" s="27" t="s">
        <v>1547</v>
      </c>
      <c r="E416" s="28" t="s">
        <v>507</v>
      </c>
      <c r="F416" s="19">
        <v>45527</v>
      </c>
      <c r="G416" s="19">
        <v>45533</v>
      </c>
      <c r="H416" s="34">
        <v>45716</v>
      </c>
      <c r="I416" s="35">
        <v>20719460</v>
      </c>
      <c r="J416" s="28" t="s">
        <v>17</v>
      </c>
      <c r="K416" s="28" t="s">
        <v>18</v>
      </c>
      <c r="L416" s="15" t="s">
        <v>975</v>
      </c>
      <c r="M416" s="250">
        <f t="shared" si="13"/>
        <v>0.73087809778794521</v>
      </c>
      <c r="N416" s="35">
        <v>21382479</v>
      </c>
      <c r="O416" s="35">
        <v>16409813</v>
      </c>
      <c r="P416" s="35">
        <v>8536416</v>
      </c>
      <c r="Q416" s="375">
        <v>59</v>
      </c>
      <c r="R416" s="35">
        <f t="shared" si="12"/>
        <v>29255876</v>
      </c>
      <c r="S416" s="38" t="s">
        <v>17</v>
      </c>
      <c r="T416" s="27" t="s">
        <v>1548</v>
      </c>
      <c r="U416" s="169" t="s">
        <v>1479</v>
      </c>
      <c r="V416" s="176" t="s">
        <v>1470</v>
      </c>
    </row>
    <row r="417" spans="1:22" ht="118.5" customHeight="1" x14ac:dyDescent="0.35">
      <c r="A417" s="27" t="s">
        <v>1549</v>
      </c>
      <c r="B417" s="27">
        <v>1095</v>
      </c>
      <c r="C417" s="27">
        <v>2024</v>
      </c>
      <c r="D417" s="27" t="s">
        <v>113</v>
      </c>
      <c r="E417" s="28" t="s">
        <v>1550</v>
      </c>
      <c r="F417" s="19">
        <v>45532</v>
      </c>
      <c r="G417" s="19">
        <v>45532</v>
      </c>
      <c r="H417" s="34">
        <v>45991</v>
      </c>
      <c r="I417" s="35">
        <v>3900000000</v>
      </c>
      <c r="J417" s="28">
        <f>900000000+450000000</f>
        <v>1350000000</v>
      </c>
      <c r="K417" s="28" t="s">
        <v>18</v>
      </c>
      <c r="L417" s="15" t="s">
        <v>1428</v>
      </c>
      <c r="M417" s="250">
        <f t="shared" si="13"/>
        <v>0.83333333333333337</v>
      </c>
      <c r="N417" s="35">
        <v>4500000000</v>
      </c>
      <c r="O417" s="35">
        <f>900000000</f>
        <v>900000000</v>
      </c>
      <c r="P417" s="35">
        <v>1500000000</v>
      </c>
      <c r="Q417" s="375">
        <v>183</v>
      </c>
      <c r="R417" s="35">
        <f t="shared" si="12"/>
        <v>5400000000</v>
      </c>
      <c r="S417" s="38" t="s">
        <v>17</v>
      </c>
      <c r="T417" s="27" t="s">
        <v>1551</v>
      </c>
      <c r="U417" s="169" t="s">
        <v>1469</v>
      </c>
      <c r="V417" s="176" t="s">
        <v>1470</v>
      </c>
    </row>
    <row r="418" spans="1:22" ht="118.5" customHeight="1" x14ac:dyDescent="0.35">
      <c r="A418" s="27" t="s">
        <v>1552</v>
      </c>
      <c r="B418" s="27">
        <v>1102</v>
      </c>
      <c r="C418" s="27">
        <v>2024</v>
      </c>
      <c r="D418" s="27" t="s">
        <v>1553</v>
      </c>
      <c r="E418" s="28" t="s">
        <v>1554</v>
      </c>
      <c r="F418" s="19">
        <v>45532</v>
      </c>
      <c r="G418" s="19">
        <v>45533</v>
      </c>
      <c r="H418" s="34">
        <v>45716</v>
      </c>
      <c r="I418" s="35">
        <v>20719460</v>
      </c>
      <c r="J418" s="28" t="s">
        <v>17</v>
      </c>
      <c r="K418" s="28" t="s">
        <v>18</v>
      </c>
      <c r="L418" s="15" t="s">
        <v>975</v>
      </c>
      <c r="M418" s="250">
        <f t="shared" si="13"/>
        <v>0.73087809778794521</v>
      </c>
      <c r="N418" s="35">
        <v>21382479</v>
      </c>
      <c r="O418" s="35">
        <v>16409813</v>
      </c>
      <c r="P418" s="35">
        <v>8536416</v>
      </c>
      <c r="Q418" s="375">
        <v>59</v>
      </c>
      <c r="R418" s="35">
        <f t="shared" si="12"/>
        <v>29255876</v>
      </c>
      <c r="S418" s="38" t="s">
        <v>17</v>
      </c>
      <c r="T418" s="27" t="s">
        <v>1555</v>
      </c>
      <c r="U418" s="169" t="s">
        <v>1479</v>
      </c>
      <c r="V418" s="176" t="s">
        <v>1470</v>
      </c>
    </row>
    <row r="419" spans="1:22" ht="118.5" customHeight="1" x14ac:dyDescent="0.35">
      <c r="A419" s="27" t="s">
        <v>1556</v>
      </c>
      <c r="B419" s="27">
        <v>1108</v>
      </c>
      <c r="C419" s="27">
        <v>2024</v>
      </c>
      <c r="D419" s="27" t="s">
        <v>1716</v>
      </c>
      <c r="E419" s="28" t="s">
        <v>1557</v>
      </c>
      <c r="F419" s="19">
        <v>45524</v>
      </c>
      <c r="G419" s="19">
        <v>45524</v>
      </c>
      <c r="H419" s="34">
        <v>45716</v>
      </c>
      <c r="I419" s="35">
        <v>118862385</v>
      </c>
      <c r="J419" s="28" t="s">
        <v>17</v>
      </c>
      <c r="K419" s="28" t="s">
        <v>18</v>
      </c>
      <c r="L419" s="15" t="s">
        <v>979</v>
      </c>
      <c r="M419" s="250">
        <f t="shared" si="13"/>
        <v>0.77337103962924914</v>
      </c>
      <c r="N419" s="35">
        <v>129797713</v>
      </c>
      <c r="O419" s="35">
        <v>87007276</v>
      </c>
      <c r="P419" s="35">
        <v>48971302</v>
      </c>
      <c r="Q419" s="375">
        <v>59</v>
      </c>
      <c r="R419" s="35">
        <f t="shared" si="12"/>
        <v>167833687</v>
      </c>
      <c r="S419" s="38" t="s">
        <v>17</v>
      </c>
      <c r="T419" s="27" t="s">
        <v>1558</v>
      </c>
      <c r="U419" s="169" t="s">
        <v>1478</v>
      </c>
      <c r="V419" s="176" t="s">
        <v>1470</v>
      </c>
    </row>
    <row r="420" spans="1:22" ht="118.5" customHeight="1" x14ac:dyDescent="0.35">
      <c r="A420" s="27" t="s">
        <v>1559</v>
      </c>
      <c r="B420" s="27">
        <v>1109</v>
      </c>
      <c r="C420" s="27">
        <v>2024</v>
      </c>
      <c r="D420" s="27" t="s">
        <v>88</v>
      </c>
      <c r="E420" s="28" t="s">
        <v>1560</v>
      </c>
      <c r="F420" s="19">
        <v>45525</v>
      </c>
      <c r="G420" s="19">
        <v>45525</v>
      </c>
      <c r="H420" s="34">
        <v>45716</v>
      </c>
      <c r="I420" s="35">
        <v>20990198</v>
      </c>
      <c r="J420" s="28" t="s">
        <v>17</v>
      </c>
      <c r="K420" s="28" t="s">
        <v>18</v>
      </c>
      <c r="L420" s="57" t="s">
        <v>975</v>
      </c>
      <c r="M420" s="250">
        <f t="shared" si="13"/>
        <v>0.84439830371476576</v>
      </c>
      <c r="N420" s="35">
        <v>26085529</v>
      </c>
      <c r="O420" s="35">
        <v>14709165</v>
      </c>
      <c r="P420" s="35">
        <v>9902248</v>
      </c>
      <c r="Q420" s="375">
        <v>59</v>
      </c>
      <c r="R420" s="35">
        <f t="shared" si="12"/>
        <v>30892446</v>
      </c>
      <c r="S420" s="38" t="s">
        <v>17</v>
      </c>
      <c r="T420" s="27" t="s">
        <v>1561</v>
      </c>
      <c r="U420" s="169" t="s">
        <v>1479</v>
      </c>
      <c r="V420" s="176" t="s">
        <v>1470</v>
      </c>
    </row>
    <row r="421" spans="1:22" ht="118.5" customHeight="1" x14ac:dyDescent="0.35">
      <c r="A421" s="27" t="s">
        <v>1562</v>
      </c>
      <c r="B421" s="27">
        <v>1115</v>
      </c>
      <c r="C421" s="27">
        <v>2024</v>
      </c>
      <c r="D421" s="27" t="s">
        <v>1563</v>
      </c>
      <c r="E421" s="28" t="s">
        <v>1564</v>
      </c>
      <c r="F421" s="19">
        <v>45531</v>
      </c>
      <c r="G421" s="19">
        <v>45532</v>
      </c>
      <c r="H421" s="34">
        <v>45716</v>
      </c>
      <c r="I421" s="35">
        <v>26056798</v>
      </c>
      <c r="J421" s="28" t="s">
        <v>17</v>
      </c>
      <c r="K421" s="28" t="s">
        <v>18</v>
      </c>
      <c r="L421" s="15" t="s">
        <v>986</v>
      </c>
      <c r="M421" s="250">
        <f t="shared" si="13"/>
        <v>0.80809140289224979</v>
      </c>
      <c r="N421" s="35">
        <v>30989696</v>
      </c>
      <c r="O421" s="35">
        <v>19651998</v>
      </c>
      <c r="P421" s="35">
        <v>12292448</v>
      </c>
      <c r="Q421" s="375">
        <v>59</v>
      </c>
      <c r="R421" s="35">
        <f t="shared" si="12"/>
        <v>38349246</v>
      </c>
      <c r="S421" s="38" t="s">
        <v>17</v>
      </c>
      <c r="T421" s="27" t="s">
        <v>1565</v>
      </c>
      <c r="U421" s="169" t="s">
        <v>1473</v>
      </c>
      <c r="V421" s="176" t="s">
        <v>1470</v>
      </c>
    </row>
    <row r="422" spans="1:22" ht="118.5" customHeight="1" x14ac:dyDescent="0.35">
      <c r="A422" s="23" t="s">
        <v>1566</v>
      </c>
      <c r="B422" s="23">
        <v>1118</v>
      </c>
      <c r="C422" s="23">
        <v>2024</v>
      </c>
      <c r="D422" s="23" t="s">
        <v>647</v>
      </c>
      <c r="E422" s="24" t="s">
        <v>648</v>
      </c>
      <c r="F422" s="20">
        <v>45532</v>
      </c>
      <c r="G422" s="20">
        <v>45538</v>
      </c>
      <c r="H422" s="41">
        <v>45703</v>
      </c>
      <c r="I422" s="42">
        <v>27614908</v>
      </c>
      <c r="J422" s="24" t="s">
        <v>17</v>
      </c>
      <c r="K422" s="24" t="s">
        <v>18</v>
      </c>
      <c r="L422" s="16" t="s">
        <v>976</v>
      </c>
      <c r="M422" s="249">
        <f t="shared" si="13"/>
        <v>0.81251883105759592</v>
      </c>
      <c r="N422" s="42">
        <v>31176987</v>
      </c>
      <c r="O422" s="42">
        <v>17949679</v>
      </c>
      <c r="P422" s="42">
        <v>10755879</v>
      </c>
      <c r="Q422" s="374">
        <v>46</v>
      </c>
      <c r="R422" s="42">
        <f t="shared" si="12"/>
        <v>38370787</v>
      </c>
      <c r="S422" s="45" t="s">
        <v>17</v>
      </c>
      <c r="T422" s="23" t="s">
        <v>1567</v>
      </c>
      <c r="U422" s="171" t="s">
        <v>1477</v>
      </c>
      <c r="V422" s="177" t="s">
        <v>1472</v>
      </c>
    </row>
    <row r="423" spans="1:22" ht="118.5" customHeight="1" x14ac:dyDescent="0.35">
      <c r="A423" s="27" t="s">
        <v>1575</v>
      </c>
      <c r="B423" s="27">
        <v>1127</v>
      </c>
      <c r="C423" s="27">
        <v>2024</v>
      </c>
      <c r="D423" s="27" t="s">
        <v>1576</v>
      </c>
      <c r="E423" s="28" t="s">
        <v>1577</v>
      </c>
      <c r="F423" s="19">
        <v>45538</v>
      </c>
      <c r="G423" s="19">
        <v>45540</v>
      </c>
      <c r="H423" s="34">
        <v>45703</v>
      </c>
      <c r="I423" s="35">
        <v>37792320</v>
      </c>
      <c r="J423" s="28" t="s">
        <v>17</v>
      </c>
      <c r="K423" s="28" t="s">
        <v>18</v>
      </c>
      <c r="L423" s="15" t="s">
        <v>983</v>
      </c>
      <c r="M423" s="250">
        <f t="shared" si="13"/>
        <v>0.79561165591599647</v>
      </c>
      <c r="N423" s="35">
        <v>41681778</v>
      </c>
      <c r="O423" s="35">
        <v>25305106</v>
      </c>
      <c r="P423" s="35">
        <v>14597282</v>
      </c>
      <c r="Q423" s="375">
        <v>46</v>
      </c>
      <c r="R423" s="35">
        <f t="shared" si="12"/>
        <v>52389602</v>
      </c>
      <c r="S423" s="38" t="s">
        <v>17</v>
      </c>
      <c r="T423" s="27" t="s">
        <v>1578</v>
      </c>
      <c r="U423" s="169" t="s">
        <v>1473</v>
      </c>
      <c r="V423" s="176" t="s">
        <v>1470</v>
      </c>
    </row>
    <row r="424" spans="1:22" ht="118.5" customHeight="1" x14ac:dyDescent="0.35">
      <c r="A424" s="27" t="s">
        <v>1579</v>
      </c>
      <c r="B424" s="27">
        <v>1160</v>
      </c>
      <c r="C424" s="27">
        <v>2024</v>
      </c>
      <c r="D424" s="27" t="s">
        <v>703</v>
      </c>
      <c r="E424" s="28" t="s">
        <v>704</v>
      </c>
      <c r="F424" s="19">
        <v>45548</v>
      </c>
      <c r="G424" s="19">
        <v>45551</v>
      </c>
      <c r="H424" s="34">
        <v>45703</v>
      </c>
      <c r="I424" s="35">
        <v>17304891</v>
      </c>
      <c r="J424" s="28" t="s">
        <v>17</v>
      </c>
      <c r="K424" s="28" t="s">
        <v>18</v>
      </c>
      <c r="L424" s="15" t="s">
        <v>975</v>
      </c>
      <c r="M424" s="250">
        <f t="shared" si="13"/>
        <v>0.78620010779744265</v>
      </c>
      <c r="N424" s="35">
        <v>19443963</v>
      </c>
      <c r="O424" s="35">
        <v>12714286</v>
      </c>
      <c r="P424" s="35">
        <v>7426679</v>
      </c>
      <c r="Q424" s="375">
        <v>46</v>
      </c>
      <c r="R424" s="35">
        <f t="shared" si="12"/>
        <v>24731570</v>
      </c>
      <c r="S424" s="38" t="s">
        <v>17</v>
      </c>
      <c r="T424" s="27" t="s">
        <v>1580</v>
      </c>
      <c r="U424" s="169" t="s">
        <v>1479</v>
      </c>
      <c r="V424" s="176" t="s">
        <v>1470</v>
      </c>
    </row>
    <row r="425" spans="1:22" ht="118.5" customHeight="1" x14ac:dyDescent="0.35">
      <c r="A425" s="25" t="s">
        <v>1581</v>
      </c>
      <c r="B425" s="25">
        <v>1166</v>
      </c>
      <c r="C425" s="25">
        <v>2024</v>
      </c>
      <c r="D425" s="25" t="s">
        <v>36</v>
      </c>
      <c r="E425" s="26" t="s">
        <v>1582</v>
      </c>
      <c r="F425" s="18">
        <v>45555</v>
      </c>
      <c r="G425" s="18">
        <v>45559</v>
      </c>
      <c r="H425" s="11">
        <v>45777</v>
      </c>
      <c r="I425" s="29">
        <v>209980042</v>
      </c>
      <c r="J425" s="26" t="s">
        <v>17</v>
      </c>
      <c r="K425" s="26" t="s">
        <v>18</v>
      </c>
      <c r="L425" s="17" t="s">
        <v>971</v>
      </c>
      <c r="M425" s="251">
        <f t="shared" si="13"/>
        <v>0.379393576768493</v>
      </c>
      <c r="N425" s="29">
        <v>117788972</v>
      </c>
      <c r="O425" s="29">
        <v>243249287</v>
      </c>
      <c r="P425" s="29">
        <v>100486395</v>
      </c>
      <c r="Q425" s="376">
        <v>120</v>
      </c>
      <c r="R425" s="29">
        <f t="shared" si="12"/>
        <v>310466437</v>
      </c>
      <c r="S425" s="32" t="s">
        <v>17</v>
      </c>
      <c r="T425" s="25" t="s">
        <v>1583</v>
      </c>
      <c r="U425" s="174" t="s">
        <v>1482</v>
      </c>
      <c r="V425" s="179" t="s">
        <v>1468</v>
      </c>
    </row>
    <row r="426" spans="1:22" ht="118.5" customHeight="1" x14ac:dyDescent="0.35">
      <c r="A426" s="25" t="s">
        <v>1609</v>
      </c>
      <c r="B426" s="25">
        <v>1169</v>
      </c>
      <c r="C426" s="25">
        <v>2024</v>
      </c>
      <c r="D426" s="25" t="s">
        <v>1610</v>
      </c>
      <c r="E426" s="26" t="s">
        <v>124</v>
      </c>
      <c r="F426" s="18">
        <v>45569</v>
      </c>
      <c r="G426" s="18">
        <v>45569</v>
      </c>
      <c r="H426" s="11">
        <v>47378</v>
      </c>
      <c r="I426" s="29">
        <v>0</v>
      </c>
      <c r="J426" s="26">
        <v>0</v>
      </c>
      <c r="K426" s="26" t="s">
        <v>17</v>
      </c>
      <c r="L426" s="17" t="s">
        <v>973</v>
      </c>
      <c r="M426" s="30">
        <v>0</v>
      </c>
      <c r="N426" s="29">
        <v>0</v>
      </c>
      <c r="O426" s="29">
        <v>0</v>
      </c>
      <c r="P426" s="29">
        <v>0</v>
      </c>
      <c r="Q426" s="376">
        <v>0</v>
      </c>
      <c r="R426" s="29">
        <f t="shared" si="12"/>
        <v>0</v>
      </c>
      <c r="S426" s="32" t="s">
        <v>17</v>
      </c>
      <c r="T426" s="25" t="s">
        <v>1611</v>
      </c>
      <c r="U426" s="174" t="s">
        <v>1467</v>
      </c>
      <c r="V426" s="179" t="s">
        <v>1468</v>
      </c>
    </row>
    <row r="427" spans="1:22" ht="118.5" customHeight="1" x14ac:dyDescent="0.35">
      <c r="A427" s="27" t="s">
        <v>1584</v>
      </c>
      <c r="B427" s="27">
        <v>1181</v>
      </c>
      <c r="C427" s="27">
        <v>2024</v>
      </c>
      <c r="D427" s="27" t="s">
        <v>1585</v>
      </c>
      <c r="E427" s="28" t="s">
        <v>1586</v>
      </c>
      <c r="F427" s="19">
        <v>45554</v>
      </c>
      <c r="G427" s="19">
        <v>45554</v>
      </c>
      <c r="H427" s="34">
        <v>46648</v>
      </c>
      <c r="I427" s="35">
        <v>0</v>
      </c>
      <c r="J427" s="28">
        <v>0</v>
      </c>
      <c r="K427" s="28" t="s">
        <v>17</v>
      </c>
      <c r="L427" s="15" t="s">
        <v>1587</v>
      </c>
      <c r="M427" s="36">
        <v>0</v>
      </c>
      <c r="N427" s="35">
        <v>0</v>
      </c>
      <c r="O427" s="35">
        <v>0</v>
      </c>
      <c r="P427" s="35">
        <v>0</v>
      </c>
      <c r="Q427" s="375">
        <v>0</v>
      </c>
      <c r="R427" s="35">
        <f t="shared" si="12"/>
        <v>0</v>
      </c>
      <c r="S427" s="38" t="s">
        <v>17</v>
      </c>
      <c r="T427" s="27" t="s">
        <v>1588</v>
      </c>
      <c r="U427" s="169" t="s">
        <v>1478</v>
      </c>
      <c r="V427" s="176" t="s">
        <v>1470</v>
      </c>
    </row>
    <row r="428" spans="1:22" ht="118.5" customHeight="1" x14ac:dyDescent="0.35">
      <c r="A428" s="23" t="s">
        <v>1589</v>
      </c>
      <c r="B428" s="23">
        <v>1191</v>
      </c>
      <c r="C428" s="23">
        <v>2024</v>
      </c>
      <c r="D428" s="23" t="s">
        <v>1590</v>
      </c>
      <c r="E428" s="24" t="s">
        <v>1591</v>
      </c>
      <c r="F428" s="20">
        <v>45561</v>
      </c>
      <c r="G428" s="20">
        <v>45562</v>
      </c>
      <c r="H428" s="41">
        <v>45687</v>
      </c>
      <c r="I428" s="42">
        <v>155230461.66999999</v>
      </c>
      <c r="J428" s="24" t="s">
        <v>17</v>
      </c>
      <c r="K428" s="24" t="s">
        <v>18</v>
      </c>
      <c r="L428" s="16" t="s">
        <v>965</v>
      </c>
      <c r="M428" s="43">
        <f t="shared" si="13"/>
        <v>0</v>
      </c>
      <c r="N428" s="42">
        <v>0</v>
      </c>
      <c r="O428" s="42">
        <v>155230461.66999999</v>
      </c>
      <c r="P428" s="42">
        <v>0</v>
      </c>
      <c r="Q428" s="374">
        <v>35</v>
      </c>
      <c r="R428" s="42">
        <f t="shared" si="12"/>
        <v>155230461.66999999</v>
      </c>
      <c r="S428" s="45" t="s">
        <v>17</v>
      </c>
      <c r="T428" s="23" t="s">
        <v>1592</v>
      </c>
      <c r="U428" s="171" t="s">
        <v>1481</v>
      </c>
      <c r="V428" s="177" t="s">
        <v>1472</v>
      </c>
    </row>
    <row r="429" spans="1:22" ht="118.5" customHeight="1" x14ac:dyDescent="0.35">
      <c r="A429" s="27" t="s">
        <v>1593</v>
      </c>
      <c r="B429" s="27">
        <v>1200</v>
      </c>
      <c r="C429" s="27">
        <v>2024</v>
      </c>
      <c r="D429" s="27" t="s">
        <v>1594</v>
      </c>
      <c r="E429" s="28" t="s">
        <v>1595</v>
      </c>
      <c r="F429" s="19">
        <v>45568</v>
      </c>
      <c r="G429" s="19">
        <v>45569</v>
      </c>
      <c r="H429" s="34">
        <v>45688</v>
      </c>
      <c r="I429" s="35">
        <v>34311447</v>
      </c>
      <c r="J429" s="28" t="s">
        <v>17</v>
      </c>
      <c r="K429" s="28" t="s">
        <v>18</v>
      </c>
      <c r="L429" s="15" t="s">
        <v>977</v>
      </c>
      <c r="M429" s="250">
        <f t="shared" si="13"/>
        <v>0.73531826005153633</v>
      </c>
      <c r="N429" s="35">
        <v>33892076</v>
      </c>
      <c r="O429" s="35">
        <v>23979897</v>
      </c>
      <c r="P429" s="35">
        <v>11780263</v>
      </c>
      <c r="Q429" s="375">
        <v>31</v>
      </c>
      <c r="R429" s="35">
        <f t="shared" si="12"/>
        <v>46091710</v>
      </c>
      <c r="S429" s="38" t="s">
        <v>17</v>
      </c>
      <c r="T429" s="27" t="s">
        <v>1596</v>
      </c>
      <c r="U429" s="169" t="s">
        <v>1478</v>
      </c>
      <c r="V429" s="176" t="s">
        <v>1470</v>
      </c>
    </row>
    <row r="430" spans="1:22" ht="118.5" customHeight="1" x14ac:dyDescent="0.35">
      <c r="A430" s="27" t="s">
        <v>1612</v>
      </c>
      <c r="B430" s="27">
        <v>1238</v>
      </c>
      <c r="C430" s="27">
        <v>2024</v>
      </c>
      <c r="D430" s="27" t="s">
        <v>1613</v>
      </c>
      <c r="E430" s="27" t="s">
        <v>1614</v>
      </c>
      <c r="F430" s="19">
        <v>45581</v>
      </c>
      <c r="G430" s="19">
        <v>45581</v>
      </c>
      <c r="H430" s="34">
        <v>46675</v>
      </c>
      <c r="I430" s="35">
        <v>0</v>
      </c>
      <c r="J430" s="28" t="s">
        <v>17</v>
      </c>
      <c r="K430" s="28" t="s">
        <v>17</v>
      </c>
      <c r="L430" s="15" t="s">
        <v>1587</v>
      </c>
      <c r="M430" s="36">
        <v>0</v>
      </c>
      <c r="N430" s="35">
        <v>0</v>
      </c>
      <c r="O430" s="35">
        <v>0</v>
      </c>
      <c r="P430" s="35">
        <v>0</v>
      </c>
      <c r="Q430" s="375">
        <v>0</v>
      </c>
      <c r="R430" s="35">
        <f t="shared" si="12"/>
        <v>0</v>
      </c>
      <c r="S430" s="38" t="s">
        <v>17</v>
      </c>
      <c r="T430" s="27" t="s">
        <v>1615</v>
      </c>
      <c r="U430" s="169" t="s">
        <v>1478</v>
      </c>
      <c r="V430" s="176" t="s">
        <v>1470</v>
      </c>
    </row>
    <row r="431" spans="1:22" ht="118.5" customHeight="1" x14ac:dyDescent="0.35">
      <c r="A431" s="105" t="s">
        <v>1600</v>
      </c>
      <c r="B431" s="23">
        <v>1249</v>
      </c>
      <c r="C431" s="23">
        <v>2024</v>
      </c>
      <c r="D431" s="23" t="s">
        <v>1601</v>
      </c>
      <c r="E431" s="23" t="s">
        <v>1602</v>
      </c>
      <c r="F431" s="20">
        <v>45594</v>
      </c>
      <c r="G431" s="20">
        <v>45604</v>
      </c>
      <c r="H431" s="41">
        <v>45716</v>
      </c>
      <c r="I431" s="42">
        <v>3887154611</v>
      </c>
      <c r="J431" s="24" t="s">
        <v>17</v>
      </c>
      <c r="K431" s="24" t="s">
        <v>1603</v>
      </c>
      <c r="L431" s="23" t="s">
        <v>965</v>
      </c>
      <c r="M431" s="249">
        <f t="shared" si="13"/>
        <v>0.97515731358955193</v>
      </c>
      <c r="N431" s="42">
        <v>3790587247.9699998</v>
      </c>
      <c r="O431" s="42">
        <v>3887154611</v>
      </c>
      <c r="P431" s="42">
        <v>0</v>
      </c>
      <c r="Q431" s="374">
        <v>42</v>
      </c>
      <c r="R431" s="42">
        <f t="shared" ref="R431:R494" si="14">+I431+P431</f>
        <v>3887154611</v>
      </c>
      <c r="S431" s="45" t="s">
        <v>17</v>
      </c>
      <c r="T431" s="23" t="s">
        <v>1604</v>
      </c>
      <c r="U431" s="171" t="s">
        <v>1481</v>
      </c>
      <c r="V431" s="177" t="s">
        <v>1472</v>
      </c>
    </row>
    <row r="432" spans="1:22" ht="118.5" customHeight="1" x14ac:dyDescent="0.35">
      <c r="A432" s="105" t="s">
        <v>1619</v>
      </c>
      <c r="B432" s="23">
        <v>1255</v>
      </c>
      <c r="C432" s="23">
        <v>2024</v>
      </c>
      <c r="D432" s="58" t="s">
        <v>1620</v>
      </c>
      <c r="E432" s="58" t="s">
        <v>1621</v>
      </c>
      <c r="F432" s="59">
        <v>45599</v>
      </c>
      <c r="G432" s="59">
        <v>45610</v>
      </c>
      <c r="H432" s="60">
        <v>45702</v>
      </c>
      <c r="I432" s="61">
        <v>1742785418</v>
      </c>
      <c r="J432" s="62" t="s">
        <v>17</v>
      </c>
      <c r="K432" s="62" t="s">
        <v>18</v>
      </c>
      <c r="L432" s="58" t="s">
        <v>971</v>
      </c>
      <c r="M432" s="43">
        <f t="shared" si="13"/>
        <v>0</v>
      </c>
      <c r="N432" s="42">
        <v>0</v>
      </c>
      <c r="O432" s="42">
        <v>1742785418</v>
      </c>
      <c r="P432" s="42">
        <v>0</v>
      </c>
      <c r="Q432" s="374">
        <v>45</v>
      </c>
      <c r="R432" s="42">
        <f t="shared" si="14"/>
        <v>1742785418</v>
      </c>
      <c r="S432" s="20" t="s">
        <v>17</v>
      </c>
      <c r="T432" s="63" t="s">
        <v>1622</v>
      </c>
      <c r="U432" s="171" t="s">
        <v>1481</v>
      </c>
      <c r="V432" s="177" t="s">
        <v>1472</v>
      </c>
    </row>
    <row r="433" spans="1:22" ht="118.5" customHeight="1" x14ac:dyDescent="0.35">
      <c r="A433" s="27" t="s">
        <v>1696</v>
      </c>
      <c r="B433" s="27">
        <v>1276</v>
      </c>
      <c r="C433" s="27">
        <v>2024</v>
      </c>
      <c r="D433" s="47" t="s">
        <v>1717</v>
      </c>
      <c r="E433" s="47" t="s">
        <v>1733</v>
      </c>
      <c r="F433" s="64">
        <v>45636</v>
      </c>
      <c r="G433" s="64">
        <v>45636</v>
      </c>
      <c r="H433" s="65">
        <v>45879</v>
      </c>
      <c r="I433" s="66">
        <v>1208890824</v>
      </c>
      <c r="J433" s="67">
        <v>108890824</v>
      </c>
      <c r="K433" s="67" t="s">
        <v>18</v>
      </c>
      <c r="L433" s="28" t="s">
        <v>972</v>
      </c>
      <c r="M433" s="36">
        <f t="shared" si="13"/>
        <v>0</v>
      </c>
      <c r="N433" s="35">
        <v>0</v>
      </c>
      <c r="O433" s="35">
        <v>1208890824</v>
      </c>
      <c r="P433" s="35">
        <v>0</v>
      </c>
      <c r="Q433" s="375">
        <v>0</v>
      </c>
      <c r="R433" s="35">
        <f t="shared" si="14"/>
        <v>1208890824</v>
      </c>
      <c r="S433" s="19" t="s">
        <v>17</v>
      </c>
      <c r="T433" s="68" t="s">
        <v>1763</v>
      </c>
      <c r="U433" s="169" t="s">
        <v>1478</v>
      </c>
      <c r="V433" s="176" t="s">
        <v>1470</v>
      </c>
    </row>
    <row r="434" spans="1:22" ht="118.5" customHeight="1" x14ac:dyDescent="0.35">
      <c r="A434" s="17" t="s">
        <v>1697</v>
      </c>
      <c r="B434" s="25">
        <v>1288</v>
      </c>
      <c r="C434" s="25">
        <v>2024</v>
      </c>
      <c r="D434" s="56" t="s">
        <v>1718</v>
      </c>
      <c r="E434" s="56" t="s">
        <v>1734</v>
      </c>
      <c r="F434" s="70">
        <v>45646</v>
      </c>
      <c r="G434" s="70">
        <v>45646</v>
      </c>
      <c r="H434" s="71">
        <v>45726</v>
      </c>
      <c r="I434" s="72">
        <v>1126992000</v>
      </c>
      <c r="J434" s="73">
        <v>1126992000</v>
      </c>
      <c r="K434" s="73" t="s">
        <v>17</v>
      </c>
      <c r="L434" s="26" t="s">
        <v>974</v>
      </c>
      <c r="M434" s="30">
        <f t="shared" si="13"/>
        <v>0</v>
      </c>
      <c r="N434" s="29">
        <v>0</v>
      </c>
      <c r="O434" s="29">
        <v>1126992000</v>
      </c>
      <c r="P434" s="29">
        <v>0</v>
      </c>
      <c r="Q434" s="376">
        <v>0</v>
      </c>
      <c r="R434" s="29">
        <f t="shared" si="14"/>
        <v>1126992000</v>
      </c>
      <c r="S434" s="18" t="s">
        <v>17</v>
      </c>
      <c r="T434" s="85" t="s">
        <v>1764</v>
      </c>
      <c r="U434" s="174" t="s">
        <v>1489</v>
      </c>
      <c r="V434" s="179" t="s">
        <v>1468</v>
      </c>
    </row>
    <row r="435" spans="1:22" ht="118.5" customHeight="1" x14ac:dyDescent="0.35">
      <c r="A435" s="23" t="s">
        <v>1698</v>
      </c>
      <c r="B435" s="23">
        <v>1289</v>
      </c>
      <c r="C435" s="23">
        <v>2024</v>
      </c>
      <c r="D435" s="58" t="s">
        <v>1719</v>
      </c>
      <c r="E435" s="58" t="s">
        <v>1735</v>
      </c>
      <c r="F435" s="59">
        <v>45653</v>
      </c>
      <c r="G435" s="59">
        <v>45653</v>
      </c>
      <c r="H435" s="60">
        <v>46022</v>
      </c>
      <c r="I435" s="61">
        <v>92730960</v>
      </c>
      <c r="J435" s="62" t="s">
        <v>17</v>
      </c>
      <c r="K435" s="62" t="s">
        <v>18</v>
      </c>
      <c r="L435" s="16" t="s">
        <v>1758</v>
      </c>
      <c r="M435" s="249">
        <f t="shared" si="13"/>
        <v>0.42442788255400354</v>
      </c>
      <c r="N435" s="42">
        <v>39357605</v>
      </c>
      <c r="O435" s="42">
        <v>92730960</v>
      </c>
      <c r="P435" s="42">
        <v>0</v>
      </c>
      <c r="Q435" s="374">
        <v>0</v>
      </c>
      <c r="R435" s="42">
        <f t="shared" si="14"/>
        <v>92730960</v>
      </c>
      <c r="S435" s="20" t="s">
        <v>17</v>
      </c>
      <c r="T435" s="63" t="s">
        <v>1765</v>
      </c>
      <c r="U435" s="171" t="s">
        <v>1486</v>
      </c>
      <c r="V435" s="177" t="s">
        <v>1472</v>
      </c>
    </row>
    <row r="436" spans="1:22" ht="118.5" customHeight="1" x14ac:dyDescent="0.35">
      <c r="A436" s="23" t="s">
        <v>1699</v>
      </c>
      <c r="B436" s="23">
        <v>1290</v>
      </c>
      <c r="C436" s="23">
        <v>2024</v>
      </c>
      <c r="D436" s="58" t="s">
        <v>531</v>
      </c>
      <c r="E436" s="58" t="s">
        <v>1736</v>
      </c>
      <c r="F436" s="59">
        <v>45653</v>
      </c>
      <c r="G436" s="59">
        <v>45653</v>
      </c>
      <c r="H436" s="60">
        <v>46022</v>
      </c>
      <c r="I436" s="61">
        <v>92730960</v>
      </c>
      <c r="J436" s="62" t="s">
        <v>17</v>
      </c>
      <c r="K436" s="62" t="s">
        <v>18</v>
      </c>
      <c r="L436" s="16" t="s">
        <v>976</v>
      </c>
      <c r="M436" s="249">
        <f t="shared" si="13"/>
        <v>0.42442788255400354</v>
      </c>
      <c r="N436" s="42">
        <v>39357605</v>
      </c>
      <c r="O436" s="42">
        <v>92730960</v>
      </c>
      <c r="P436" s="42">
        <v>0</v>
      </c>
      <c r="Q436" s="374">
        <v>0</v>
      </c>
      <c r="R436" s="42">
        <f t="shared" si="14"/>
        <v>92730960</v>
      </c>
      <c r="S436" s="20" t="s">
        <v>17</v>
      </c>
      <c r="T436" s="63" t="s">
        <v>1766</v>
      </c>
      <c r="U436" s="171" t="s">
        <v>1477</v>
      </c>
      <c r="V436" s="177" t="s">
        <v>1472</v>
      </c>
    </row>
    <row r="437" spans="1:22" ht="118.5" customHeight="1" x14ac:dyDescent="0.35">
      <c r="A437" s="23" t="s">
        <v>1700</v>
      </c>
      <c r="B437" s="23">
        <v>1291</v>
      </c>
      <c r="C437" s="23">
        <v>2024</v>
      </c>
      <c r="D437" s="58" t="s">
        <v>1720</v>
      </c>
      <c r="E437" s="58" t="s">
        <v>1737</v>
      </c>
      <c r="F437" s="59">
        <v>45653</v>
      </c>
      <c r="G437" s="59">
        <v>45653</v>
      </c>
      <c r="H437" s="60">
        <v>46022</v>
      </c>
      <c r="I437" s="61">
        <v>92730960</v>
      </c>
      <c r="J437" s="62" t="s">
        <v>17</v>
      </c>
      <c r="K437" s="62" t="s">
        <v>18</v>
      </c>
      <c r="L437" s="16" t="s">
        <v>1758</v>
      </c>
      <c r="M437" s="249">
        <f t="shared" si="13"/>
        <v>0.42442788255400354</v>
      </c>
      <c r="N437" s="42">
        <v>39357605</v>
      </c>
      <c r="O437" s="42">
        <v>92730960</v>
      </c>
      <c r="P437" s="42">
        <v>0</v>
      </c>
      <c r="Q437" s="374">
        <v>0</v>
      </c>
      <c r="R437" s="42">
        <f t="shared" si="14"/>
        <v>92730960</v>
      </c>
      <c r="S437" s="20" t="s">
        <v>17</v>
      </c>
      <c r="T437" s="63" t="s">
        <v>1767</v>
      </c>
      <c r="U437" s="171" t="s">
        <v>1486</v>
      </c>
      <c r="V437" s="177" t="s">
        <v>1472</v>
      </c>
    </row>
    <row r="438" spans="1:22" ht="118.5" customHeight="1" x14ac:dyDescent="0.35">
      <c r="A438" s="23" t="s">
        <v>1701</v>
      </c>
      <c r="B438" s="23">
        <v>1292</v>
      </c>
      <c r="C438" s="23">
        <v>2024</v>
      </c>
      <c r="D438" s="58" t="s">
        <v>84</v>
      </c>
      <c r="E438" s="58" t="s">
        <v>1738</v>
      </c>
      <c r="F438" s="59">
        <v>45653</v>
      </c>
      <c r="G438" s="59">
        <v>45653</v>
      </c>
      <c r="H438" s="60">
        <v>46022</v>
      </c>
      <c r="I438" s="61">
        <v>130811163</v>
      </c>
      <c r="J438" s="62" t="s">
        <v>17</v>
      </c>
      <c r="K438" s="62" t="s">
        <v>18</v>
      </c>
      <c r="L438" s="23" t="s">
        <v>1758</v>
      </c>
      <c r="M438" s="249">
        <f t="shared" si="13"/>
        <v>0.42442788311575519</v>
      </c>
      <c r="N438" s="42">
        <v>55519905</v>
      </c>
      <c r="O438" s="42">
        <v>130811163</v>
      </c>
      <c r="P438" s="42">
        <v>0</v>
      </c>
      <c r="Q438" s="374">
        <v>0</v>
      </c>
      <c r="R438" s="42">
        <f t="shared" si="14"/>
        <v>130811163</v>
      </c>
      <c r="S438" s="20" t="s">
        <v>17</v>
      </c>
      <c r="T438" s="63" t="s">
        <v>1768</v>
      </c>
      <c r="U438" s="171" t="s">
        <v>1486</v>
      </c>
      <c r="V438" s="177" t="s">
        <v>1472</v>
      </c>
    </row>
    <row r="439" spans="1:22" ht="118.5" customHeight="1" x14ac:dyDescent="0.35">
      <c r="A439" s="23" t="s">
        <v>1702</v>
      </c>
      <c r="B439" s="23">
        <v>1293</v>
      </c>
      <c r="C439" s="23">
        <v>2024</v>
      </c>
      <c r="D439" s="58" t="s">
        <v>179</v>
      </c>
      <c r="E439" s="58" t="s">
        <v>1739</v>
      </c>
      <c r="F439" s="59">
        <v>45653</v>
      </c>
      <c r="G439" s="59">
        <v>45653</v>
      </c>
      <c r="H439" s="60">
        <v>46022</v>
      </c>
      <c r="I439" s="61">
        <v>143269346</v>
      </c>
      <c r="J439" s="62" t="s">
        <v>17</v>
      </c>
      <c r="K439" s="62" t="s">
        <v>18</v>
      </c>
      <c r="L439" s="24" t="s">
        <v>1758</v>
      </c>
      <c r="M439" s="249">
        <f t="shared" si="13"/>
        <v>0.42442788145344085</v>
      </c>
      <c r="N439" s="42">
        <v>60807505</v>
      </c>
      <c r="O439" s="42">
        <v>143269346</v>
      </c>
      <c r="P439" s="42">
        <v>0</v>
      </c>
      <c r="Q439" s="374">
        <v>0</v>
      </c>
      <c r="R439" s="42">
        <f t="shared" si="14"/>
        <v>143269346</v>
      </c>
      <c r="S439" s="20" t="s">
        <v>17</v>
      </c>
      <c r="T439" s="63" t="s">
        <v>1769</v>
      </c>
      <c r="U439" s="171" t="s">
        <v>1486</v>
      </c>
      <c r="V439" s="177" t="s">
        <v>1472</v>
      </c>
    </row>
    <row r="440" spans="1:22" ht="118.5" customHeight="1" x14ac:dyDescent="0.35">
      <c r="A440" s="23" t="s">
        <v>1703</v>
      </c>
      <c r="B440" s="23">
        <v>1294</v>
      </c>
      <c r="C440" s="23">
        <v>2024</v>
      </c>
      <c r="D440" s="58" t="s">
        <v>1721</v>
      </c>
      <c r="E440" s="58" t="s">
        <v>1740</v>
      </c>
      <c r="F440" s="59">
        <v>45653</v>
      </c>
      <c r="G440" s="59">
        <v>45653</v>
      </c>
      <c r="H440" s="60">
        <v>46022</v>
      </c>
      <c r="I440" s="61">
        <v>143269346</v>
      </c>
      <c r="J440" s="62" t="s">
        <v>17</v>
      </c>
      <c r="K440" s="62" t="s">
        <v>18</v>
      </c>
      <c r="L440" s="58" t="s">
        <v>1758</v>
      </c>
      <c r="M440" s="249">
        <f t="shared" si="13"/>
        <v>0.42442788145344085</v>
      </c>
      <c r="N440" s="42">
        <v>60807505</v>
      </c>
      <c r="O440" s="42">
        <v>143269346</v>
      </c>
      <c r="P440" s="42">
        <v>0</v>
      </c>
      <c r="Q440" s="374">
        <v>0</v>
      </c>
      <c r="R440" s="42">
        <f t="shared" si="14"/>
        <v>143269346</v>
      </c>
      <c r="S440" s="20" t="s">
        <v>17</v>
      </c>
      <c r="T440" s="63" t="s">
        <v>1770</v>
      </c>
      <c r="U440" s="171" t="s">
        <v>1486</v>
      </c>
      <c r="V440" s="177" t="s">
        <v>1472</v>
      </c>
    </row>
    <row r="441" spans="1:22" ht="118.5" customHeight="1" x14ac:dyDescent="0.35">
      <c r="A441" s="23" t="s">
        <v>1704</v>
      </c>
      <c r="B441" s="23">
        <v>1295</v>
      </c>
      <c r="C441" s="23">
        <v>2024</v>
      </c>
      <c r="D441" s="58" t="s">
        <v>1722</v>
      </c>
      <c r="E441" s="58" t="s">
        <v>1741</v>
      </c>
      <c r="F441" s="59">
        <v>45653</v>
      </c>
      <c r="G441" s="59">
        <v>45653</v>
      </c>
      <c r="H441" s="60">
        <v>46022</v>
      </c>
      <c r="I441" s="61">
        <v>130811163</v>
      </c>
      <c r="J441" s="62" t="s">
        <v>17</v>
      </c>
      <c r="K441" s="62" t="s">
        <v>18</v>
      </c>
      <c r="L441" s="105" t="s">
        <v>1758</v>
      </c>
      <c r="M441" s="249">
        <f t="shared" si="13"/>
        <v>0.42442788311575519</v>
      </c>
      <c r="N441" s="42">
        <v>55519905</v>
      </c>
      <c r="O441" s="42">
        <v>130811163</v>
      </c>
      <c r="P441" s="42">
        <v>0</v>
      </c>
      <c r="Q441" s="374">
        <v>0</v>
      </c>
      <c r="R441" s="42">
        <f t="shared" si="14"/>
        <v>130811163</v>
      </c>
      <c r="S441" s="20" t="s">
        <v>17</v>
      </c>
      <c r="T441" s="63" t="s">
        <v>1771</v>
      </c>
      <c r="U441" s="171" t="s">
        <v>1486</v>
      </c>
      <c r="V441" s="177" t="s">
        <v>1472</v>
      </c>
    </row>
    <row r="442" spans="1:22" ht="118.5" customHeight="1" x14ac:dyDescent="0.35">
      <c r="A442" s="319" t="s">
        <v>1705</v>
      </c>
      <c r="B442" s="23">
        <v>1296</v>
      </c>
      <c r="C442" s="23">
        <v>2024</v>
      </c>
      <c r="D442" s="162" t="s">
        <v>1723</v>
      </c>
      <c r="E442" s="58" t="s">
        <v>1742</v>
      </c>
      <c r="F442" s="163">
        <v>45653</v>
      </c>
      <c r="G442" s="59">
        <v>45653</v>
      </c>
      <c r="H442" s="164">
        <v>46022</v>
      </c>
      <c r="I442" s="165">
        <v>130811163</v>
      </c>
      <c r="J442" s="181" t="s">
        <v>17</v>
      </c>
      <c r="K442" s="166" t="s">
        <v>18</v>
      </c>
      <c r="L442" s="167" t="s">
        <v>1758</v>
      </c>
      <c r="M442" s="249">
        <f t="shared" si="13"/>
        <v>0.42442788311575519</v>
      </c>
      <c r="N442" s="42">
        <v>55519905</v>
      </c>
      <c r="O442" s="42">
        <v>130811163</v>
      </c>
      <c r="P442" s="42">
        <v>0</v>
      </c>
      <c r="Q442" s="374">
        <v>0</v>
      </c>
      <c r="R442" s="42">
        <f t="shared" si="14"/>
        <v>130811163</v>
      </c>
      <c r="S442" s="20" t="s">
        <v>17</v>
      </c>
      <c r="T442" s="162" t="s">
        <v>1772</v>
      </c>
      <c r="U442" s="171" t="s">
        <v>1486</v>
      </c>
      <c r="V442" s="177" t="s">
        <v>1472</v>
      </c>
    </row>
    <row r="443" spans="1:22" ht="118.5" customHeight="1" x14ac:dyDescent="0.35">
      <c r="A443" s="23" t="s">
        <v>1706</v>
      </c>
      <c r="B443" s="23">
        <v>1297</v>
      </c>
      <c r="C443" s="23">
        <v>2024</v>
      </c>
      <c r="D443" s="58" t="s">
        <v>83</v>
      </c>
      <c r="E443" s="58" t="s">
        <v>1743</v>
      </c>
      <c r="F443" s="59">
        <v>45653</v>
      </c>
      <c r="G443" s="59">
        <v>45653</v>
      </c>
      <c r="H443" s="60">
        <v>46022</v>
      </c>
      <c r="I443" s="61">
        <v>130811163</v>
      </c>
      <c r="J443" s="62" t="s">
        <v>17</v>
      </c>
      <c r="K443" s="62" t="s">
        <v>18</v>
      </c>
      <c r="L443" s="24" t="s">
        <v>1758</v>
      </c>
      <c r="M443" s="249">
        <f t="shared" si="13"/>
        <v>0.42442788311575519</v>
      </c>
      <c r="N443" s="42">
        <v>55519905</v>
      </c>
      <c r="O443" s="42">
        <v>130811163</v>
      </c>
      <c r="P443" s="42">
        <v>0</v>
      </c>
      <c r="Q443" s="374">
        <v>0</v>
      </c>
      <c r="R443" s="42">
        <f t="shared" si="14"/>
        <v>130811163</v>
      </c>
      <c r="S443" s="20" t="s">
        <v>17</v>
      </c>
      <c r="T443" s="63" t="s">
        <v>1773</v>
      </c>
      <c r="U443" s="171" t="s">
        <v>1486</v>
      </c>
      <c r="V443" s="177" t="s">
        <v>1472</v>
      </c>
    </row>
    <row r="444" spans="1:22" ht="118.5" customHeight="1" x14ac:dyDescent="0.35">
      <c r="A444" s="23" t="s">
        <v>1707</v>
      </c>
      <c r="B444" s="23">
        <v>1298</v>
      </c>
      <c r="C444" s="23">
        <v>2024</v>
      </c>
      <c r="D444" s="58" t="s">
        <v>1724</v>
      </c>
      <c r="E444" s="58" t="s">
        <v>1744</v>
      </c>
      <c r="F444" s="59">
        <v>45653</v>
      </c>
      <c r="G444" s="59">
        <v>45653</v>
      </c>
      <c r="H444" s="60">
        <v>46022</v>
      </c>
      <c r="I444" s="61">
        <v>130811163</v>
      </c>
      <c r="J444" s="80" t="s">
        <v>17</v>
      </c>
      <c r="K444" s="62" t="s">
        <v>18</v>
      </c>
      <c r="L444" s="16" t="s">
        <v>1758</v>
      </c>
      <c r="M444" s="249">
        <f t="shared" si="13"/>
        <v>0.42442788311575519</v>
      </c>
      <c r="N444" s="42">
        <v>55519905</v>
      </c>
      <c r="O444" s="42">
        <v>130811163</v>
      </c>
      <c r="P444" s="42">
        <v>0</v>
      </c>
      <c r="Q444" s="374">
        <v>0</v>
      </c>
      <c r="R444" s="42">
        <f t="shared" si="14"/>
        <v>130811163</v>
      </c>
      <c r="S444" s="20" t="s">
        <v>17</v>
      </c>
      <c r="T444" s="63" t="s">
        <v>1774</v>
      </c>
      <c r="U444" s="171" t="s">
        <v>1486</v>
      </c>
      <c r="V444" s="177" t="s">
        <v>1472</v>
      </c>
    </row>
    <row r="445" spans="1:22" ht="118.5" customHeight="1" x14ac:dyDescent="0.35">
      <c r="A445" s="23" t="s">
        <v>1708</v>
      </c>
      <c r="B445" s="23">
        <v>1299</v>
      </c>
      <c r="C445" s="23">
        <v>2024</v>
      </c>
      <c r="D445" s="58" t="s">
        <v>1725</v>
      </c>
      <c r="E445" s="58" t="s">
        <v>1745</v>
      </c>
      <c r="F445" s="59">
        <v>45653</v>
      </c>
      <c r="G445" s="59">
        <v>45653</v>
      </c>
      <c r="H445" s="60">
        <v>46022</v>
      </c>
      <c r="I445" s="61">
        <v>130811163</v>
      </c>
      <c r="J445" s="62" t="s">
        <v>17</v>
      </c>
      <c r="K445" s="62" t="s">
        <v>18</v>
      </c>
      <c r="L445" s="16" t="s">
        <v>1758</v>
      </c>
      <c r="M445" s="249">
        <f t="shared" si="13"/>
        <v>0.42442788311575519</v>
      </c>
      <c r="N445" s="42">
        <v>55519905</v>
      </c>
      <c r="O445" s="42">
        <v>130811163</v>
      </c>
      <c r="P445" s="42">
        <v>0</v>
      </c>
      <c r="Q445" s="374">
        <v>0</v>
      </c>
      <c r="R445" s="42">
        <f t="shared" si="14"/>
        <v>130811163</v>
      </c>
      <c r="S445" s="20" t="s">
        <v>17</v>
      </c>
      <c r="T445" s="63" t="s">
        <v>1775</v>
      </c>
      <c r="U445" s="171" t="s">
        <v>1486</v>
      </c>
      <c r="V445" s="177" t="s">
        <v>1472</v>
      </c>
    </row>
    <row r="446" spans="1:22" ht="118.5" customHeight="1" x14ac:dyDescent="0.35">
      <c r="A446" s="23" t="s">
        <v>1709</v>
      </c>
      <c r="B446" s="23">
        <v>1300</v>
      </c>
      <c r="C446" s="23">
        <v>2024</v>
      </c>
      <c r="D446" s="58" t="s">
        <v>1726</v>
      </c>
      <c r="E446" s="58" t="s">
        <v>1746</v>
      </c>
      <c r="F446" s="59">
        <v>45653</v>
      </c>
      <c r="G446" s="59">
        <v>45653</v>
      </c>
      <c r="H446" s="60">
        <v>46022</v>
      </c>
      <c r="I446" s="61">
        <v>130811163</v>
      </c>
      <c r="J446" s="62" t="s">
        <v>17</v>
      </c>
      <c r="K446" s="62" t="s">
        <v>18</v>
      </c>
      <c r="L446" s="24" t="s">
        <v>1758</v>
      </c>
      <c r="M446" s="249">
        <f t="shared" si="13"/>
        <v>0.42442788311575519</v>
      </c>
      <c r="N446" s="42">
        <v>55519905</v>
      </c>
      <c r="O446" s="42">
        <v>130811163</v>
      </c>
      <c r="P446" s="42">
        <v>0</v>
      </c>
      <c r="Q446" s="374">
        <v>0</v>
      </c>
      <c r="R446" s="42">
        <f t="shared" si="14"/>
        <v>130811163</v>
      </c>
      <c r="S446" s="20" t="s">
        <v>17</v>
      </c>
      <c r="T446" s="63" t="s">
        <v>1776</v>
      </c>
      <c r="U446" s="171" t="s">
        <v>1486</v>
      </c>
      <c r="V446" s="177" t="s">
        <v>1472</v>
      </c>
    </row>
    <row r="447" spans="1:22" ht="118.5" customHeight="1" x14ac:dyDescent="0.35">
      <c r="A447" s="23" t="s">
        <v>1710</v>
      </c>
      <c r="B447" s="23">
        <v>1301</v>
      </c>
      <c r="C447" s="23">
        <v>2024</v>
      </c>
      <c r="D447" s="58" t="s">
        <v>1727</v>
      </c>
      <c r="E447" s="58" t="s">
        <v>1747</v>
      </c>
      <c r="F447" s="59">
        <v>45653</v>
      </c>
      <c r="G447" s="59">
        <v>45653</v>
      </c>
      <c r="H447" s="60">
        <v>46022</v>
      </c>
      <c r="I447" s="61">
        <v>130811163</v>
      </c>
      <c r="J447" s="80" t="s">
        <v>17</v>
      </c>
      <c r="K447" s="62" t="s">
        <v>18</v>
      </c>
      <c r="L447" s="16" t="s">
        <v>1758</v>
      </c>
      <c r="M447" s="249">
        <f t="shared" si="13"/>
        <v>0.42442788311575519</v>
      </c>
      <c r="N447" s="42">
        <v>55519905</v>
      </c>
      <c r="O447" s="42">
        <v>130811163</v>
      </c>
      <c r="P447" s="42">
        <v>0</v>
      </c>
      <c r="Q447" s="374">
        <v>0</v>
      </c>
      <c r="R447" s="42">
        <f t="shared" si="14"/>
        <v>130811163</v>
      </c>
      <c r="S447" s="20" t="s">
        <v>17</v>
      </c>
      <c r="T447" s="63" t="s">
        <v>1776</v>
      </c>
      <c r="U447" s="171" t="s">
        <v>1486</v>
      </c>
      <c r="V447" s="177" t="s">
        <v>1472</v>
      </c>
    </row>
    <row r="448" spans="1:22" ht="118.5" customHeight="1" x14ac:dyDescent="0.35">
      <c r="A448" s="23" t="s">
        <v>1711</v>
      </c>
      <c r="B448" s="23">
        <v>1302</v>
      </c>
      <c r="C448" s="23">
        <v>2024</v>
      </c>
      <c r="D448" s="58" t="s">
        <v>1728</v>
      </c>
      <c r="E448" s="58" t="s">
        <v>1748</v>
      </c>
      <c r="F448" s="59">
        <v>45653</v>
      </c>
      <c r="G448" s="59">
        <v>45653</v>
      </c>
      <c r="H448" s="60">
        <v>46022</v>
      </c>
      <c r="I448" s="61">
        <v>143269346</v>
      </c>
      <c r="J448" s="80" t="s">
        <v>17</v>
      </c>
      <c r="K448" s="80" t="s">
        <v>18</v>
      </c>
      <c r="L448" s="23" t="s">
        <v>1758</v>
      </c>
      <c r="M448" s="249">
        <f t="shared" si="13"/>
        <v>0.42442788145344085</v>
      </c>
      <c r="N448" s="42">
        <v>60807505</v>
      </c>
      <c r="O448" s="42">
        <v>143269346</v>
      </c>
      <c r="P448" s="42">
        <v>0</v>
      </c>
      <c r="Q448" s="374">
        <v>0</v>
      </c>
      <c r="R448" s="42">
        <f t="shared" si="14"/>
        <v>143269346</v>
      </c>
      <c r="S448" s="20" t="s">
        <v>17</v>
      </c>
      <c r="T448" s="63" t="s">
        <v>1777</v>
      </c>
      <c r="U448" s="171" t="s">
        <v>1486</v>
      </c>
      <c r="V448" s="177" t="s">
        <v>1472</v>
      </c>
    </row>
    <row r="449" spans="1:22" ht="118.5" customHeight="1" x14ac:dyDescent="0.35">
      <c r="A449" s="23" t="s">
        <v>1712</v>
      </c>
      <c r="B449" s="23">
        <v>1303</v>
      </c>
      <c r="C449" s="23">
        <v>2024</v>
      </c>
      <c r="D449" s="58" t="s">
        <v>1729</v>
      </c>
      <c r="E449" s="58" t="s">
        <v>1749</v>
      </c>
      <c r="F449" s="59">
        <v>45653</v>
      </c>
      <c r="G449" s="59">
        <v>45653</v>
      </c>
      <c r="H449" s="60">
        <v>46022</v>
      </c>
      <c r="I449" s="61">
        <v>220125900</v>
      </c>
      <c r="J449" s="62" t="s">
        <v>17</v>
      </c>
      <c r="K449" s="62" t="s">
        <v>18</v>
      </c>
      <c r="L449" s="105" t="s">
        <v>1758</v>
      </c>
      <c r="M449" s="249">
        <f t="shared" si="13"/>
        <v>0.4123578143235303</v>
      </c>
      <c r="N449" s="42">
        <v>90770635</v>
      </c>
      <c r="O449" s="42">
        <v>220125900</v>
      </c>
      <c r="P449" s="42">
        <v>0</v>
      </c>
      <c r="Q449" s="374">
        <v>0</v>
      </c>
      <c r="R449" s="42">
        <f t="shared" si="14"/>
        <v>220125900</v>
      </c>
      <c r="S449" s="20" t="s">
        <v>17</v>
      </c>
      <c r="T449" s="63" t="s">
        <v>1778</v>
      </c>
      <c r="U449" s="171" t="s">
        <v>1486</v>
      </c>
      <c r="V449" s="177" t="s">
        <v>1472</v>
      </c>
    </row>
    <row r="450" spans="1:22" ht="118.5" customHeight="1" x14ac:dyDescent="0.35">
      <c r="A450" s="23" t="s">
        <v>1713</v>
      </c>
      <c r="B450" s="23">
        <v>1304</v>
      </c>
      <c r="C450" s="23">
        <v>2024</v>
      </c>
      <c r="D450" s="58" t="s">
        <v>1730</v>
      </c>
      <c r="E450" s="58" t="s">
        <v>1750</v>
      </c>
      <c r="F450" s="59">
        <v>45653</v>
      </c>
      <c r="G450" s="59">
        <v>45653</v>
      </c>
      <c r="H450" s="60">
        <v>46022</v>
      </c>
      <c r="I450" s="61">
        <v>130811163</v>
      </c>
      <c r="J450" s="62" t="s">
        <v>17</v>
      </c>
      <c r="K450" s="62" t="s">
        <v>18</v>
      </c>
      <c r="L450" s="105" t="s">
        <v>1758</v>
      </c>
      <c r="M450" s="249">
        <f t="shared" si="13"/>
        <v>0.36687043291557619</v>
      </c>
      <c r="N450" s="42">
        <v>47990748</v>
      </c>
      <c r="O450" s="42">
        <v>130811163</v>
      </c>
      <c r="P450" s="42">
        <v>0</v>
      </c>
      <c r="Q450" s="374">
        <v>0</v>
      </c>
      <c r="R450" s="42">
        <f t="shared" si="14"/>
        <v>130811163</v>
      </c>
      <c r="S450" s="20" t="s">
        <v>17</v>
      </c>
      <c r="T450" s="63" t="s">
        <v>1779</v>
      </c>
      <c r="U450" s="171" t="s">
        <v>1486</v>
      </c>
      <c r="V450" s="177" t="s">
        <v>1472</v>
      </c>
    </row>
    <row r="451" spans="1:22" ht="118.5" customHeight="1" x14ac:dyDescent="0.35">
      <c r="A451" s="105" t="s">
        <v>1572</v>
      </c>
      <c r="B451" s="23">
        <v>132002</v>
      </c>
      <c r="C451" s="40">
        <v>2024</v>
      </c>
      <c r="D451" s="23" t="s">
        <v>164</v>
      </c>
      <c r="E451" s="23" t="s">
        <v>1573</v>
      </c>
      <c r="F451" s="20">
        <v>45519</v>
      </c>
      <c r="G451" s="20">
        <v>45524</v>
      </c>
      <c r="H451" s="20">
        <v>45703</v>
      </c>
      <c r="I451" s="89">
        <v>745375203.37</v>
      </c>
      <c r="J451" s="24" t="s">
        <v>17</v>
      </c>
      <c r="K451" s="24" t="s">
        <v>19</v>
      </c>
      <c r="L451" s="43" t="s">
        <v>1413</v>
      </c>
      <c r="M451" s="249">
        <f t="shared" si="13"/>
        <v>0.64560558906220522</v>
      </c>
      <c r="N451" s="42">
        <v>721827244.86000001</v>
      </c>
      <c r="O451" s="42">
        <v>492529674.98999989</v>
      </c>
      <c r="P451" s="90">
        <v>372687058</v>
      </c>
      <c r="Q451" s="374">
        <v>58</v>
      </c>
      <c r="R451" s="42">
        <f t="shared" si="14"/>
        <v>1118062261.3699999</v>
      </c>
      <c r="S451" s="81" t="s">
        <v>17</v>
      </c>
      <c r="T451" s="23" t="s">
        <v>1574</v>
      </c>
      <c r="U451" s="171" t="s">
        <v>1474</v>
      </c>
      <c r="V451" s="177" t="s">
        <v>1472</v>
      </c>
    </row>
    <row r="452" spans="1:22" ht="118.5" customHeight="1" x14ac:dyDescent="0.35">
      <c r="A452" s="23" t="s">
        <v>1605</v>
      </c>
      <c r="B452" s="23">
        <v>134866</v>
      </c>
      <c r="C452" s="40">
        <v>2024</v>
      </c>
      <c r="D452" s="23" t="s">
        <v>1606</v>
      </c>
      <c r="E452" s="23" t="s">
        <v>1607</v>
      </c>
      <c r="F452" s="20">
        <v>45582</v>
      </c>
      <c r="G452" s="20">
        <v>45582</v>
      </c>
      <c r="H452" s="20">
        <v>45930</v>
      </c>
      <c r="I452" s="89">
        <v>938417793.33000004</v>
      </c>
      <c r="J452" s="24" t="s">
        <v>17</v>
      </c>
      <c r="K452" s="24" t="s">
        <v>18</v>
      </c>
      <c r="L452" s="24" t="s">
        <v>965</v>
      </c>
      <c r="M452" s="249">
        <f t="shared" si="13"/>
        <v>1</v>
      </c>
      <c r="N452" s="42">
        <v>938417793.33000004</v>
      </c>
      <c r="O452" s="42">
        <v>938417793.33000004</v>
      </c>
      <c r="P452" s="90">
        <v>0</v>
      </c>
      <c r="Q452" s="374">
        <v>0</v>
      </c>
      <c r="R452" s="42">
        <f t="shared" si="14"/>
        <v>938417793.33000004</v>
      </c>
      <c r="S452" s="81" t="s">
        <v>17</v>
      </c>
      <c r="T452" s="23" t="s">
        <v>1608</v>
      </c>
      <c r="U452" s="171" t="s">
        <v>1481</v>
      </c>
      <c r="V452" s="177" t="s">
        <v>1472</v>
      </c>
    </row>
    <row r="453" spans="1:22" ht="118.5" customHeight="1" x14ac:dyDescent="0.35">
      <c r="A453" s="105" t="s">
        <v>1780</v>
      </c>
      <c r="B453" s="16">
        <v>1</v>
      </c>
      <c r="C453" s="16">
        <v>2025</v>
      </c>
      <c r="D453" s="105" t="s">
        <v>1781</v>
      </c>
      <c r="E453" s="117" t="s">
        <v>1782</v>
      </c>
      <c r="F453" s="118">
        <v>45664</v>
      </c>
      <c r="G453" s="118">
        <v>45665</v>
      </c>
      <c r="H453" s="118">
        <v>45991</v>
      </c>
      <c r="I453" s="119">
        <v>46238905</v>
      </c>
      <c r="J453" s="120" t="s">
        <v>17</v>
      </c>
      <c r="K453" s="105" t="s">
        <v>18</v>
      </c>
      <c r="L453" s="105" t="s">
        <v>1783</v>
      </c>
      <c r="M453" s="253">
        <f t="shared" si="13"/>
        <v>0.44307675538596775</v>
      </c>
      <c r="N453" s="122">
        <v>20487384</v>
      </c>
      <c r="O453" s="122">
        <v>46238905</v>
      </c>
      <c r="P453" s="123">
        <v>0</v>
      </c>
      <c r="Q453" s="124">
        <v>0</v>
      </c>
      <c r="R453" s="42">
        <f t="shared" si="14"/>
        <v>46238905</v>
      </c>
      <c r="S453" s="125" t="s">
        <v>17</v>
      </c>
      <c r="T453" s="105" t="s">
        <v>1784</v>
      </c>
      <c r="U453" s="170" t="s">
        <v>1486</v>
      </c>
      <c r="V453" s="170" t="s">
        <v>1472</v>
      </c>
    </row>
    <row r="454" spans="1:22" ht="118.5" customHeight="1" x14ac:dyDescent="0.35">
      <c r="A454" s="105" t="s">
        <v>1785</v>
      </c>
      <c r="B454" s="16">
        <v>2</v>
      </c>
      <c r="C454" s="16">
        <v>2025</v>
      </c>
      <c r="D454" s="105" t="s">
        <v>1786</v>
      </c>
      <c r="E454" s="117" t="s">
        <v>1782</v>
      </c>
      <c r="F454" s="118">
        <v>45664</v>
      </c>
      <c r="G454" s="118">
        <v>45665</v>
      </c>
      <c r="H454" s="118">
        <v>45991</v>
      </c>
      <c r="I454" s="119">
        <v>46238905</v>
      </c>
      <c r="J454" s="120" t="s">
        <v>17</v>
      </c>
      <c r="K454" s="105" t="s">
        <v>18</v>
      </c>
      <c r="L454" s="105" t="s">
        <v>1783</v>
      </c>
      <c r="M454" s="253">
        <f t="shared" si="13"/>
        <v>0.44615366648496541</v>
      </c>
      <c r="N454" s="122">
        <v>20629657</v>
      </c>
      <c r="O454" s="122">
        <v>46238905</v>
      </c>
      <c r="P454" s="123">
        <v>0</v>
      </c>
      <c r="Q454" s="124">
        <v>0</v>
      </c>
      <c r="R454" s="42">
        <f t="shared" si="14"/>
        <v>46238905</v>
      </c>
      <c r="S454" s="125" t="s">
        <v>17</v>
      </c>
      <c r="T454" s="105" t="s">
        <v>1787</v>
      </c>
      <c r="U454" s="170" t="s">
        <v>1486</v>
      </c>
      <c r="V454" s="170" t="s">
        <v>1472</v>
      </c>
    </row>
    <row r="455" spans="1:22" ht="118.5" customHeight="1" x14ac:dyDescent="0.35">
      <c r="A455" s="105" t="s">
        <v>1788</v>
      </c>
      <c r="B455" s="16">
        <v>3</v>
      </c>
      <c r="C455" s="16">
        <v>2025</v>
      </c>
      <c r="D455" s="105" t="s">
        <v>1789</v>
      </c>
      <c r="E455" s="117" t="s">
        <v>1782</v>
      </c>
      <c r="F455" s="118">
        <v>45664</v>
      </c>
      <c r="G455" s="118">
        <v>45665</v>
      </c>
      <c r="H455" s="118">
        <v>45991</v>
      </c>
      <c r="I455" s="119">
        <v>46238905</v>
      </c>
      <c r="J455" s="120" t="s">
        <v>17</v>
      </c>
      <c r="K455" s="105" t="s">
        <v>18</v>
      </c>
      <c r="L455" s="105" t="s">
        <v>1783</v>
      </c>
      <c r="M455" s="253">
        <f t="shared" si="13"/>
        <v>0.44307675538596775</v>
      </c>
      <c r="N455" s="122">
        <v>20487384</v>
      </c>
      <c r="O455" s="122">
        <v>46238905</v>
      </c>
      <c r="P455" s="123">
        <v>0</v>
      </c>
      <c r="Q455" s="124">
        <v>0</v>
      </c>
      <c r="R455" s="42">
        <f t="shared" si="14"/>
        <v>46238905</v>
      </c>
      <c r="S455" s="125" t="s">
        <v>17</v>
      </c>
      <c r="T455" s="105" t="s">
        <v>1790</v>
      </c>
      <c r="U455" s="170" t="s">
        <v>1486</v>
      </c>
      <c r="V455" s="170" t="s">
        <v>1472</v>
      </c>
    </row>
    <row r="456" spans="1:22" ht="118.5" customHeight="1" x14ac:dyDescent="0.35">
      <c r="A456" s="105" t="s">
        <v>1791</v>
      </c>
      <c r="B456" s="16">
        <v>4</v>
      </c>
      <c r="C456" s="16">
        <v>2025</v>
      </c>
      <c r="D456" s="105" t="s">
        <v>1792</v>
      </c>
      <c r="E456" s="117" t="s">
        <v>1793</v>
      </c>
      <c r="F456" s="118">
        <v>45664</v>
      </c>
      <c r="G456" s="118">
        <v>45665</v>
      </c>
      <c r="H456" s="118">
        <v>46022</v>
      </c>
      <c r="I456" s="119">
        <v>121883325</v>
      </c>
      <c r="J456" s="120" t="s">
        <v>17</v>
      </c>
      <c r="K456" s="105" t="s">
        <v>19</v>
      </c>
      <c r="L456" s="105" t="s">
        <v>1794</v>
      </c>
      <c r="M456" s="253">
        <f t="shared" si="13"/>
        <v>0.40563376491410946</v>
      </c>
      <c r="N456" s="122">
        <v>49439992</v>
      </c>
      <c r="O456" s="122">
        <v>121883325</v>
      </c>
      <c r="P456" s="123">
        <v>0</v>
      </c>
      <c r="Q456" s="124">
        <v>0</v>
      </c>
      <c r="R456" s="42">
        <f t="shared" si="14"/>
        <v>121883325</v>
      </c>
      <c r="S456" s="125" t="s">
        <v>17</v>
      </c>
      <c r="T456" s="105" t="s">
        <v>1795</v>
      </c>
      <c r="U456" s="170" t="s">
        <v>1474</v>
      </c>
      <c r="V456" s="170" t="s">
        <v>1472</v>
      </c>
    </row>
    <row r="457" spans="1:22" ht="118.5" customHeight="1" x14ac:dyDescent="0.35">
      <c r="A457" s="105" t="s">
        <v>1796</v>
      </c>
      <c r="B457" s="16">
        <v>5</v>
      </c>
      <c r="C457" s="16">
        <v>2025</v>
      </c>
      <c r="D457" s="105" t="s">
        <v>1797</v>
      </c>
      <c r="E457" s="117" t="s">
        <v>1798</v>
      </c>
      <c r="F457" s="118">
        <v>45664</v>
      </c>
      <c r="G457" s="118">
        <v>45665</v>
      </c>
      <c r="H457" s="118">
        <v>46022</v>
      </c>
      <c r="I457" s="119">
        <v>50507113</v>
      </c>
      <c r="J457" s="120" t="s">
        <v>17</v>
      </c>
      <c r="K457" s="105" t="s">
        <v>19</v>
      </c>
      <c r="L457" s="105" t="s">
        <v>1794</v>
      </c>
      <c r="M457" s="253">
        <f t="shared" si="13"/>
        <v>0.40563363817686432</v>
      </c>
      <c r="N457" s="122">
        <v>20487384</v>
      </c>
      <c r="O457" s="122">
        <v>50507113</v>
      </c>
      <c r="P457" s="123">
        <v>0</v>
      </c>
      <c r="Q457" s="124">
        <v>0</v>
      </c>
      <c r="R457" s="42">
        <f t="shared" si="14"/>
        <v>50507113</v>
      </c>
      <c r="S457" s="125" t="s">
        <v>17</v>
      </c>
      <c r="T457" s="105" t="s">
        <v>1799</v>
      </c>
      <c r="U457" s="170" t="s">
        <v>1474</v>
      </c>
      <c r="V457" s="170" t="s">
        <v>1472</v>
      </c>
    </row>
    <row r="458" spans="1:22" ht="118.5" customHeight="1" x14ac:dyDescent="0.35">
      <c r="A458" s="105" t="s">
        <v>1800</v>
      </c>
      <c r="B458" s="16">
        <v>6</v>
      </c>
      <c r="C458" s="16">
        <v>2025</v>
      </c>
      <c r="D458" s="105" t="s">
        <v>1801</v>
      </c>
      <c r="E458" s="117" t="s">
        <v>1802</v>
      </c>
      <c r="F458" s="118">
        <v>45666</v>
      </c>
      <c r="G458" s="118">
        <v>45667</v>
      </c>
      <c r="H458" s="118">
        <v>46022</v>
      </c>
      <c r="I458" s="119">
        <v>133338908</v>
      </c>
      <c r="J458" s="120" t="s">
        <v>17</v>
      </c>
      <c r="K458" s="105" t="s">
        <v>19</v>
      </c>
      <c r="L458" s="105" t="s">
        <v>1794</v>
      </c>
      <c r="M458" s="253">
        <f t="shared" si="13"/>
        <v>0.39999994600225763</v>
      </c>
      <c r="N458" s="122">
        <v>53335556</v>
      </c>
      <c r="O458" s="122">
        <v>133338908</v>
      </c>
      <c r="P458" s="123">
        <v>0</v>
      </c>
      <c r="Q458" s="124">
        <v>0</v>
      </c>
      <c r="R458" s="42">
        <f t="shared" si="14"/>
        <v>133338908</v>
      </c>
      <c r="S458" s="125" t="s">
        <v>17</v>
      </c>
      <c r="T458" s="105" t="s">
        <v>1803</v>
      </c>
      <c r="U458" s="170" t="s">
        <v>1474</v>
      </c>
      <c r="V458" s="170" t="s">
        <v>1472</v>
      </c>
    </row>
    <row r="459" spans="1:22" ht="118.5" customHeight="1" x14ac:dyDescent="0.35">
      <c r="A459" s="105" t="s">
        <v>1804</v>
      </c>
      <c r="B459" s="16">
        <v>7</v>
      </c>
      <c r="C459" s="16">
        <v>2025</v>
      </c>
      <c r="D459" s="105" t="s">
        <v>1805</v>
      </c>
      <c r="E459" s="117" t="s">
        <v>1806</v>
      </c>
      <c r="F459" s="118">
        <v>45664</v>
      </c>
      <c r="G459" s="118">
        <v>45665</v>
      </c>
      <c r="H459" s="118">
        <v>45784</v>
      </c>
      <c r="I459" s="119">
        <v>70611938</v>
      </c>
      <c r="J459" s="120" t="s">
        <v>17</v>
      </c>
      <c r="K459" s="105" t="s">
        <v>19</v>
      </c>
      <c r="L459" s="105" t="s">
        <v>1794</v>
      </c>
      <c r="M459" s="253">
        <f t="shared" si="13"/>
        <v>0.34020873354304482</v>
      </c>
      <c r="N459" s="122">
        <v>24022798</v>
      </c>
      <c r="O459" s="122">
        <v>70611938</v>
      </c>
      <c r="P459" s="123">
        <v>0</v>
      </c>
      <c r="Q459" s="124">
        <v>0</v>
      </c>
      <c r="R459" s="42">
        <f t="shared" si="14"/>
        <v>70611938</v>
      </c>
      <c r="S459" s="125" t="s">
        <v>17</v>
      </c>
      <c r="T459" s="105" t="s">
        <v>1807</v>
      </c>
      <c r="U459" s="170" t="s">
        <v>1474</v>
      </c>
      <c r="V459" s="170" t="s">
        <v>1472</v>
      </c>
    </row>
    <row r="460" spans="1:22" ht="118.5" customHeight="1" x14ac:dyDescent="0.35">
      <c r="A460" s="105" t="s">
        <v>1808</v>
      </c>
      <c r="B460" s="16">
        <v>8</v>
      </c>
      <c r="C460" s="16">
        <v>2025</v>
      </c>
      <c r="D460" s="105" t="s">
        <v>1809</v>
      </c>
      <c r="E460" s="117" t="s">
        <v>1810</v>
      </c>
      <c r="F460" s="118">
        <v>45665</v>
      </c>
      <c r="G460" s="118">
        <v>45666</v>
      </c>
      <c r="H460" s="118">
        <v>46022</v>
      </c>
      <c r="I460" s="119">
        <v>133338908</v>
      </c>
      <c r="J460" s="120" t="s">
        <v>17</v>
      </c>
      <c r="K460" s="105" t="s">
        <v>19</v>
      </c>
      <c r="L460" s="105" t="s">
        <v>1794</v>
      </c>
      <c r="M460" s="253">
        <f t="shared" si="13"/>
        <v>0.40281684322778466</v>
      </c>
      <c r="N460" s="122">
        <v>53711158</v>
      </c>
      <c r="O460" s="122">
        <v>133338908</v>
      </c>
      <c r="P460" s="123">
        <v>0</v>
      </c>
      <c r="Q460" s="124">
        <v>0</v>
      </c>
      <c r="R460" s="42">
        <f t="shared" si="14"/>
        <v>133338908</v>
      </c>
      <c r="S460" s="125" t="s">
        <v>17</v>
      </c>
      <c r="T460" s="105" t="s">
        <v>1811</v>
      </c>
      <c r="U460" s="170" t="s">
        <v>1474</v>
      </c>
      <c r="V460" s="170" t="s">
        <v>1472</v>
      </c>
    </row>
    <row r="461" spans="1:22" ht="118.5" customHeight="1" x14ac:dyDescent="0.35">
      <c r="A461" s="105" t="s">
        <v>1812</v>
      </c>
      <c r="B461" s="16">
        <v>9</v>
      </c>
      <c r="C461" s="16">
        <v>2025</v>
      </c>
      <c r="D461" s="105" t="s">
        <v>1813</v>
      </c>
      <c r="E461" s="117" t="s">
        <v>1814</v>
      </c>
      <c r="F461" s="118">
        <v>45665</v>
      </c>
      <c r="G461" s="118">
        <v>45666</v>
      </c>
      <c r="H461" s="118">
        <v>45838</v>
      </c>
      <c r="I461" s="119">
        <v>72730314</v>
      </c>
      <c r="J461" s="120" t="s">
        <v>17</v>
      </c>
      <c r="K461" s="105" t="s">
        <v>19</v>
      </c>
      <c r="L461" s="105" t="s">
        <v>1794</v>
      </c>
      <c r="M461" s="253">
        <f t="shared" si="13"/>
        <v>0.40281687770521657</v>
      </c>
      <c r="N461" s="122">
        <v>29296998</v>
      </c>
      <c r="O461" s="122">
        <v>72730314</v>
      </c>
      <c r="P461" s="123">
        <v>0</v>
      </c>
      <c r="Q461" s="124">
        <v>0</v>
      </c>
      <c r="R461" s="42">
        <f t="shared" si="14"/>
        <v>72730314</v>
      </c>
      <c r="S461" s="125" t="s">
        <v>17</v>
      </c>
      <c r="T461" s="105" t="s">
        <v>1815</v>
      </c>
      <c r="U461" s="170" t="s">
        <v>1474</v>
      </c>
      <c r="V461" s="170" t="s">
        <v>1472</v>
      </c>
    </row>
    <row r="462" spans="1:22" ht="118.5" customHeight="1" x14ac:dyDescent="0.35">
      <c r="A462" s="105" t="s">
        <v>1816</v>
      </c>
      <c r="B462" s="16">
        <v>10</v>
      </c>
      <c r="C462" s="16">
        <v>2025</v>
      </c>
      <c r="D462" s="105" t="s">
        <v>1817</v>
      </c>
      <c r="E462" s="117" t="s">
        <v>1818</v>
      </c>
      <c r="F462" s="118">
        <v>45665</v>
      </c>
      <c r="G462" s="118">
        <v>45666</v>
      </c>
      <c r="H462" s="118">
        <v>46022</v>
      </c>
      <c r="I462" s="119">
        <v>48657546</v>
      </c>
      <c r="J462" s="120" t="s">
        <v>17</v>
      </c>
      <c r="K462" s="105" t="s">
        <v>18</v>
      </c>
      <c r="L462" s="105" t="s">
        <v>1794</v>
      </c>
      <c r="M462" s="253">
        <f t="shared" si="13"/>
        <v>0.41812858790700214</v>
      </c>
      <c r="N462" s="122">
        <v>20345111</v>
      </c>
      <c r="O462" s="122">
        <v>48657546</v>
      </c>
      <c r="P462" s="123">
        <v>0</v>
      </c>
      <c r="Q462" s="124">
        <v>0</v>
      </c>
      <c r="R462" s="42">
        <f t="shared" si="14"/>
        <v>48657546</v>
      </c>
      <c r="S462" s="125" t="s">
        <v>17</v>
      </c>
      <c r="T462" s="105" t="s">
        <v>1819</v>
      </c>
      <c r="U462" s="170" t="s">
        <v>1474</v>
      </c>
      <c r="V462" s="170" t="s">
        <v>1472</v>
      </c>
    </row>
    <row r="463" spans="1:22" ht="118.5" customHeight="1" x14ac:dyDescent="0.35">
      <c r="A463" s="105" t="s">
        <v>1820</v>
      </c>
      <c r="B463" s="16">
        <v>11</v>
      </c>
      <c r="C463" s="16">
        <v>2025</v>
      </c>
      <c r="D463" s="105" t="s">
        <v>1821</v>
      </c>
      <c r="E463" s="117" t="s">
        <v>1798</v>
      </c>
      <c r="F463" s="118">
        <v>45665</v>
      </c>
      <c r="G463" s="118">
        <v>45666</v>
      </c>
      <c r="H463" s="118">
        <v>46022</v>
      </c>
      <c r="I463" s="119">
        <v>50507113</v>
      </c>
      <c r="J463" s="120" t="s">
        <v>17</v>
      </c>
      <c r="K463" s="105" t="s">
        <v>19</v>
      </c>
      <c r="L463" s="105" t="s">
        <v>1794</v>
      </c>
      <c r="M463" s="253">
        <f t="shared" si="13"/>
        <v>0.40281674781134291</v>
      </c>
      <c r="N463" s="122">
        <v>20345111</v>
      </c>
      <c r="O463" s="122">
        <v>50507113</v>
      </c>
      <c r="P463" s="123">
        <v>0</v>
      </c>
      <c r="Q463" s="124">
        <v>0</v>
      </c>
      <c r="R463" s="42">
        <f t="shared" si="14"/>
        <v>50507113</v>
      </c>
      <c r="S463" s="125" t="s">
        <v>17</v>
      </c>
      <c r="T463" s="105" t="s">
        <v>1822</v>
      </c>
      <c r="U463" s="170" t="s">
        <v>1474</v>
      </c>
      <c r="V463" s="170" t="s">
        <v>1472</v>
      </c>
    </row>
    <row r="464" spans="1:22" ht="118.5" customHeight="1" x14ac:dyDescent="0.35">
      <c r="A464" s="57" t="s">
        <v>1823</v>
      </c>
      <c r="B464" s="15">
        <v>12</v>
      </c>
      <c r="C464" s="15">
        <v>2025</v>
      </c>
      <c r="D464" s="57" t="s">
        <v>1824</v>
      </c>
      <c r="E464" s="126" t="s">
        <v>1825</v>
      </c>
      <c r="F464" s="127">
        <v>45666</v>
      </c>
      <c r="G464" s="127">
        <v>45670</v>
      </c>
      <c r="H464" s="127">
        <v>46022</v>
      </c>
      <c r="I464" s="128">
        <v>101014306</v>
      </c>
      <c r="J464" s="129" t="s">
        <v>17</v>
      </c>
      <c r="K464" s="57" t="s">
        <v>18</v>
      </c>
      <c r="L464" s="57" t="s">
        <v>1826</v>
      </c>
      <c r="M464" s="254">
        <f t="shared" si="13"/>
        <v>0.39154926233913839</v>
      </c>
      <c r="N464" s="131">
        <v>39552077</v>
      </c>
      <c r="O464" s="131">
        <v>101014306</v>
      </c>
      <c r="P464" s="132">
        <v>0</v>
      </c>
      <c r="Q464" s="133">
        <v>0</v>
      </c>
      <c r="R464" s="35">
        <f t="shared" si="14"/>
        <v>101014306</v>
      </c>
      <c r="S464" s="134" t="s">
        <v>17</v>
      </c>
      <c r="T464" s="57" t="s">
        <v>1827</v>
      </c>
      <c r="U464" s="168" t="s">
        <v>1473</v>
      </c>
      <c r="V464" s="168" t="s">
        <v>1470</v>
      </c>
    </row>
    <row r="465" spans="1:22" ht="118.5" customHeight="1" x14ac:dyDescent="0.35">
      <c r="A465" s="57" t="s">
        <v>1828</v>
      </c>
      <c r="B465" s="15">
        <v>13</v>
      </c>
      <c r="C465" s="15">
        <v>2025</v>
      </c>
      <c r="D465" s="57" t="s">
        <v>1829</v>
      </c>
      <c r="E465" s="126" t="s">
        <v>1830</v>
      </c>
      <c r="F465" s="127">
        <v>45670</v>
      </c>
      <c r="G465" s="127">
        <v>45672</v>
      </c>
      <c r="H465" s="127">
        <v>46022</v>
      </c>
      <c r="I465" s="128">
        <v>127278048</v>
      </c>
      <c r="J465" s="129" t="s">
        <v>17</v>
      </c>
      <c r="K465" s="57" t="s">
        <v>18</v>
      </c>
      <c r="L465" s="57" t="s">
        <v>1826</v>
      </c>
      <c r="M465" s="254">
        <f t="shared" si="13"/>
        <v>0.3859154486718715</v>
      </c>
      <c r="N465" s="131">
        <v>49118565</v>
      </c>
      <c r="O465" s="131">
        <v>127278048</v>
      </c>
      <c r="P465" s="132">
        <v>0</v>
      </c>
      <c r="Q465" s="133">
        <v>0</v>
      </c>
      <c r="R465" s="35">
        <f t="shared" si="14"/>
        <v>127278048</v>
      </c>
      <c r="S465" s="134" t="s">
        <v>17</v>
      </c>
      <c r="T465" s="57" t="s">
        <v>1831</v>
      </c>
      <c r="U465" s="168" t="s">
        <v>1473</v>
      </c>
      <c r="V465" s="168" t="s">
        <v>1470</v>
      </c>
    </row>
    <row r="466" spans="1:22" ht="118.5" customHeight="1" x14ac:dyDescent="0.35">
      <c r="A466" s="57" t="s">
        <v>1832</v>
      </c>
      <c r="B466" s="15">
        <v>14</v>
      </c>
      <c r="C466" s="15">
        <v>2025</v>
      </c>
      <c r="D466" s="57" t="s">
        <v>1833</v>
      </c>
      <c r="E466" s="126" t="s">
        <v>1834</v>
      </c>
      <c r="F466" s="127">
        <v>45670</v>
      </c>
      <c r="G466" s="127">
        <v>45673</v>
      </c>
      <c r="H466" s="127">
        <v>46022</v>
      </c>
      <c r="I466" s="128">
        <v>72730314</v>
      </c>
      <c r="J466" s="129" t="s">
        <v>17</v>
      </c>
      <c r="K466" s="57" t="s">
        <v>18</v>
      </c>
      <c r="L466" s="57" t="s">
        <v>1835</v>
      </c>
      <c r="M466" s="254">
        <f t="shared" ref="M466:M529" si="15">+N466/R466</f>
        <v>0.38309857977514028</v>
      </c>
      <c r="N466" s="131">
        <v>27862880</v>
      </c>
      <c r="O466" s="131">
        <v>72730314</v>
      </c>
      <c r="P466" s="132">
        <v>0</v>
      </c>
      <c r="Q466" s="133">
        <v>0</v>
      </c>
      <c r="R466" s="35">
        <f t="shared" si="14"/>
        <v>72730314</v>
      </c>
      <c r="S466" s="134" t="s">
        <v>17</v>
      </c>
      <c r="T466" s="57" t="s">
        <v>1836</v>
      </c>
      <c r="U466" s="168" t="s">
        <v>1473</v>
      </c>
      <c r="V466" s="168" t="s">
        <v>1470</v>
      </c>
    </row>
    <row r="467" spans="1:22" ht="118.5" customHeight="1" x14ac:dyDescent="0.35">
      <c r="A467" s="105" t="s">
        <v>1837</v>
      </c>
      <c r="B467" s="16">
        <v>15</v>
      </c>
      <c r="C467" s="16">
        <v>2025</v>
      </c>
      <c r="D467" s="105" t="s">
        <v>1838</v>
      </c>
      <c r="E467" s="117" t="s">
        <v>1839</v>
      </c>
      <c r="F467" s="118">
        <v>45666</v>
      </c>
      <c r="G467" s="118">
        <v>45666</v>
      </c>
      <c r="H467" s="118">
        <v>46022</v>
      </c>
      <c r="I467" s="119">
        <v>127278048</v>
      </c>
      <c r="J467" s="120" t="s">
        <v>17</v>
      </c>
      <c r="K467" s="105" t="s">
        <v>19</v>
      </c>
      <c r="L467" s="105" t="s">
        <v>968</v>
      </c>
      <c r="M467" s="253">
        <f t="shared" si="15"/>
        <v>0.40281682352639475</v>
      </c>
      <c r="N467" s="122">
        <v>51269739</v>
      </c>
      <c r="O467" s="122">
        <v>127278048</v>
      </c>
      <c r="P467" s="123">
        <v>0</v>
      </c>
      <c r="Q467" s="124">
        <v>0</v>
      </c>
      <c r="R467" s="42">
        <f t="shared" si="14"/>
        <v>127278048</v>
      </c>
      <c r="S467" s="125" t="s">
        <v>17</v>
      </c>
      <c r="T467" s="105" t="s">
        <v>1840</v>
      </c>
      <c r="U467" s="170" t="s">
        <v>1485</v>
      </c>
      <c r="V467" s="170" t="s">
        <v>1472</v>
      </c>
    </row>
    <row r="468" spans="1:22" ht="118.5" customHeight="1" x14ac:dyDescent="0.35">
      <c r="A468" s="105" t="s">
        <v>1841</v>
      </c>
      <c r="B468" s="16">
        <v>16</v>
      </c>
      <c r="C468" s="16">
        <v>2025</v>
      </c>
      <c r="D468" s="105" t="s">
        <v>1842</v>
      </c>
      <c r="E468" s="117" t="s">
        <v>1843</v>
      </c>
      <c r="F468" s="118">
        <v>45665</v>
      </c>
      <c r="G468" s="118">
        <v>45665</v>
      </c>
      <c r="H468" s="118">
        <v>46022</v>
      </c>
      <c r="I468" s="119">
        <v>115156342</v>
      </c>
      <c r="J468" s="120" t="s">
        <v>17</v>
      </c>
      <c r="K468" s="105" t="s">
        <v>19</v>
      </c>
      <c r="L468" s="105" t="s">
        <v>967</v>
      </c>
      <c r="M468" s="253">
        <f t="shared" si="15"/>
        <v>0.40563379479351647</v>
      </c>
      <c r="N468" s="122">
        <v>46711304</v>
      </c>
      <c r="O468" s="122">
        <v>115156342</v>
      </c>
      <c r="P468" s="123">
        <v>0</v>
      </c>
      <c r="Q468" s="124">
        <v>0</v>
      </c>
      <c r="R468" s="42">
        <f t="shared" si="14"/>
        <v>115156342</v>
      </c>
      <c r="S468" s="125" t="s">
        <v>17</v>
      </c>
      <c r="T468" s="105" t="s">
        <v>1844</v>
      </c>
      <c r="U468" s="170" t="s">
        <v>1484</v>
      </c>
      <c r="V468" s="170" t="s">
        <v>1472</v>
      </c>
    </row>
    <row r="469" spans="1:22" ht="118.5" customHeight="1" x14ac:dyDescent="0.35">
      <c r="A469" s="105" t="s">
        <v>1845</v>
      </c>
      <c r="B469" s="16">
        <v>17</v>
      </c>
      <c r="C469" s="16">
        <v>2025</v>
      </c>
      <c r="D469" s="105" t="s">
        <v>1846</v>
      </c>
      <c r="E469" s="117" t="s">
        <v>1847</v>
      </c>
      <c r="F469" s="118">
        <v>45665</v>
      </c>
      <c r="G469" s="118">
        <v>45665</v>
      </c>
      <c r="H469" s="118">
        <v>45991</v>
      </c>
      <c r="I469" s="119">
        <v>210849650</v>
      </c>
      <c r="J469" s="120" t="s">
        <v>17</v>
      </c>
      <c r="K469" s="105" t="s">
        <v>18</v>
      </c>
      <c r="L469" s="105" t="s">
        <v>970</v>
      </c>
      <c r="M469" s="253">
        <f t="shared" si="15"/>
        <v>0.44307691286184253</v>
      </c>
      <c r="N469" s="122">
        <v>93422612</v>
      </c>
      <c r="O469" s="122">
        <v>210849650</v>
      </c>
      <c r="P469" s="123">
        <v>0</v>
      </c>
      <c r="Q469" s="124">
        <v>0</v>
      </c>
      <c r="R469" s="42">
        <f t="shared" si="14"/>
        <v>210849650</v>
      </c>
      <c r="S469" s="125" t="s">
        <v>17</v>
      </c>
      <c r="T469" s="105" t="s">
        <v>1848</v>
      </c>
      <c r="U469" s="170" t="s">
        <v>1474</v>
      </c>
      <c r="V469" s="170" t="s">
        <v>1472</v>
      </c>
    </row>
    <row r="470" spans="1:22" ht="118.5" customHeight="1" x14ac:dyDescent="0.35">
      <c r="A470" s="105" t="s">
        <v>1849</v>
      </c>
      <c r="B470" s="16">
        <v>18</v>
      </c>
      <c r="C470" s="16">
        <v>2025</v>
      </c>
      <c r="D470" s="105" t="s">
        <v>1850</v>
      </c>
      <c r="E470" s="117" t="s">
        <v>1851</v>
      </c>
      <c r="F470" s="118">
        <v>45665</v>
      </c>
      <c r="G470" s="118">
        <v>45665</v>
      </c>
      <c r="H470" s="118">
        <v>45991</v>
      </c>
      <c r="I470" s="119">
        <v>265261210</v>
      </c>
      <c r="J470" s="120" t="s">
        <v>17</v>
      </c>
      <c r="K470" s="105" t="s">
        <v>18</v>
      </c>
      <c r="L470" s="105" t="s">
        <v>970</v>
      </c>
      <c r="M470" s="253">
        <f t="shared" si="15"/>
        <v>0.43999998341257662</v>
      </c>
      <c r="N470" s="122">
        <v>116714928</v>
      </c>
      <c r="O470" s="122">
        <v>265261210</v>
      </c>
      <c r="P470" s="123">
        <v>0</v>
      </c>
      <c r="Q470" s="124">
        <v>0</v>
      </c>
      <c r="R470" s="42">
        <f t="shared" si="14"/>
        <v>265261210</v>
      </c>
      <c r="S470" s="125" t="s">
        <v>17</v>
      </c>
      <c r="T470" s="105" t="s">
        <v>1852</v>
      </c>
      <c r="U470" s="170" t="s">
        <v>1474</v>
      </c>
      <c r="V470" s="170" t="s">
        <v>1472</v>
      </c>
    </row>
    <row r="471" spans="1:22" ht="118.5" customHeight="1" x14ac:dyDescent="0.35">
      <c r="A471" s="135" t="s">
        <v>1853</v>
      </c>
      <c r="B471" s="21">
        <v>19</v>
      </c>
      <c r="C471" s="21">
        <v>2025</v>
      </c>
      <c r="D471" s="135" t="s">
        <v>1854</v>
      </c>
      <c r="E471" s="136" t="s">
        <v>1855</v>
      </c>
      <c r="F471" s="137">
        <v>45666</v>
      </c>
      <c r="G471" s="137">
        <v>45667</v>
      </c>
      <c r="H471" s="137">
        <v>46022</v>
      </c>
      <c r="I471" s="138">
        <v>92933163</v>
      </c>
      <c r="J471" s="139" t="s">
        <v>17</v>
      </c>
      <c r="K471" s="135" t="s">
        <v>18</v>
      </c>
      <c r="L471" s="135" t="s">
        <v>1856</v>
      </c>
      <c r="M471" s="255">
        <f t="shared" si="15"/>
        <v>0.39999992252496558</v>
      </c>
      <c r="N471" s="140">
        <v>37173258</v>
      </c>
      <c r="O471" s="140">
        <v>92933163</v>
      </c>
      <c r="P471" s="141">
        <v>0</v>
      </c>
      <c r="Q471" s="142">
        <v>0</v>
      </c>
      <c r="R471" s="104">
        <f t="shared" si="14"/>
        <v>92933163</v>
      </c>
      <c r="S471" s="143" t="s">
        <v>17</v>
      </c>
      <c r="T471" s="135" t="s">
        <v>1857</v>
      </c>
      <c r="U471" s="175" t="s">
        <v>1487</v>
      </c>
      <c r="V471" s="175" t="s">
        <v>1488</v>
      </c>
    </row>
    <row r="472" spans="1:22" ht="118.5" customHeight="1" x14ac:dyDescent="0.35">
      <c r="A472" s="57" t="s">
        <v>1858</v>
      </c>
      <c r="B472" s="15">
        <v>20</v>
      </c>
      <c r="C472" s="15">
        <v>2025</v>
      </c>
      <c r="D472" s="57" t="s">
        <v>1859</v>
      </c>
      <c r="E472" s="126" t="s">
        <v>1860</v>
      </c>
      <c r="F472" s="127">
        <v>45666</v>
      </c>
      <c r="G472" s="127">
        <v>45667</v>
      </c>
      <c r="H472" s="127">
        <v>46022</v>
      </c>
      <c r="I472" s="128">
        <v>115156342</v>
      </c>
      <c r="J472" s="129" t="s">
        <v>17</v>
      </c>
      <c r="K472" s="57" t="s">
        <v>18</v>
      </c>
      <c r="L472" s="57" t="s">
        <v>1861</v>
      </c>
      <c r="M472" s="254">
        <f t="shared" si="15"/>
        <v>0.39999999305292278</v>
      </c>
      <c r="N472" s="131">
        <v>46062536</v>
      </c>
      <c r="O472" s="131">
        <v>115156342</v>
      </c>
      <c r="P472" s="132">
        <v>0</v>
      </c>
      <c r="Q472" s="133">
        <v>0</v>
      </c>
      <c r="R472" s="35">
        <f t="shared" si="14"/>
        <v>115156342</v>
      </c>
      <c r="S472" s="134" t="s">
        <v>17</v>
      </c>
      <c r="T472" s="57" t="s">
        <v>1862</v>
      </c>
      <c r="U472" s="168" t="s">
        <v>1473</v>
      </c>
      <c r="V472" s="168" t="s">
        <v>1470</v>
      </c>
    </row>
    <row r="473" spans="1:22" ht="118.5" customHeight="1" x14ac:dyDescent="0.35">
      <c r="A473" s="57" t="s">
        <v>1863</v>
      </c>
      <c r="B473" s="15">
        <v>21</v>
      </c>
      <c r="C473" s="15">
        <v>2025</v>
      </c>
      <c r="D473" s="57" t="s">
        <v>1864</v>
      </c>
      <c r="E473" s="126" t="s">
        <v>1865</v>
      </c>
      <c r="F473" s="127">
        <v>45667</v>
      </c>
      <c r="G473" s="127">
        <v>45670</v>
      </c>
      <c r="H473" s="127">
        <v>46022</v>
      </c>
      <c r="I473" s="128">
        <v>115156342</v>
      </c>
      <c r="J473" s="129" t="s">
        <v>17</v>
      </c>
      <c r="K473" s="57" t="s">
        <v>18</v>
      </c>
      <c r="L473" s="57" t="s">
        <v>1866</v>
      </c>
      <c r="M473" s="254">
        <f t="shared" si="15"/>
        <v>0.39154929044203229</v>
      </c>
      <c r="N473" s="131">
        <v>45089384</v>
      </c>
      <c r="O473" s="131">
        <v>115156342</v>
      </c>
      <c r="P473" s="132">
        <v>0</v>
      </c>
      <c r="Q473" s="133">
        <v>0</v>
      </c>
      <c r="R473" s="35">
        <f t="shared" si="14"/>
        <v>115156342</v>
      </c>
      <c r="S473" s="134" t="s">
        <v>17</v>
      </c>
      <c r="T473" s="57" t="s">
        <v>1867</v>
      </c>
      <c r="U473" s="168" t="s">
        <v>1473</v>
      </c>
      <c r="V473" s="168" t="s">
        <v>1470</v>
      </c>
    </row>
    <row r="474" spans="1:22" ht="118.5" customHeight="1" x14ac:dyDescent="0.35">
      <c r="A474" s="57" t="s">
        <v>1868</v>
      </c>
      <c r="B474" s="15">
        <v>22</v>
      </c>
      <c r="C474" s="15">
        <v>2025</v>
      </c>
      <c r="D474" s="57" t="s">
        <v>1869</v>
      </c>
      <c r="E474" s="126" t="s">
        <v>1870</v>
      </c>
      <c r="F474" s="127">
        <v>45667</v>
      </c>
      <c r="G474" s="127">
        <v>45670</v>
      </c>
      <c r="H474" s="127">
        <v>46022</v>
      </c>
      <c r="I474" s="128">
        <v>101014306</v>
      </c>
      <c r="J474" s="129" t="s">
        <v>17</v>
      </c>
      <c r="K474" s="57" t="s">
        <v>18</v>
      </c>
      <c r="L474" s="57" t="s">
        <v>1866</v>
      </c>
      <c r="M474" s="254">
        <f t="shared" si="15"/>
        <v>0.39154926233913839</v>
      </c>
      <c r="N474" s="131">
        <v>39552077</v>
      </c>
      <c r="O474" s="131">
        <v>101014306</v>
      </c>
      <c r="P474" s="132">
        <v>0</v>
      </c>
      <c r="Q474" s="133">
        <v>0</v>
      </c>
      <c r="R474" s="35">
        <f t="shared" si="14"/>
        <v>101014306</v>
      </c>
      <c r="S474" s="134" t="s">
        <v>17</v>
      </c>
      <c r="T474" s="57" t="s">
        <v>1871</v>
      </c>
      <c r="U474" s="168" t="s">
        <v>1473</v>
      </c>
      <c r="V474" s="168" t="s">
        <v>1470</v>
      </c>
    </row>
    <row r="475" spans="1:22" ht="118.5" customHeight="1" x14ac:dyDescent="0.35">
      <c r="A475" s="57" t="s">
        <v>1872</v>
      </c>
      <c r="B475" s="15">
        <v>23</v>
      </c>
      <c r="C475" s="15">
        <v>2025</v>
      </c>
      <c r="D475" s="57" t="s">
        <v>1873</v>
      </c>
      <c r="E475" s="126" t="s">
        <v>1874</v>
      </c>
      <c r="F475" s="127">
        <v>45667</v>
      </c>
      <c r="G475" s="127">
        <v>45670</v>
      </c>
      <c r="H475" s="127">
        <v>46022</v>
      </c>
      <c r="I475" s="128">
        <v>101014306</v>
      </c>
      <c r="J475" s="129" t="s">
        <v>17</v>
      </c>
      <c r="K475" s="57" t="s">
        <v>18</v>
      </c>
      <c r="L475" s="57" t="s">
        <v>1866</v>
      </c>
      <c r="M475" s="254">
        <f t="shared" si="15"/>
        <v>0.39154926233913839</v>
      </c>
      <c r="N475" s="131">
        <v>39552077</v>
      </c>
      <c r="O475" s="131">
        <v>101014306</v>
      </c>
      <c r="P475" s="132">
        <v>0</v>
      </c>
      <c r="Q475" s="133">
        <v>0</v>
      </c>
      <c r="R475" s="35">
        <f t="shared" si="14"/>
        <v>101014306</v>
      </c>
      <c r="S475" s="134" t="s">
        <v>17</v>
      </c>
      <c r="T475" s="57" t="s">
        <v>1875</v>
      </c>
      <c r="U475" s="168" t="s">
        <v>1473</v>
      </c>
      <c r="V475" s="168" t="s">
        <v>1470</v>
      </c>
    </row>
    <row r="476" spans="1:22" ht="118.5" customHeight="1" x14ac:dyDescent="0.35">
      <c r="A476" s="57" t="s">
        <v>1876</v>
      </c>
      <c r="B476" s="15">
        <v>24</v>
      </c>
      <c r="C476" s="15">
        <v>2025</v>
      </c>
      <c r="D476" s="57" t="s">
        <v>1877</v>
      </c>
      <c r="E476" s="126" t="s">
        <v>1878</v>
      </c>
      <c r="F476" s="127">
        <v>45672</v>
      </c>
      <c r="G476" s="127">
        <v>45673</v>
      </c>
      <c r="H476" s="127">
        <v>46022</v>
      </c>
      <c r="I476" s="128">
        <v>101014306</v>
      </c>
      <c r="J476" s="129" t="s">
        <v>17</v>
      </c>
      <c r="K476" s="57" t="s">
        <v>18</v>
      </c>
      <c r="L476" s="57" t="s">
        <v>1866</v>
      </c>
      <c r="M476" s="254">
        <f t="shared" si="15"/>
        <v>0.38309856823646343</v>
      </c>
      <c r="N476" s="131">
        <v>38698436</v>
      </c>
      <c r="O476" s="131">
        <v>101014306</v>
      </c>
      <c r="P476" s="132">
        <v>0</v>
      </c>
      <c r="Q476" s="133">
        <v>0</v>
      </c>
      <c r="R476" s="35">
        <f t="shared" si="14"/>
        <v>101014306</v>
      </c>
      <c r="S476" s="134" t="s">
        <v>17</v>
      </c>
      <c r="T476" s="57" t="s">
        <v>1879</v>
      </c>
      <c r="U476" s="168" t="s">
        <v>1473</v>
      </c>
      <c r="V476" s="168" t="s">
        <v>1470</v>
      </c>
    </row>
    <row r="477" spans="1:22" ht="118.5" customHeight="1" x14ac:dyDescent="0.35">
      <c r="A477" s="105" t="s">
        <v>1880</v>
      </c>
      <c r="B477" s="16">
        <v>25</v>
      </c>
      <c r="C477" s="16">
        <v>2025</v>
      </c>
      <c r="D477" s="105" t="s">
        <v>1881</v>
      </c>
      <c r="E477" s="117" t="s">
        <v>1882</v>
      </c>
      <c r="F477" s="118">
        <v>45665</v>
      </c>
      <c r="G477" s="118">
        <v>45665</v>
      </c>
      <c r="H477" s="118">
        <v>46022</v>
      </c>
      <c r="I477" s="119">
        <v>127278048</v>
      </c>
      <c r="J477" s="120" t="s">
        <v>17</v>
      </c>
      <c r="K477" s="105" t="s">
        <v>18</v>
      </c>
      <c r="L477" s="105" t="s">
        <v>967</v>
      </c>
      <c r="M477" s="253">
        <f t="shared" si="15"/>
        <v>0.40563371933548198</v>
      </c>
      <c r="N477" s="122">
        <v>51628268</v>
      </c>
      <c r="O477" s="122">
        <v>127278048</v>
      </c>
      <c r="P477" s="123">
        <v>0</v>
      </c>
      <c r="Q477" s="124">
        <v>0</v>
      </c>
      <c r="R477" s="42">
        <f t="shared" si="14"/>
        <v>127278048</v>
      </c>
      <c r="S477" s="125" t="s">
        <v>17</v>
      </c>
      <c r="T477" s="105" t="s">
        <v>1883</v>
      </c>
      <c r="U477" s="170" t="s">
        <v>1484</v>
      </c>
      <c r="V477" s="170" t="s">
        <v>1472</v>
      </c>
    </row>
    <row r="478" spans="1:22" ht="118.5" customHeight="1" x14ac:dyDescent="0.35">
      <c r="A478" s="105" t="s">
        <v>1884</v>
      </c>
      <c r="B478" s="16">
        <v>26</v>
      </c>
      <c r="C478" s="16">
        <v>2025</v>
      </c>
      <c r="D478" s="105" t="s">
        <v>1885</v>
      </c>
      <c r="E478" s="117" t="s">
        <v>1886</v>
      </c>
      <c r="F478" s="118">
        <v>45666</v>
      </c>
      <c r="G478" s="118">
        <v>45666</v>
      </c>
      <c r="H478" s="118">
        <v>46022</v>
      </c>
      <c r="I478" s="119">
        <v>72730314</v>
      </c>
      <c r="J478" s="120" t="s">
        <v>17</v>
      </c>
      <c r="K478" s="105" t="s">
        <v>19</v>
      </c>
      <c r="L478" s="105" t="s">
        <v>968</v>
      </c>
      <c r="M478" s="253">
        <f t="shared" si="15"/>
        <v>0.40281687770521657</v>
      </c>
      <c r="N478" s="122">
        <v>29296998</v>
      </c>
      <c r="O478" s="122">
        <v>72730314</v>
      </c>
      <c r="P478" s="123">
        <v>0</v>
      </c>
      <c r="Q478" s="124">
        <v>0</v>
      </c>
      <c r="R478" s="42">
        <f t="shared" si="14"/>
        <v>72730314</v>
      </c>
      <c r="S478" s="125" t="s">
        <v>17</v>
      </c>
      <c r="T478" s="105" t="s">
        <v>1887</v>
      </c>
      <c r="U478" s="170" t="s">
        <v>1485</v>
      </c>
      <c r="V478" s="170" t="s">
        <v>1472</v>
      </c>
    </row>
    <row r="479" spans="1:22" ht="118.5" customHeight="1" x14ac:dyDescent="0.35">
      <c r="A479" s="105" t="s">
        <v>1888</v>
      </c>
      <c r="B479" s="16">
        <v>27</v>
      </c>
      <c r="C479" s="16">
        <v>2025</v>
      </c>
      <c r="D479" s="105" t="s">
        <v>1889</v>
      </c>
      <c r="E479" s="117" t="s">
        <v>1890</v>
      </c>
      <c r="F479" s="118">
        <v>45667</v>
      </c>
      <c r="G479" s="118">
        <v>45672</v>
      </c>
      <c r="H479" s="118">
        <v>45991</v>
      </c>
      <c r="I479" s="119">
        <v>116522155</v>
      </c>
      <c r="J479" s="120" t="s">
        <v>17</v>
      </c>
      <c r="K479" s="105" t="s">
        <v>18</v>
      </c>
      <c r="L479" s="105" t="s">
        <v>965</v>
      </c>
      <c r="M479" s="253">
        <f t="shared" si="15"/>
        <v>0.42153841902426198</v>
      </c>
      <c r="N479" s="122">
        <v>49118565</v>
      </c>
      <c r="O479" s="122">
        <v>116522155</v>
      </c>
      <c r="P479" s="123">
        <v>0</v>
      </c>
      <c r="Q479" s="124">
        <v>0</v>
      </c>
      <c r="R479" s="42">
        <f t="shared" si="14"/>
        <v>116522155</v>
      </c>
      <c r="S479" s="125" t="s">
        <v>17</v>
      </c>
      <c r="T479" s="105" t="s">
        <v>1891</v>
      </c>
      <c r="U479" s="170" t="s">
        <v>1481</v>
      </c>
      <c r="V479" s="170" t="s">
        <v>1472</v>
      </c>
    </row>
    <row r="480" spans="1:22" ht="118.5" customHeight="1" x14ac:dyDescent="0.35">
      <c r="A480" s="105" t="s">
        <v>1892</v>
      </c>
      <c r="B480" s="16">
        <v>28</v>
      </c>
      <c r="C480" s="16">
        <v>2025</v>
      </c>
      <c r="D480" s="105" t="s">
        <v>1893</v>
      </c>
      <c r="E480" s="117" t="s">
        <v>1894</v>
      </c>
      <c r="F480" s="118">
        <v>45665</v>
      </c>
      <c r="G480" s="118">
        <v>45665</v>
      </c>
      <c r="H480" s="118">
        <v>45838</v>
      </c>
      <c r="I480" s="119">
        <v>115156342</v>
      </c>
      <c r="J480" s="120" t="s">
        <v>17</v>
      </c>
      <c r="K480" s="105" t="s">
        <v>18</v>
      </c>
      <c r="L480" s="105" t="s">
        <v>967</v>
      </c>
      <c r="M480" s="253">
        <f t="shared" si="15"/>
        <v>0.40563379479351647</v>
      </c>
      <c r="N480" s="122">
        <v>46711304</v>
      </c>
      <c r="O480" s="122">
        <v>115156342</v>
      </c>
      <c r="P480" s="123">
        <v>0</v>
      </c>
      <c r="Q480" s="124">
        <v>0</v>
      </c>
      <c r="R480" s="42">
        <f t="shared" si="14"/>
        <v>115156342</v>
      </c>
      <c r="S480" s="125" t="s">
        <v>17</v>
      </c>
      <c r="T480" s="105" t="s">
        <v>1895</v>
      </c>
      <c r="U480" s="170" t="s">
        <v>1484</v>
      </c>
      <c r="V480" s="170" t="s">
        <v>1472</v>
      </c>
    </row>
    <row r="481" spans="1:22" ht="118.5" customHeight="1" x14ac:dyDescent="0.35">
      <c r="A481" s="105" t="s">
        <v>1896</v>
      </c>
      <c r="B481" s="16">
        <v>29</v>
      </c>
      <c r="C481" s="16">
        <v>2025</v>
      </c>
      <c r="D481" s="105" t="s">
        <v>1897</v>
      </c>
      <c r="E481" s="117" t="s">
        <v>1898</v>
      </c>
      <c r="F481" s="118">
        <v>45665</v>
      </c>
      <c r="G481" s="118">
        <v>45665</v>
      </c>
      <c r="H481" s="118">
        <v>46022</v>
      </c>
      <c r="I481" s="119">
        <v>127278048</v>
      </c>
      <c r="J481" s="120" t="s">
        <v>17</v>
      </c>
      <c r="K481" s="105" t="s">
        <v>19</v>
      </c>
      <c r="L481" s="105" t="s">
        <v>967</v>
      </c>
      <c r="M481" s="253">
        <f t="shared" si="15"/>
        <v>0.40563371933548198</v>
      </c>
      <c r="N481" s="122">
        <v>51628268</v>
      </c>
      <c r="O481" s="122">
        <v>127278048</v>
      </c>
      <c r="P481" s="123">
        <v>0</v>
      </c>
      <c r="Q481" s="124">
        <v>0</v>
      </c>
      <c r="R481" s="42">
        <f t="shared" si="14"/>
        <v>127278048</v>
      </c>
      <c r="S481" s="125" t="s">
        <v>17</v>
      </c>
      <c r="T481" s="105" t="s">
        <v>1899</v>
      </c>
      <c r="U481" s="170" t="s">
        <v>1484</v>
      </c>
      <c r="V481" s="170" t="s">
        <v>1472</v>
      </c>
    </row>
    <row r="482" spans="1:22" ht="118.5" customHeight="1" x14ac:dyDescent="0.35">
      <c r="A482" s="105" t="s">
        <v>1900</v>
      </c>
      <c r="B482" s="16">
        <v>30</v>
      </c>
      <c r="C482" s="16">
        <v>2025</v>
      </c>
      <c r="D482" s="105" t="s">
        <v>1901</v>
      </c>
      <c r="E482" s="117" t="s">
        <v>1902</v>
      </c>
      <c r="F482" s="118">
        <v>45665</v>
      </c>
      <c r="G482" s="118">
        <v>45665</v>
      </c>
      <c r="H482" s="118">
        <v>46022</v>
      </c>
      <c r="I482" s="119">
        <v>115156342</v>
      </c>
      <c r="J482" s="120" t="s">
        <v>17</v>
      </c>
      <c r="K482" s="105" t="s">
        <v>19</v>
      </c>
      <c r="L482" s="105" t="s">
        <v>967</v>
      </c>
      <c r="M482" s="253">
        <f t="shared" si="15"/>
        <v>0.40563379479351647</v>
      </c>
      <c r="N482" s="122">
        <v>46711304</v>
      </c>
      <c r="O482" s="122">
        <v>115156342</v>
      </c>
      <c r="P482" s="123">
        <v>0</v>
      </c>
      <c r="Q482" s="124">
        <v>0</v>
      </c>
      <c r="R482" s="42">
        <f t="shared" si="14"/>
        <v>115156342</v>
      </c>
      <c r="S482" s="125" t="s">
        <v>17</v>
      </c>
      <c r="T482" s="105" t="s">
        <v>1903</v>
      </c>
      <c r="U482" s="170" t="s">
        <v>1484</v>
      </c>
      <c r="V482" s="170" t="s">
        <v>1472</v>
      </c>
    </row>
    <row r="483" spans="1:22" ht="118.5" customHeight="1" x14ac:dyDescent="0.35">
      <c r="A483" s="105" t="s">
        <v>1904</v>
      </c>
      <c r="B483" s="16">
        <v>31</v>
      </c>
      <c r="C483" s="16">
        <v>2025</v>
      </c>
      <c r="D483" s="105" t="s">
        <v>1905</v>
      </c>
      <c r="E483" s="117" t="s">
        <v>1906</v>
      </c>
      <c r="F483" s="118">
        <v>45665</v>
      </c>
      <c r="G483" s="118">
        <v>45665</v>
      </c>
      <c r="H483" s="118">
        <v>46022</v>
      </c>
      <c r="I483" s="119">
        <v>115156342</v>
      </c>
      <c r="J483" s="120" t="s">
        <v>17</v>
      </c>
      <c r="K483" s="105" t="s">
        <v>18</v>
      </c>
      <c r="L483" s="105" t="s">
        <v>967</v>
      </c>
      <c r="M483" s="253">
        <f t="shared" si="15"/>
        <v>0.40563379479351647</v>
      </c>
      <c r="N483" s="122">
        <v>46711304</v>
      </c>
      <c r="O483" s="122">
        <v>115156342</v>
      </c>
      <c r="P483" s="123">
        <v>0</v>
      </c>
      <c r="Q483" s="124">
        <v>0</v>
      </c>
      <c r="R483" s="42">
        <f t="shared" si="14"/>
        <v>115156342</v>
      </c>
      <c r="S483" s="125" t="s">
        <v>17</v>
      </c>
      <c r="T483" s="105" t="s">
        <v>1907</v>
      </c>
      <c r="U483" s="170" t="s">
        <v>1484</v>
      </c>
      <c r="V483" s="170" t="s">
        <v>1472</v>
      </c>
    </row>
    <row r="484" spans="1:22" ht="118.5" customHeight="1" x14ac:dyDescent="0.35">
      <c r="A484" s="105" t="s">
        <v>1908</v>
      </c>
      <c r="B484" s="16">
        <v>32</v>
      </c>
      <c r="C484" s="16">
        <v>2025</v>
      </c>
      <c r="D484" s="105" t="s">
        <v>1909</v>
      </c>
      <c r="E484" s="117" t="s">
        <v>1910</v>
      </c>
      <c r="F484" s="118">
        <v>45665</v>
      </c>
      <c r="G484" s="118">
        <v>45665</v>
      </c>
      <c r="H484" s="118">
        <v>46022</v>
      </c>
      <c r="I484" s="119">
        <v>115156342</v>
      </c>
      <c r="J484" s="120" t="s">
        <v>17</v>
      </c>
      <c r="K484" s="105" t="s">
        <v>18</v>
      </c>
      <c r="L484" s="105" t="s">
        <v>967</v>
      </c>
      <c r="M484" s="253">
        <f t="shared" si="15"/>
        <v>0.40563379479351647</v>
      </c>
      <c r="N484" s="122">
        <v>46711304</v>
      </c>
      <c r="O484" s="122">
        <v>115156342</v>
      </c>
      <c r="P484" s="123">
        <v>0</v>
      </c>
      <c r="Q484" s="124">
        <v>0</v>
      </c>
      <c r="R484" s="42">
        <f t="shared" si="14"/>
        <v>115156342</v>
      </c>
      <c r="S484" s="125" t="s">
        <v>17</v>
      </c>
      <c r="T484" s="105" t="s">
        <v>1911</v>
      </c>
      <c r="U484" s="170" t="s">
        <v>1484</v>
      </c>
      <c r="V484" s="170" t="s">
        <v>1472</v>
      </c>
    </row>
    <row r="485" spans="1:22" ht="118.5" customHeight="1" x14ac:dyDescent="0.35">
      <c r="A485" s="105" t="s">
        <v>1912</v>
      </c>
      <c r="B485" s="16">
        <v>33</v>
      </c>
      <c r="C485" s="16">
        <v>2025</v>
      </c>
      <c r="D485" s="105" t="s">
        <v>1913</v>
      </c>
      <c r="E485" s="117" t="s">
        <v>1914</v>
      </c>
      <c r="F485" s="118">
        <v>45667</v>
      </c>
      <c r="G485" s="118">
        <v>45670</v>
      </c>
      <c r="H485" s="118">
        <v>46022</v>
      </c>
      <c r="I485" s="119">
        <v>115156342</v>
      </c>
      <c r="J485" s="120" t="s">
        <v>17</v>
      </c>
      <c r="K485" s="105" t="s">
        <v>18</v>
      </c>
      <c r="L485" s="105" t="s">
        <v>1915</v>
      </c>
      <c r="M485" s="253">
        <f t="shared" si="15"/>
        <v>0.39154929044203229</v>
      </c>
      <c r="N485" s="122">
        <v>45089384</v>
      </c>
      <c r="O485" s="122">
        <v>115156342</v>
      </c>
      <c r="P485" s="123">
        <v>0</v>
      </c>
      <c r="Q485" s="124">
        <v>0</v>
      </c>
      <c r="R485" s="42">
        <f t="shared" si="14"/>
        <v>115156342</v>
      </c>
      <c r="S485" s="125" t="s">
        <v>17</v>
      </c>
      <c r="T485" s="105" t="s">
        <v>1916</v>
      </c>
      <c r="U485" s="170" t="s">
        <v>1471</v>
      </c>
      <c r="V485" s="170" t="s">
        <v>1472</v>
      </c>
    </row>
    <row r="486" spans="1:22" ht="118.5" customHeight="1" x14ac:dyDescent="0.35">
      <c r="A486" s="105" t="s">
        <v>1917</v>
      </c>
      <c r="B486" s="16">
        <v>34</v>
      </c>
      <c r="C486" s="16">
        <v>2025</v>
      </c>
      <c r="D486" s="105" t="s">
        <v>1918</v>
      </c>
      <c r="E486" s="117" t="s">
        <v>1919</v>
      </c>
      <c r="F486" s="118">
        <v>45666</v>
      </c>
      <c r="G486" s="118">
        <v>45667</v>
      </c>
      <c r="H486" s="118">
        <v>45991</v>
      </c>
      <c r="I486" s="119">
        <v>116522155</v>
      </c>
      <c r="J486" s="120" t="s">
        <v>17</v>
      </c>
      <c r="K486" s="105" t="s">
        <v>18</v>
      </c>
      <c r="L486" s="105" t="s">
        <v>965</v>
      </c>
      <c r="M486" s="253">
        <f t="shared" si="15"/>
        <v>0.4369230040415919</v>
      </c>
      <c r="N486" s="122">
        <v>50911210</v>
      </c>
      <c r="O486" s="122">
        <v>116522155</v>
      </c>
      <c r="P486" s="123">
        <v>0</v>
      </c>
      <c r="Q486" s="124">
        <v>0</v>
      </c>
      <c r="R486" s="42">
        <f t="shared" si="14"/>
        <v>116522155</v>
      </c>
      <c r="S486" s="125" t="s">
        <v>17</v>
      </c>
      <c r="T486" s="105" t="s">
        <v>1920</v>
      </c>
      <c r="U486" s="170" t="s">
        <v>1481</v>
      </c>
      <c r="V486" s="170" t="s">
        <v>1472</v>
      </c>
    </row>
    <row r="487" spans="1:22" ht="118.5" customHeight="1" x14ac:dyDescent="0.35">
      <c r="A487" s="105" t="s">
        <v>1921</v>
      </c>
      <c r="B487" s="16">
        <v>35</v>
      </c>
      <c r="C487" s="16">
        <v>2025</v>
      </c>
      <c r="D487" s="105" t="s">
        <v>1922</v>
      </c>
      <c r="E487" s="117" t="s">
        <v>1923</v>
      </c>
      <c r="F487" s="118">
        <v>45666</v>
      </c>
      <c r="G487" s="118">
        <v>45667</v>
      </c>
      <c r="H487" s="118">
        <v>45991</v>
      </c>
      <c r="I487" s="119">
        <v>116522155</v>
      </c>
      <c r="J487" s="120" t="s">
        <v>17</v>
      </c>
      <c r="K487" s="105" t="s">
        <v>18</v>
      </c>
      <c r="L487" s="105" t="s">
        <v>965</v>
      </c>
      <c r="M487" s="253">
        <f t="shared" si="15"/>
        <v>0.4369230040415919</v>
      </c>
      <c r="N487" s="122">
        <v>50911210</v>
      </c>
      <c r="O487" s="122">
        <v>116522155</v>
      </c>
      <c r="P487" s="123">
        <v>0</v>
      </c>
      <c r="Q487" s="124">
        <v>0</v>
      </c>
      <c r="R487" s="42">
        <f t="shared" si="14"/>
        <v>116522155</v>
      </c>
      <c r="S487" s="125" t="s">
        <v>17</v>
      </c>
      <c r="T487" s="105" t="s">
        <v>1924</v>
      </c>
      <c r="U487" s="170" t="s">
        <v>1481</v>
      </c>
      <c r="V487" s="170" t="s">
        <v>1472</v>
      </c>
    </row>
    <row r="488" spans="1:22" ht="118.5" customHeight="1" x14ac:dyDescent="0.35">
      <c r="A488" s="105" t="s">
        <v>1925</v>
      </c>
      <c r="B488" s="16">
        <v>36</v>
      </c>
      <c r="C488" s="16">
        <v>2025</v>
      </c>
      <c r="D488" s="105" t="s">
        <v>1926</v>
      </c>
      <c r="E488" s="117" t="s">
        <v>1927</v>
      </c>
      <c r="F488" s="118">
        <v>45667</v>
      </c>
      <c r="G488" s="118">
        <v>45671</v>
      </c>
      <c r="H488" s="118">
        <v>46022</v>
      </c>
      <c r="I488" s="119">
        <v>127278048</v>
      </c>
      <c r="J488" s="120" t="s">
        <v>17</v>
      </c>
      <c r="K488" s="105" t="s">
        <v>18</v>
      </c>
      <c r="L488" s="105" t="s">
        <v>1915</v>
      </c>
      <c r="M488" s="253">
        <f t="shared" si="15"/>
        <v>0.38873234448095872</v>
      </c>
      <c r="N488" s="122">
        <v>49477094</v>
      </c>
      <c r="O488" s="122">
        <v>127278048</v>
      </c>
      <c r="P488" s="123">
        <v>0</v>
      </c>
      <c r="Q488" s="124">
        <v>0</v>
      </c>
      <c r="R488" s="42">
        <f t="shared" si="14"/>
        <v>127278048</v>
      </c>
      <c r="S488" s="125" t="s">
        <v>17</v>
      </c>
      <c r="T488" s="105" t="s">
        <v>1928</v>
      </c>
      <c r="U488" s="170" t="s">
        <v>1471</v>
      </c>
      <c r="V488" s="170" t="s">
        <v>1472</v>
      </c>
    </row>
    <row r="489" spans="1:22" ht="118.5" customHeight="1" x14ac:dyDescent="0.35">
      <c r="A489" s="57" t="s">
        <v>1929</v>
      </c>
      <c r="B489" s="15">
        <v>37</v>
      </c>
      <c r="C489" s="15">
        <v>2025</v>
      </c>
      <c r="D489" s="57" t="s">
        <v>1930</v>
      </c>
      <c r="E489" s="126" t="s">
        <v>1931</v>
      </c>
      <c r="F489" s="127">
        <v>45667</v>
      </c>
      <c r="G489" s="127">
        <v>45670</v>
      </c>
      <c r="H489" s="127">
        <v>45991</v>
      </c>
      <c r="I489" s="128">
        <v>288951065</v>
      </c>
      <c r="J489" s="129" t="s">
        <v>17</v>
      </c>
      <c r="K489" s="57" t="s">
        <v>18</v>
      </c>
      <c r="L489" s="57" t="s">
        <v>979</v>
      </c>
      <c r="M489" s="254">
        <f t="shared" si="15"/>
        <v>0.43034054572527702</v>
      </c>
      <c r="N489" s="131">
        <v>124347359</v>
      </c>
      <c r="O489" s="131">
        <v>288951065</v>
      </c>
      <c r="P489" s="132">
        <v>0</v>
      </c>
      <c r="Q489" s="133">
        <v>0</v>
      </c>
      <c r="R489" s="35">
        <f t="shared" si="14"/>
        <v>288951065</v>
      </c>
      <c r="S489" s="134" t="s">
        <v>17</v>
      </c>
      <c r="T489" s="57" t="s">
        <v>1932</v>
      </c>
      <c r="U489" s="168" t="s">
        <v>1478</v>
      </c>
      <c r="V489" s="168" t="s">
        <v>1470</v>
      </c>
    </row>
    <row r="490" spans="1:22" ht="118.5" customHeight="1" x14ac:dyDescent="0.35">
      <c r="A490" s="105" t="s">
        <v>1933</v>
      </c>
      <c r="B490" s="16">
        <v>38</v>
      </c>
      <c r="C490" s="16">
        <v>2025</v>
      </c>
      <c r="D490" s="105" t="s">
        <v>1934</v>
      </c>
      <c r="E490" s="117" t="s">
        <v>1935</v>
      </c>
      <c r="F490" s="118">
        <v>45667</v>
      </c>
      <c r="G490" s="118">
        <v>45671</v>
      </c>
      <c r="H490" s="118">
        <v>46022</v>
      </c>
      <c r="I490" s="119">
        <v>113210038</v>
      </c>
      <c r="J490" s="120" t="s">
        <v>17</v>
      </c>
      <c r="K490" s="105" t="s">
        <v>18</v>
      </c>
      <c r="L490" s="105" t="s">
        <v>973</v>
      </c>
      <c r="M490" s="253">
        <f t="shared" si="15"/>
        <v>0.39541546660376531</v>
      </c>
      <c r="N490" s="122">
        <v>44765000</v>
      </c>
      <c r="O490" s="122">
        <v>113210038</v>
      </c>
      <c r="P490" s="123">
        <v>0</v>
      </c>
      <c r="Q490" s="124">
        <v>0</v>
      </c>
      <c r="R490" s="42">
        <f t="shared" si="14"/>
        <v>113210038</v>
      </c>
      <c r="S490" s="125" t="s">
        <v>17</v>
      </c>
      <c r="T490" s="105" t="s">
        <v>1936</v>
      </c>
      <c r="U490" s="170" t="s">
        <v>1937</v>
      </c>
      <c r="V490" s="170" t="s">
        <v>1472</v>
      </c>
    </row>
    <row r="491" spans="1:22" ht="118.5" customHeight="1" x14ac:dyDescent="0.35">
      <c r="A491" s="53" t="s">
        <v>1938</v>
      </c>
      <c r="B491" s="17">
        <v>39</v>
      </c>
      <c r="C491" s="17">
        <v>2025</v>
      </c>
      <c r="D491" s="53" t="s">
        <v>1939</v>
      </c>
      <c r="E491" s="144" t="s">
        <v>1940</v>
      </c>
      <c r="F491" s="145">
        <v>45672</v>
      </c>
      <c r="G491" s="145">
        <v>45673</v>
      </c>
      <c r="H491" s="145">
        <v>46022</v>
      </c>
      <c r="I491" s="146">
        <v>49653475</v>
      </c>
      <c r="J491" s="147" t="s">
        <v>17</v>
      </c>
      <c r="K491" s="53" t="s">
        <v>18</v>
      </c>
      <c r="L491" s="53" t="s">
        <v>973</v>
      </c>
      <c r="M491" s="256">
        <f t="shared" si="15"/>
        <v>0.38968470988183607</v>
      </c>
      <c r="N491" s="148">
        <v>19349200</v>
      </c>
      <c r="O491" s="148">
        <v>49653475</v>
      </c>
      <c r="P491" s="149">
        <v>0</v>
      </c>
      <c r="Q491" s="150">
        <v>0</v>
      </c>
      <c r="R491" s="29">
        <f t="shared" si="14"/>
        <v>49653475</v>
      </c>
      <c r="S491" s="151" t="s">
        <v>17</v>
      </c>
      <c r="T491" s="53" t="s">
        <v>1941</v>
      </c>
      <c r="U491" s="172" t="s">
        <v>1467</v>
      </c>
      <c r="V491" s="172" t="s">
        <v>1468</v>
      </c>
    </row>
    <row r="492" spans="1:22" ht="118.5" customHeight="1" x14ac:dyDescent="0.35">
      <c r="A492" s="105" t="s">
        <v>1942</v>
      </c>
      <c r="B492" s="16">
        <v>40</v>
      </c>
      <c r="C492" s="16">
        <v>2025</v>
      </c>
      <c r="D492" s="105" t="s">
        <v>1943</v>
      </c>
      <c r="E492" s="117" t="s">
        <v>1944</v>
      </c>
      <c r="F492" s="118">
        <v>45667</v>
      </c>
      <c r="G492" s="118">
        <v>45671</v>
      </c>
      <c r="H492" s="118">
        <v>46022</v>
      </c>
      <c r="I492" s="119">
        <v>144988310</v>
      </c>
      <c r="J492" s="120" t="s">
        <v>17</v>
      </c>
      <c r="K492" s="105" t="s">
        <v>18</v>
      </c>
      <c r="L492" s="105" t="s">
        <v>973</v>
      </c>
      <c r="M492" s="253">
        <f t="shared" si="15"/>
        <v>0.39541545108015952</v>
      </c>
      <c r="N492" s="122">
        <v>57330618</v>
      </c>
      <c r="O492" s="122">
        <v>144988310</v>
      </c>
      <c r="P492" s="123">
        <v>0</v>
      </c>
      <c r="Q492" s="124">
        <v>0</v>
      </c>
      <c r="R492" s="42">
        <f t="shared" si="14"/>
        <v>144988310</v>
      </c>
      <c r="S492" s="125" t="s">
        <v>17</v>
      </c>
      <c r="T492" s="105" t="s">
        <v>1945</v>
      </c>
      <c r="U492" s="170" t="s">
        <v>1937</v>
      </c>
      <c r="V492" s="170" t="s">
        <v>1472</v>
      </c>
    </row>
    <row r="493" spans="1:22" ht="118.5" customHeight="1" x14ac:dyDescent="0.35">
      <c r="A493" s="135" t="s">
        <v>1946</v>
      </c>
      <c r="B493" s="21">
        <v>41</v>
      </c>
      <c r="C493" s="21">
        <v>2025</v>
      </c>
      <c r="D493" s="135" t="s">
        <v>1947</v>
      </c>
      <c r="E493" s="136" t="s">
        <v>1948</v>
      </c>
      <c r="F493" s="137">
        <v>45671</v>
      </c>
      <c r="G493" s="137">
        <v>45673</v>
      </c>
      <c r="H493" s="137">
        <v>46022</v>
      </c>
      <c r="I493" s="138">
        <v>155991527</v>
      </c>
      <c r="J493" s="139" t="s">
        <v>17</v>
      </c>
      <c r="K493" s="135" t="s">
        <v>18</v>
      </c>
      <c r="L493" s="135" t="s">
        <v>1949</v>
      </c>
      <c r="M493" s="255">
        <f t="shared" si="15"/>
        <v>0.38395412335440499</v>
      </c>
      <c r="N493" s="140">
        <v>59893590</v>
      </c>
      <c r="O493" s="140">
        <v>155991527</v>
      </c>
      <c r="P493" s="141">
        <v>0</v>
      </c>
      <c r="Q493" s="142">
        <v>0</v>
      </c>
      <c r="R493" s="104">
        <f t="shared" si="14"/>
        <v>155991527</v>
      </c>
      <c r="S493" s="143" t="s">
        <v>17</v>
      </c>
      <c r="T493" s="135" t="s">
        <v>1950</v>
      </c>
      <c r="U493" s="175" t="s">
        <v>1951</v>
      </c>
      <c r="V493" s="175" t="s">
        <v>1488</v>
      </c>
    </row>
    <row r="494" spans="1:22" ht="118.5" customHeight="1" x14ac:dyDescent="0.35">
      <c r="A494" s="53" t="s">
        <v>1952</v>
      </c>
      <c r="B494" s="17">
        <v>42</v>
      </c>
      <c r="C494" s="17">
        <v>2025</v>
      </c>
      <c r="D494" s="53" t="s">
        <v>1953</v>
      </c>
      <c r="E494" s="144" t="s">
        <v>1954</v>
      </c>
      <c r="F494" s="145">
        <v>45666</v>
      </c>
      <c r="G494" s="145">
        <v>45670</v>
      </c>
      <c r="H494" s="145">
        <v>45991</v>
      </c>
      <c r="I494" s="146">
        <v>65354846</v>
      </c>
      <c r="J494" s="147" t="s">
        <v>17</v>
      </c>
      <c r="K494" s="53" t="s">
        <v>18</v>
      </c>
      <c r="L494" s="53" t="s">
        <v>974</v>
      </c>
      <c r="M494" s="256">
        <f t="shared" si="15"/>
        <v>0.43573665524359129</v>
      </c>
      <c r="N494" s="148">
        <v>28477502</v>
      </c>
      <c r="O494" s="148">
        <v>65354846</v>
      </c>
      <c r="P494" s="149">
        <v>0</v>
      </c>
      <c r="Q494" s="150">
        <v>0</v>
      </c>
      <c r="R494" s="29">
        <f t="shared" si="14"/>
        <v>65354846</v>
      </c>
      <c r="S494" s="151" t="s">
        <v>17</v>
      </c>
      <c r="T494" s="53" t="s">
        <v>1955</v>
      </c>
      <c r="U494" s="172" t="s">
        <v>1489</v>
      </c>
      <c r="V494" s="172" t="s">
        <v>1468</v>
      </c>
    </row>
    <row r="495" spans="1:22" ht="118.5" customHeight="1" x14ac:dyDescent="0.35">
      <c r="A495" s="57" t="s">
        <v>1956</v>
      </c>
      <c r="B495" s="15">
        <v>43</v>
      </c>
      <c r="C495" s="15">
        <v>2025</v>
      </c>
      <c r="D495" s="57" t="s">
        <v>1957</v>
      </c>
      <c r="E495" s="126" t="s">
        <v>1958</v>
      </c>
      <c r="F495" s="127">
        <v>45677</v>
      </c>
      <c r="G495" s="127">
        <v>45678</v>
      </c>
      <c r="H495" s="127">
        <v>46022</v>
      </c>
      <c r="I495" s="128">
        <v>72730314</v>
      </c>
      <c r="J495" s="129" t="s">
        <v>17</v>
      </c>
      <c r="K495" s="57" t="s">
        <v>18</v>
      </c>
      <c r="L495" s="57" t="s">
        <v>1826</v>
      </c>
      <c r="M495" s="254">
        <f t="shared" si="15"/>
        <v>0.3690140812536572</v>
      </c>
      <c r="N495" s="131">
        <v>26838510</v>
      </c>
      <c r="O495" s="131">
        <v>72730314</v>
      </c>
      <c r="P495" s="132">
        <v>0</v>
      </c>
      <c r="Q495" s="133">
        <v>0</v>
      </c>
      <c r="R495" s="35">
        <f t="shared" ref="R495:R558" si="16">+I495+P495</f>
        <v>72730314</v>
      </c>
      <c r="S495" s="134" t="s">
        <v>17</v>
      </c>
      <c r="T495" s="57" t="s">
        <v>1959</v>
      </c>
      <c r="U495" s="168" t="s">
        <v>1473</v>
      </c>
      <c r="V495" s="168" t="s">
        <v>1470</v>
      </c>
    </row>
    <row r="496" spans="1:22" ht="118.5" customHeight="1" x14ac:dyDescent="0.35">
      <c r="A496" s="57" t="s">
        <v>1960</v>
      </c>
      <c r="B496" s="15">
        <v>44</v>
      </c>
      <c r="C496" s="15">
        <v>2025</v>
      </c>
      <c r="D496" s="57" t="s">
        <v>1961</v>
      </c>
      <c r="E496" s="126" t="s">
        <v>1962</v>
      </c>
      <c r="F496" s="127">
        <v>45667</v>
      </c>
      <c r="G496" s="127">
        <v>45670</v>
      </c>
      <c r="H496" s="127">
        <v>46022</v>
      </c>
      <c r="I496" s="128">
        <v>185866395</v>
      </c>
      <c r="J496" s="129" t="s">
        <v>17</v>
      </c>
      <c r="K496" s="57" t="s">
        <v>18</v>
      </c>
      <c r="L496" s="57" t="s">
        <v>969</v>
      </c>
      <c r="M496" s="254">
        <f t="shared" si="15"/>
        <v>0.39154927925513378</v>
      </c>
      <c r="N496" s="131">
        <v>72775853</v>
      </c>
      <c r="O496" s="131">
        <v>185866395</v>
      </c>
      <c r="P496" s="132">
        <v>0</v>
      </c>
      <c r="Q496" s="133">
        <v>0</v>
      </c>
      <c r="R496" s="35">
        <f t="shared" si="16"/>
        <v>185866395</v>
      </c>
      <c r="S496" s="134" t="s">
        <v>17</v>
      </c>
      <c r="T496" s="57" t="s">
        <v>1963</v>
      </c>
      <c r="U496" s="168" t="s">
        <v>1473</v>
      </c>
      <c r="V496" s="168" t="s">
        <v>1470</v>
      </c>
    </row>
    <row r="497" spans="1:22" ht="118.5" customHeight="1" x14ac:dyDescent="0.35">
      <c r="A497" s="57" t="s">
        <v>1964</v>
      </c>
      <c r="B497" s="15">
        <v>45</v>
      </c>
      <c r="C497" s="15">
        <v>2025</v>
      </c>
      <c r="D497" s="57" t="s">
        <v>1965</v>
      </c>
      <c r="E497" s="126" t="s">
        <v>1966</v>
      </c>
      <c r="F497" s="127">
        <v>45667</v>
      </c>
      <c r="G497" s="127">
        <v>45670</v>
      </c>
      <c r="H497" s="127">
        <v>46022</v>
      </c>
      <c r="I497" s="128">
        <v>143185400</v>
      </c>
      <c r="J497" s="129" t="s">
        <v>17</v>
      </c>
      <c r="K497" s="57" t="s">
        <v>18</v>
      </c>
      <c r="L497" s="57" t="s">
        <v>969</v>
      </c>
      <c r="M497" s="254">
        <f t="shared" si="15"/>
        <v>0.39154928505280567</v>
      </c>
      <c r="N497" s="131">
        <v>56064141</v>
      </c>
      <c r="O497" s="131">
        <v>143185400</v>
      </c>
      <c r="P497" s="132">
        <v>0</v>
      </c>
      <c r="Q497" s="133">
        <v>0</v>
      </c>
      <c r="R497" s="35">
        <f t="shared" si="16"/>
        <v>143185400</v>
      </c>
      <c r="S497" s="134" t="s">
        <v>17</v>
      </c>
      <c r="T497" s="57" t="s">
        <v>1967</v>
      </c>
      <c r="U497" s="168" t="s">
        <v>1473</v>
      </c>
      <c r="V497" s="168" t="s">
        <v>1470</v>
      </c>
    </row>
    <row r="498" spans="1:22" ht="118.5" customHeight="1" x14ac:dyDescent="0.35">
      <c r="A498" s="57" t="s">
        <v>1968</v>
      </c>
      <c r="B498" s="15">
        <v>47</v>
      </c>
      <c r="C498" s="15">
        <v>2025</v>
      </c>
      <c r="D498" s="57" t="s">
        <v>1969</v>
      </c>
      <c r="E498" s="126" t="s">
        <v>1970</v>
      </c>
      <c r="F498" s="127">
        <v>45670</v>
      </c>
      <c r="G498" s="127">
        <v>45674</v>
      </c>
      <c r="H498" s="127">
        <v>46022</v>
      </c>
      <c r="I498" s="128">
        <v>44560096</v>
      </c>
      <c r="J498" s="129" t="s">
        <v>17</v>
      </c>
      <c r="K498" s="57" t="s">
        <v>18</v>
      </c>
      <c r="L498" s="57" t="s">
        <v>975</v>
      </c>
      <c r="M498" s="254">
        <f t="shared" si="15"/>
        <v>0.38793098650415836</v>
      </c>
      <c r="N498" s="131">
        <v>17286242</v>
      </c>
      <c r="O498" s="131">
        <v>44560096</v>
      </c>
      <c r="P498" s="132">
        <v>0</v>
      </c>
      <c r="Q498" s="133">
        <v>0</v>
      </c>
      <c r="R498" s="35">
        <f t="shared" si="16"/>
        <v>44560096</v>
      </c>
      <c r="S498" s="134" t="s">
        <v>17</v>
      </c>
      <c r="T498" s="57" t="s">
        <v>1971</v>
      </c>
      <c r="U498" s="168" t="s">
        <v>1479</v>
      </c>
      <c r="V498" s="168" t="s">
        <v>1470</v>
      </c>
    </row>
    <row r="499" spans="1:22" ht="118.5" customHeight="1" x14ac:dyDescent="0.35">
      <c r="A499" s="57" t="s">
        <v>1972</v>
      </c>
      <c r="B499" s="15">
        <v>48</v>
      </c>
      <c r="C499" s="15">
        <v>2025</v>
      </c>
      <c r="D499" s="57" t="s">
        <v>1973</v>
      </c>
      <c r="E499" s="126" t="s">
        <v>1974</v>
      </c>
      <c r="F499" s="127">
        <v>45674</v>
      </c>
      <c r="G499" s="127">
        <v>45674</v>
      </c>
      <c r="H499" s="127">
        <v>46022</v>
      </c>
      <c r="I499" s="128">
        <v>101014306</v>
      </c>
      <c r="J499" s="129" t="s">
        <v>17</v>
      </c>
      <c r="K499" s="57" t="s">
        <v>18</v>
      </c>
      <c r="L499" s="57" t="s">
        <v>1975</v>
      </c>
      <c r="M499" s="254">
        <f t="shared" si="15"/>
        <v>0.38028167020223846</v>
      </c>
      <c r="N499" s="131">
        <v>38413889</v>
      </c>
      <c r="O499" s="131">
        <v>101014306</v>
      </c>
      <c r="P499" s="132">
        <v>0</v>
      </c>
      <c r="Q499" s="133">
        <v>0</v>
      </c>
      <c r="R499" s="35">
        <f t="shared" si="16"/>
        <v>101014306</v>
      </c>
      <c r="S499" s="134" t="s">
        <v>17</v>
      </c>
      <c r="T499" s="57" t="s">
        <v>1976</v>
      </c>
      <c r="U499" s="168" t="s">
        <v>1473</v>
      </c>
      <c r="V499" s="168" t="s">
        <v>1470</v>
      </c>
    </row>
    <row r="500" spans="1:22" ht="118.5" customHeight="1" x14ac:dyDescent="0.35">
      <c r="A500" s="57" t="s">
        <v>1977</v>
      </c>
      <c r="B500" s="15">
        <v>49</v>
      </c>
      <c r="C500" s="15">
        <v>2025</v>
      </c>
      <c r="D500" s="57" t="s">
        <v>1978</v>
      </c>
      <c r="E500" s="126" t="s">
        <v>1979</v>
      </c>
      <c r="F500" s="127">
        <v>45674</v>
      </c>
      <c r="G500" s="127">
        <v>45674</v>
      </c>
      <c r="H500" s="127">
        <v>46022</v>
      </c>
      <c r="I500" s="128">
        <v>115156342</v>
      </c>
      <c r="J500" s="129" t="s">
        <v>17</v>
      </c>
      <c r="K500" s="57" t="s">
        <v>18</v>
      </c>
      <c r="L500" s="57" t="s">
        <v>1975</v>
      </c>
      <c r="M500" s="254">
        <f t="shared" si="15"/>
        <v>0.38028168696084491</v>
      </c>
      <c r="N500" s="131">
        <v>43791848</v>
      </c>
      <c r="O500" s="131">
        <v>115156342</v>
      </c>
      <c r="P500" s="132">
        <v>0</v>
      </c>
      <c r="Q500" s="133">
        <v>0</v>
      </c>
      <c r="R500" s="35">
        <f t="shared" si="16"/>
        <v>115156342</v>
      </c>
      <c r="S500" s="134" t="s">
        <v>17</v>
      </c>
      <c r="T500" s="57" t="s">
        <v>1980</v>
      </c>
      <c r="U500" s="168" t="s">
        <v>1473</v>
      </c>
      <c r="V500" s="168" t="s">
        <v>1470</v>
      </c>
    </row>
    <row r="501" spans="1:22" ht="118.5" customHeight="1" x14ac:dyDescent="0.35">
      <c r="A501" s="57" t="s">
        <v>1981</v>
      </c>
      <c r="B501" s="15">
        <v>50</v>
      </c>
      <c r="C501" s="15">
        <v>2025</v>
      </c>
      <c r="D501" s="57" t="s">
        <v>1982</v>
      </c>
      <c r="E501" s="126" t="s">
        <v>1983</v>
      </c>
      <c r="F501" s="127">
        <v>45667</v>
      </c>
      <c r="G501" s="127">
        <v>45671</v>
      </c>
      <c r="H501" s="127">
        <v>46022</v>
      </c>
      <c r="I501" s="128">
        <v>115156342</v>
      </c>
      <c r="J501" s="129" t="s">
        <v>17</v>
      </c>
      <c r="K501" s="57" t="s">
        <v>18</v>
      </c>
      <c r="L501" s="57" t="s">
        <v>1975</v>
      </c>
      <c r="M501" s="254">
        <f t="shared" si="15"/>
        <v>0.21971830261853922</v>
      </c>
      <c r="N501" s="131">
        <v>25301956</v>
      </c>
      <c r="O501" s="131">
        <v>115156342</v>
      </c>
      <c r="P501" s="132">
        <v>0</v>
      </c>
      <c r="Q501" s="133">
        <v>0</v>
      </c>
      <c r="R501" s="35">
        <f t="shared" si="16"/>
        <v>115156342</v>
      </c>
      <c r="S501" s="134" t="s">
        <v>17</v>
      </c>
      <c r="T501" s="57" t="s">
        <v>1984</v>
      </c>
      <c r="U501" s="168" t="s">
        <v>1473</v>
      </c>
      <c r="V501" s="168" t="s">
        <v>1470</v>
      </c>
    </row>
    <row r="502" spans="1:22" ht="118.5" customHeight="1" x14ac:dyDescent="0.35">
      <c r="A502" s="57" t="s">
        <v>1985</v>
      </c>
      <c r="B502" s="15">
        <v>51</v>
      </c>
      <c r="C502" s="15">
        <v>2025</v>
      </c>
      <c r="D502" s="57" t="s">
        <v>1986</v>
      </c>
      <c r="E502" s="126" t="s">
        <v>1987</v>
      </c>
      <c r="F502" s="127">
        <v>45667</v>
      </c>
      <c r="G502" s="127">
        <v>45670</v>
      </c>
      <c r="H502" s="127">
        <v>46022</v>
      </c>
      <c r="I502" s="128">
        <v>115156342</v>
      </c>
      <c r="J502" s="129" t="s">
        <v>17</v>
      </c>
      <c r="K502" s="57" t="s">
        <v>18</v>
      </c>
      <c r="L502" s="57" t="s">
        <v>1975</v>
      </c>
      <c r="M502" s="254">
        <f t="shared" si="15"/>
        <v>0.39154929044203229</v>
      </c>
      <c r="N502" s="131">
        <v>45089384</v>
      </c>
      <c r="O502" s="131">
        <v>115156342</v>
      </c>
      <c r="P502" s="132">
        <v>0</v>
      </c>
      <c r="Q502" s="133">
        <v>0</v>
      </c>
      <c r="R502" s="35">
        <f t="shared" si="16"/>
        <v>115156342</v>
      </c>
      <c r="S502" s="134" t="s">
        <v>17</v>
      </c>
      <c r="T502" s="57" t="s">
        <v>1988</v>
      </c>
      <c r="U502" s="168" t="s">
        <v>1473</v>
      </c>
      <c r="V502" s="168" t="s">
        <v>1470</v>
      </c>
    </row>
    <row r="503" spans="1:22" ht="118.5" customHeight="1" x14ac:dyDescent="0.35">
      <c r="A503" s="57" t="s">
        <v>1989</v>
      </c>
      <c r="B503" s="15">
        <v>52</v>
      </c>
      <c r="C503" s="15">
        <v>2025</v>
      </c>
      <c r="D503" s="57" t="s">
        <v>1990</v>
      </c>
      <c r="E503" s="126" t="s">
        <v>1991</v>
      </c>
      <c r="F503" s="127">
        <v>45667</v>
      </c>
      <c r="G503" s="127">
        <v>45670</v>
      </c>
      <c r="H503" s="127">
        <v>46022</v>
      </c>
      <c r="I503" s="128">
        <v>139399768</v>
      </c>
      <c r="J503" s="129" t="s">
        <v>17</v>
      </c>
      <c r="K503" s="57" t="s">
        <v>18</v>
      </c>
      <c r="L503" s="57" t="s">
        <v>1992</v>
      </c>
      <c r="M503" s="254">
        <f t="shared" si="15"/>
        <v>0.39154926714081761</v>
      </c>
      <c r="N503" s="131">
        <v>54581877</v>
      </c>
      <c r="O503" s="131">
        <v>139399768</v>
      </c>
      <c r="P503" s="132">
        <v>0</v>
      </c>
      <c r="Q503" s="133">
        <v>0</v>
      </c>
      <c r="R503" s="35">
        <f t="shared" si="16"/>
        <v>139399768</v>
      </c>
      <c r="S503" s="134" t="s">
        <v>17</v>
      </c>
      <c r="T503" s="57" t="s">
        <v>1993</v>
      </c>
      <c r="U503" s="168" t="s">
        <v>1478</v>
      </c>
      <c r="V503" s="168" t="s">
        <v>1470</v>
      </c>
    </row>
    <row r="504" spans="1:22" ht="118.5" customHeight="1" x14ac:dyDescent="0.35">
      <c r="A504" s="57" t="s">
        <v>1994</v>
      </c>
      <c r="B504" s="15">
        <v>53</v>
      </c>
      <c r="C504" s="15">
        <v>2025</v>
      </c>
      <c r="D504" s="57" t="s">
        <v>1995</v>
      </c>
      <c r="E504" s="126" t="s">
        <v>1996</v>
      </c>
      <c r="F504" s="127">
        <v>45672</v>
      </c>
      <c r="G504" s="127">
        <v>45677</v>
      </c>
      <c r="H504" s="127">
        <v>46022</v>
      </c>
      <c r="I504" s="128">
        <v>71296196</v>
      </c>
      <c r="J504" s="129" t="s">
        <v>17</v>
      </c>
      <c r="K504" s="57" t="s">
        <v>18</v>
      </c>
      <c r="L504" s="57" t="s">
        <v>975</v>
      </c>
      <c r="M504" s="254">
        <f t="shared" si="15"/>
        <v>0.37931033515448709</v>
      </c>
      <c r="N504" s="131">
        <v>27043384</v>
      </c>
      <c r="O504" s="131">
        <v>71296196</v>
      </c>
      <c r="P504" s="132">
        <v>0</v>
      </c>
      <c r="Q504" s="133">
        <v>0</v>
      </c>
      <c r="R504" s="35">
        <f t="shared" si="16"/>
        <v>71296196</v>
      </c>
      <c r="S504" s="134" t="s">
        <v>17</v>
      </c>
      <c r="T504" s="57" t="s">
        <v>1997</v>
      </c>
      <c r="U504" s="168" t="s">
        <v>1479</v>
      </c>
      <c r="V504" s="168" t="s">
        <v>1470</v>
      </c>
    </row>
    <row r="505" spans="1:22" ht="118.5" customHeight="1" x14ac:dyDescent="0.35">
      <c r="A505" s="57" t="s">
        <v>1998</v>
      </c>
      <c r="B505" s="15">
        <v>54</v>
      </c>
      <c r="C505" s="15">
        <v>2025</v>
      </c>
      <c r="D505" s="57" t="s">
        <v>1999</v>
      </c>
      <c r="E505" s="126" t="s">
        <v>2000</v>
      </c>
      <c r="F505" s="127">
        <v>45671</v>
      </c>
      <c r="G505" s="127">
        <v>45674</v>
      </c>
      <c r="H505" s="127">
        <v>46022</v>
      </c>
      <c r="I505" s="128">
        <v>49511202</v>
      </c>
      <c r="J505" s="129" t="s">
        <v>17</v>
      </c>
      <c r="K505" s="57" t="s">
        <v>18</v>
      </c>
      <c r="L505" s="57" t="s">
        <v>975</v>
      </c>
      <c r="M505" s="254">
        <f t="shared" si="15"/>
        <v>0.3879309373260621</v>
      </c>
      <c r="N505" s="131">
        <v>19206927</v>
      </c>
      <c r="O505" s="131">
        <v>49511202</v>
      </c>
      <c r="P505" s="132">
        <v>0</v>
      </c>
      <c r="Q505" s="133">
        <v>0</v>
      </c>
      <c r="R505" s="35">
        <f t="shared" si="16"/>
        <v>49511202</v>
      </c>
      <c r="S505" s="134" t="s">
        <v>17</v>
      </c>
      <c r="T505" s="57" t="s">
        <v>2001</v>
      </c>
      <c r="U505" s="168" t="s">
        <v>1479</v>
      </c>
      <c r="V505" s="168" t="s">
        <v>1470</v>
      </c>
    </row>
    <row r="506" spans="1:22" ht="118.5" customHeight="1" x14ac:dyDescent="0.35">
      <c r="A506" s="105" t="s">
        <v>2002</v>
      </c>
      <c r="B506" s="16">
        <v>55</v>
      </c>
      <c r="C506" s="16">
        <v>2025</v>
      </c>
      <c r="D506" s="105" t="s">
        <v>2003</v>
      </c>
      <c r="E506" s="117" t="s">
        <v>2004</v>
      </c>
      <c r="F506" s="118">
        <v>45667</v>
      </c>
      <c r="G506" s="118">
        <v>45692</v>
      </c>
      <c r="H506" s="118">
        <v>46022</v>
      </c>
      <c r="I506" s="119">
        <v>99307024</v>
      </c>
      <c r="J506" s="120" t="s">
        <v>17</v>
      </c>
      <c r="K506" s="105" t="s">
        <v>19</v>
      </c>
      <c r="L506" s="105" t="s">
        <v>1794</v>
      </c>
      <c r="M506" s="253">
        <f t="shared" si="15"/>
        <v>0.32378217274943211</v>
      </c>
      <c r="N506" s="122">
        <v>32153844</v>
      </c>
      <c r="O506" s="122">
        <v>99307024</v>
      </c>
      <c r="P506" s="123">
        <v>0</v>
      </c>
      <c r="Q506" s="124">
        <v>0</v>
      </c>
      <c r="R506" s="42">
        <f t="shared" si="16"/>
        <v>99307024</v>
      </c>
      <c r="S506" s="125" t="s">
        <v>3132</v>
      </c>
      <c r="T506" s="105" t="s">
        <v>2005</v>
      </c>
      <c r="U506" s="170" t="s">
        <v>1474</v>
      </c>
      <c r="V506" s="170" t="s">
        <v>1472</v>
      </c>
    </row>
    <row r="507" spans="1:22" ht="118.5" customHeight="1" x14ac:dyDescent="0.35">
      <c r="A507" s="105" t="s">
        <v>2006</v>
      </c>
      <c r="B507" s="16">
        <v>56</v>
      </c>
      <c r="C507" s="16">
        <v>2025</v>
      </c>
      <c r="D507" s="105" t="s">
        <v>2007</v>
      </c>
      <c r="E507" s="117" t="s">
        <v>1818</v>
      </c>
      <c r="F507" s="118">
        <v>45667</v>
      </c>
      <c r="G507" s="118">
        <v>45670</v>
      </c>
      <c r="H507" s="118">
        <v>46022</v>
      </c>
      <c r="I507" s="119">
        <v>49653475</v>
      </c>
      <c r="J507" s="120" t="s">
        <v>17</v>
      </c>
      <c r="K507" s="105" t="s">
        <v>19</v>
      </c>
      <c r="L507" s="105" t="s">
        <v>1794</v>
      </c>
      <c r="M507" s="253">
        <f t="shared" si="15"/>
        <v>0.39828066414284197</v>
      </c>
      <c r="N507" s="122">
        <v>19776019</v>
      </c>
      <c r="O507" s="122">
        <v>49653475</v>
      </c>
      <c r="P507" s="123">
        <v>0</v>
      </c>
      <c r="Q507" s="124">
        <v>0</v>
      </c>
      <c r="R507" s="42">
        <f t="shared" si="16"/>
        <v>49653475</v>
      </c>
      <c r="S507" s="125" t="s">
        <v>17</v>
      </c>
      <c r="T507" s="105" t="s">
        <v>2008</v>
      </c>
      <c r="U507" s="170" t="s">
        <v>1474</v>
      </c>
      <c r="V507" s="170" t="s">
        <v>1472</v>
      </c>
    </row>
    <row r="508" spans="1:22" ht="118.5" customHeight="1" x14ac:dyDescent="0.35">
      <c r="A508" s="105" t="s">
        <v>2009</v>
      </c>
      <c r="B508" s="16">
        <v>57</v>
      </c>
      <c r="C508" s="16">
        <v>2025</v>
      </c>
      <c r="D508" s="105" t="s">
        <v>2010</v>
      </c>
      <c r="E508" s="117" t="s">
        <v>1818</v>
      </c>
      <c r="F508" s="118">
        <v>45667</v>
      </c>
      <c r="G508" s="118">
        <v>45670</v>
      </c>
      <c r="H508" s="118">
        <v>46014</v>
      </c>
      <c r="I508" s="119">
        <v>48657546</v>
      </c>
      <c r="J508" s="120" t="s">
        <v>17</v>
      </c>
      <c r="K508" s="105" t="s">
        <v>19</v>
      </c>
      <c r="L508" s="105" t="s">
        <v>1794</v>
      </c>
      <c r="M508" s="253">
        <f t="shared" si="15"/>
        <v>0.4064327247411943</v>
      </c>
      <c r="N508" s="122">
        <v>19776019</v>
      </c>
      <c r="O508" s="122">
        <v>48657546</v>
      </c>
      <c r="P508" s="123">
        <v>0</v>
      </c>
      <c r="Q508" s="124">
        <v>0</v>
      </c>
      <c r="R508" s="42">
        <f t="shared" si="16"/>
        <v>48657546</v>
      </c>
      <c r="S508" s="125" t="s">
        <v>17</v>
      </c>
      <c r="T508" s="105" t="s">
        <v>2011</v>
      </c>
      <c r="U508" s="170" t="s">
        <v>1474</v>
      </c>
      <c r="V508" s="170" t="s">
        <v>1472</v>
      </c>
    </row>
    <row r="509" spans="1:22" ht="118.5" customHeight="1" x14ac:dyDescent="0.35">
      <c r="A509" s="105" t="s">
        <v>2012</v>
      </c>
      <c r="B509" s="16">
        <v>58</v>
      </c>
      <c r="C509" s="16">
        <v>2025</v>
      </c>
      <c r="D509" s="105" t="s">
        <v>2013</v>
      </c>
      <c r="E509" s="117" t="s">
        <v>1818</v>
      </c>
      <c r="F509" s="118">
        <v>45667</v>
      </c>
      <c r="G509" s="118">
        <v>45670</v>
      </c>
      <c r="H509" s="118">
        <v>46022</v>
      </c>
      <c r="I509" s="119">
        <v>49653475</v>
      </c>
      <c r="J509" s="120" t="s">
        <v>17</v>
      </c>
      <c r="K509" s="105" t="s">
        <v>19</v>
      </c>
      <c r="L509" s="105" t="s">
        <v>1794</v>
      </c>
      <c r="M509" s="253">
        <f t="shared" si="15"/>
        <v>0.39828066414284197</v>
      </c>
      <c r="N509" s="122">
        <v>19776019</v>
      </c>
      <c r="O509" s="122">
        <v>49653475</v>
      </c>
      <c r="P509" s="123">
        <v>0</v>
      </c>
      <c r="Q509" s="124">
        <v>0</v>
      </c>
      <c r="R509" s="42">
        <f t="shared" si="16"/>
        <v>49653475</v>
      </c>
      <c r="S509" s="125" t="s">
        <v>17</v>
      </c>
      <c r="T509" s="105" t="s">
        <v>2014</v>
      </c>
      <c r="U509" s="170" t="s">
        <v>1474</v>
      </c>
      <c r="V509" s="170" t="s">
        <v>1472</v>
      </c>
    </row>
    <row r="510" spans="1:22" ht="118.5" customHeight="1" x14ac:dyDescent="0.35">
      <c r="A510" s="57" t="s">
        <v>2015</v>
      </c>
      <c r="B510" s="15">
        <v>59</v>
      </c>
      <c r="C510" s="15">
        <v>2025</v>
      </c>
      <c r="D510" s="57" t="s">
        <v>2016</v>
      </c>
      <c r="E510" s="126" t="s">
        <v>2017</v>
      </c>
      <c r="F510" s="127">
        <v>45672</v>
      </c>
      <c r="G510" s="127">
        <v>45674</v>
      </c>
      <c r="H510" s="127">
        <v>46022</v>
      </c>
      <c r="I510" s="128">
        <v>49511202</v>
      </c>
      <c r="J510" s="129" t="s">
        <v>17</v>
      </c>
      <c r="K510" s="57" t="s">
        <v>18</v>
      </c>
      <c r="L510" s="57" t="s">
        <v>975</v>
      </c>
      <c r="M510" s="254">
        <f t="shared" si="15"/>
        <v>0.3879309373260621</v>
      </c>
      <c r="N510" s="131">
        <v>19206927</v>
      </c>
      <c r="O510" s="131">
        <v>49511202</v>
      </c>
      <c r="P510" s="132">
        <v>0</v>
      </c>
      <c r="Q510" s="133">
        <v>0</v>
      </c>
      <c r="R510" s="35">
        <f t="shared" si="16"/>
        <v>49511202</v>
      </c>
      <c r="S510" s="134" t="s">
        <v>17</v>
      </c>
      <c r="T510" s="57" t="s">
        <v>2018</v>
      </c>
      <c r="U510" s="168" t="s">
        <v>1479</v>
      </c>
      <c r="V510" s="168" t="s">
        <v>1470</v>
      </c>
    </row>
    <row r="511" spans="1:22" ht="118.5" customHeight="1" x14ac:dyDescent="0.35">
      <c r="A511" s="57" t="s">
        <v>2019</v>
      </c>
      <c r="B511" s="15">
        <v>60</v>
      </c>
      <c r="C511" s="15">
        <v>2025</v>
      </c>
      <c r="D511" s="57" t="s">
        <v>2020</v>
      </c>
      <c r="E511" s="126" t="s">
        <v>2021</v>
      </c>
      <c r="F511" s="127">
        <v>45677</v>
      </c>
      <c r="G511" s="127">
        <v>45678</v>
      </c>
      <c r="H511" s="127">
        <v>46022</v>
      </c>
      <c r="I511" s="128">
        <v>49511202</v>
      </c>
      <c r="J511" s="129" t="s">
        <v>17</v>
      </c>
      <c r="K511" s="57" t="s">
        <v>18</v>
      </c>
      <c r="L511" s="57" t="s">
        <v>975</v>
      </c>
      <c r="M511" s="254">
        <f t="shared" si="15"/>
        <v>0.37643673041910797</v>
      </c>
      <c r="N511" s="131">
        <v>18637835</v>
      </c>
      <c r="O511" s="131">
        <v>49511202</v>
      </c>
      <c r="P511" s="132">
        <v>0</v>
      </c>
      <c r="Q511" s="133">
        <v>0</v>
      </c>
      <c r="R511" s="35">
        <f t="shared" si="16"/>
        <v>49511202</v>
      </c>
      <c r="S511" s="134" t="s">
        <v>17</v>
      </c>
      <c r="T511" s="57" t="s">
        <v>2022</v>
      </c>
      <c r="U511" s="168" t="s">
        <v>1479</v>
      </c>
      <c r="V511" s="168" t="s">
        <v>1470</v>
      </c>
    </row>
    <row r="512" spans="1:22" ht="118.5" customHeight="1" x14ac:dyDescent="0.35">
      <c r="A512" s="57" t="s">
        <v>2023</v>
      </c>
      <c r="B512" s="15">
        <v>61</v>
      </c>
      <c r="C512" s="15">
        <v>2025</v>
      </c>
      <c r="D512" s="57" t="s">
        <v>2024</v>
      </c>
      <c r="E512" s="126" t="s">
        <v>2021</v>
      </c>
      <c r="F512" s="127">
        <v>45671</v>
      </c>
      <c r="G512" s="127">
        <v>45674</v>
      </c>
      <c r="H512" s="127">
        <v>46022</v>
      </c>
      <c r="I512" s="128">
        <v>49511202</v>
      </c>
      <c r="J512" s="129" t="s">
        <v>17</v>
      </c>
      <c r="K512" s="57" t="s">
        <v>18</v>
      </c>
      <c r="L512" s="57" t="s">
        <v>975</v>
      </c>
      <c r="M512" s="254">
        <f t="shared" si="15"/>
        <v>0.3879309373260621</v>
      </c>
      <c r="N512" s="131">
        <v>19206927</v>
      </c>
      <c r="O512" s="131">
        <v>49511202</v>
      </c>
      <c r="P512" s="132">
        <v>0</v>
      </c>
      <c r="Q512" s="133">
        <v>0</v>
      </c>
      <c r="R512" s="35">
        <f t="shared" si="16"/>
        <v>49511202</v>
      </c>
      <c r="S512" s="134" t="s">
        <v>17</v>
      </c>
      <c r="T512" s="57" t="s">
        <v>2025</v>
      </c>
      <c r="U512" s="168" t="s">
        <v>1479</v>
      </c>
      <c r="V512" s="168" t="s">
        <v>1470</v>
      </c>
    </row>
    <row r="513" spans="1:22" ht="118.5" customHeight="1" x14ac:dyDescent="0.35">
      <c r="A513" s="57" t="s">
        <v>2026</v>
      </c>
      <c r="B513" s="15">
        <v>62</v>
      </c>
      <c r="C513" s="15">
        <v>2025</v>
      </c>
      <c r="D513" s="57" t="s">
        <v>2027</v>
      </c>
      <c r="E513" s="126" t="s">
        <v>2021</v>
      </c>
      <c r="F513" s="127">
        <v>45672</v>
      </c>
      <c r="G513" s="127">
        <v>45677</v>
      </c>
      <c r="H513" s="127">
        <v>46022</v>
      </c>
      <c r="I513" s="128">
        <v>49511202</v>
      </c>
      <c r="J513" s="129" t="s">
        <v>17</v>
      </c>
      <c r="K513" s="57" t="s">
        <v>18</v>
      </c>
      <c r="L513" s="57" t="s">
        <v>975</v>
      </c>
      <c r="M513" s="254">
        <f t="shared" si="15"/>
        <v>0.3793102821458465</v>
      </c>
      <c r="N513" s="131">
        <v>18780108</v>
      </c>
      <c r="O513" s="131">
        <v>49511202</v>
      </c>
      <c r="P513" s="132">
        <v>0</v>
      </c>
      <c r="Q513" s="133">
        <v>0</v>
      </c>
      <c r="R513" s="35">
        <f t="shared" si="16"/>
        <v>49511202</v>
      </c>
      <c r="S513" s="134" t="s">
        <v>17</v>
      </c>
      <c r="T513" s="57" t="s">
        <v>2028</v>
      </c>
      <c r="U513" s="168" t="s">
        <v>1479</v>
      </c>
      <c r="V513" s="168" t="s">
        <v>1470</v>
      </c>
    </row>
    <row r="514" spans="1:22" ht="118.5" customHeight="1" x14ac:dyDescent="0.35">
      <c r="A514" s="57" t="s">
        <v>2029</v>
      </c>
      <c r="B514" s="15">
        <v>63</v>
      </c>
      <c r="C514" s="15">
        <v>2025</v>
      </c>
      <c r="D514" s="57" t="s">
        <v>2030</v>
      </c>
      <c r="E514" s="126" t="s">
        <v>2031</v>
      </c>
      <c r="F514" s="127">
        <v>45678</v>
      </c>
      <c r="G514" s="127">
        <v>45680</v>
      </c>
      <c r="H514" s="127">
        <v>46022</v>
      </c>
      <c r="I514" s="128">
        <v>71296196</v>
      </c>
      <c r="J514" s="129" t="s">
        <v>17</v>
      </c>
      <c r="K514" s="57" t="s">
        <v>18</v>
      </c>
      <c r="L514" s="57" t="s">
        <v>975</v>
      </c>
      <c r="M514" s="254">
        <f t="shared" si="15"/>
        <v>0.37068965081951916</v>
      </c>
      <c r="N514" s="131">
        <v>26428762</v>
      </c>
      <c r="O514" s="131">
        <v>71296196</v>
      </c>
      <c r="P514" s="132">
        <v>0</v>
      </c>
      <c r="Q514" s="133">
        <v>0</v>
      </c>
      <c r="R514" s="35">
        <f t="shared" si="16"/>
        <v>71296196</v>
      </c>
      <c r="S514" s="134" t="s">
        <v>17</v>
      </c>
      <c r="T514" s="57" t="s">
        <v>2032</v>
      </c>
      <c r="U514" s="168" t="s">
        <v>1479</v>
      </c>
      <c r="V514" s="168" t="s">
        <v>1470</v>
      </c>
    </row>
    <row r="515" spans="1:22" ht="118.5" customHeight="1" x14ac:dyDescent="0.35">
      <c r="A515" s="105" t="s">
        <v>2033</v>
      </c>
      <c r="B515" s="16">
        <v>64</v>
      </c>
      <c r="C515" s="16">
        <v>2025</v>
      </c>
      <c r="D515" s="105" t="s">
        <v>2034</v>
      </c>
      <c r="E515" s="117" t="s">
        <v>2035</v>
      </c>
      <c r="F515" s="118">
        <v>45667</v>
      </c>
      <c r="G515" s="118">
        <v>45667</v>
      </c>
      <c r="H515" s="118">
        <v>46022</v>
      </c>
      <c r="I515" s="119">
        <v>45456418</v>
      </c>
      <c r="J515" s="120" t="s">
        <v>17</v>
      </c>
      <c r="K515" s="105" t="s">
        <v>18</v>
      </c>
      <c r="L515" s="105" t="s">
        <v>968</v>
      </c>
      <c r="M515" s="253">
        <f t="shared" si="15"/>
        <v>0.3999999296029001</v>
      </c>
      <c r="N515" s="122">
        <v>18182564</v>
      </c>
      <c r="O515" s="122">
        <v>45456418</v>
      </c>
      <c r="P515" s="123">
        <v>0</v>
      </c>
      <c r="Q515" s="124">
        <v>0</v>
      </c>
      <c r="R515" s="42">
        <f t="shared" si="16"/>
        <v>45456418</v>
      </c>
      <c r="S515" s="125" t="s">
        <v>17</v>
      </c>
      <c r="T515" s="105" t="s">
        <v>2036</v>
      </c>
      <c r="U515" s="170" t="s">
        <v>1485</v>
      </c>
      <c r="V515" s="170" t="s">
        <v>1472</v>
      </c>
    </row>
    <row r="516" spans="1:22" ht="118.5" customHeight="1" x14ac:dyDescent="0.35">
      <c r="A516" s="57" t="s">
        <v>2037</v>
      </c>
      <c r="B516" s="15">
        <v>65</v>
      </c>
      <c r="C516" s="15">
        <v>2025</v>
      </c>
      <c r="D516" s="57" t="s">
        <v>2038</v>
      </c>
      <c r="E516" s="126" t="s">
        <v>2039</v>
      </c>
      <c r="F516" s="127">
        <v>45670</v>
      </c>
      <c r="G516" s="127">
        <v>45672</v>
      </c>
      <c r="H516" s="127">
        <v>46022</v>
      </c>
      <c r="I516" s="128">
        <v>71296196</v>
      </c>
      <c r="J516" s="129" t="s">
        <v>17</v>
      </c>
      <c r="K516" s="57" t="s">
        <v>18</v>
      </c>
      <c r="L516" s="57" t="s">
        <v>1357</v>
      </c>
      <c r="M516" s="254">
        <f t="shared" si="15"/>
        <v>0.39367814237943355</v>
      </c>
      <c r="N516" s="131">
        <v>28067754</v>
      </c>
      <c r="O516" s="131">
        <v>71296196</v>
      </c>
      <c r="P516" s="132">
        <v>0</v>
      </c>
      <c r="Q516" s="133">
        <v>0</v>
      </c>
      <c r="R516" s="35">
        <f t="shared" si="16"/>
        <v>71296196</v>
      </c>
      <c r="S516" s="134" t="s">
        <v>17</v>
      </c>
      <c r="T516" s="57" t="s">
        <v>2040</v>
      </c>
      <c r="U516" s="168" t="s">
        <v>1469</v>
      </c>
      <c r="V516" s="168" t="s">
        <v>1470</v>
      </c>
    </row>
    <row r="517" spans="1:22" ht="118.5" customHeight="1" x14ac:dyDescent="0.35">
      <c r="A517" s="53" t="s">
        <v>2041</v>
      </c>
      <c r="B517" s="17">
        <v>66</v>
      </c>
      <c r="C517" s="17">
        <v>2025</v>
      </c>
      <c r="D517" s="53" t="s">
        <v>2042</v>
      </c>
      <c r="E517" s="144" t="s">
        <v>2043</v>
      </c>
      <c r="F517" s="145">
        <v>45670</v>
      </c>
      <c r="G517" s="145">
        <v>45672</v>
      </c>
      <c r="H517" s="145">
        <v>45991</v>
      </c>
      <c r="I517" s="146">
        <v>172266659</v>
      </c>
      <c r="J517" s="147" t="s">
        <v>17</v>
      </c>
      <c r="K517" s="53" t="s">
        <v>18</v>
      </c>
      <c r="L517" s="53" t="s">
        <v>971</v>
      </c>
      <c r="M517" s="256">
        <f t="shared" si="15"/>
        <v>0.42414859279299078</v>
      </c>
      <c r="N517" s="148">
        <v>73066661</v>
      </c>
      <c r="O517" s="148">
        <v>172266659</v>
      </c>
      <c r="P517" s="149">
        <v>0</v>
      </c>
      <c r="Q517" s="150">
        <v>0</v>
      </c>
      <c r="R517" s="29">
        <f t="shared" si="16"/>
        <v>172266659</v>
      </c>
      <c r="S517" s="151" t="s">
        <v>17</v>
      </c>
      <c r="T517" s="53" t="s">
        <v>2044</v>
      </c>
      <c r="U517" s="172" t="s">
        <v>1482</v>
      </c>
      <c r="V517" s="172" t="s">
        <v>1468</v>
      </c>
    </row>
    <row r="518" spans="1:22" ht="118.5" customHeight="1" x14ac:dyDescent="0.35">
      <c r="A518" s="105" t="s">
        <v>2045</v>
      </c>
      <c r="B518" s="16">
        <v>67</v>
      </c>
      <c r="C518" s="16">
        <v>2025</v>
      </c>
      <c r="D518" s="105" t="s">
        <v>2046</v>
      </c>
      <c r="E518" s="117" t="s">
        <v>2047</v>
      </c>
      <c r="F518" s="118">
        <v>45670</v>
      </c>
      <c r="G518" s="118">
        <v>45670</v>
      </c>
      <c r="H518" s="118">
        <v>46022</v>
      </c>
      <c r="I518" s="119">
        <v>113210038</v>
      </c>
      <c r="J518" s="120" t="s">
        <v>17</v>
      </c>
      <c r="K518" s="105" t="s">
        <v>18</v>
      </c>
      <c r="L518" s="105" t="s">
        <v>966</v>
      </c>
      <c r="M518" s="253">
        <f t="shared" si="15"/>
        <v>0.39828079555984247</v>
      </c>
      <c r="N518" s="122">
        <v>45089384</v>
      </c>
      <c r="O518" s="122">
        <v>113210038</v>
      </c>
      <c r="P518" s="123">
        <v>0</v>
      </c>
      <c r="Q518" s="124">
        <v>0</v>
      </c>
      <c r="R518" s="42">
        <f t="shared" si="16"/>
        <v>113210038</v>
      </c>
      <c r="S518" s="125" t="s">
        <v>17</v>
      </c>
      <c r="T518" s="105" t="s">
        <v>2048</v>
      </c>
      <c r="U518" s="170" t="s">
        <v>1483</v>
      </c>
      <c r="V518" s="170" t="s">
        <v>1472</v>
      </c>
    </row>
    <row r="519" spans="1:22" ht="118.5" customHeight="1" x14ac:dyDescent="0.35">
      <c r="A519" s="105" t="s">
        <v>2049</v>
      </c>
      <c r="B519" s="16">
        <v>68</v>
      </c>
      <c r="C519" s="16">
        <v>2025</v>
      </c>
      <c r="D519" s="105" t="s">
        <v>2050</v>
      </c>
      <c r="E519" s="117" t="s">
        <v>2051</v>
      </c>
      <c r="F519" s="118">
        <v>45667</v>
      </c>
      <c r="G519" s="118">
        <v>45670</v>
      </c>
      <c r="H519" s="118">
        <v>46022</v>
      </c>
      <c r="I519" s="119">
        <v>155991527</v>
      </c>
      <c r="J519" s="120" t="s">
        <v>17</v>
      </c>
      <c r="K519" s="105" t="s">
        <v>18</v>
      </c>
      <c r="L519" s="105" t="s">
        <v>966</v>
      </c>
      <c r="M519" s="253">
        <f t="shared" si="15"/>
        <v>0.39828079252022452</v>
      </c>
      <c r="N519" s="122">
        <v>62128429</v>
      </c>
      <c r="O519" s="122">
        <v>155991527</v>
      </c>
      <c r="P519" s="123">
        <v>0</v>
      </c>
      <c r="Q519" s="124">
        <v>0</v>
      </c>
      <c r="R519" s="42">
        <f t="shared" si="16"/>
        <v>155991527</v>
      </c>
      <c r="S519" s="125" t="s">
        <v>17</v>
      </c>
      <c r="T519" s="105" t="s">
        <v>2052</v>
      </c>
      <c r="U519" s="170" t="s">
        <v>1483</v>
      </c>
      <c r="V519" s="170" t="s">
        <v>1472</v>
      </c>
    </row>
    <row r="520" spans="1:22" ht="118.5" customHeight="1" x14ac:dyDescent="0.35">
      <c r="A520" s="105" t="s">
        <v>2053</v>
      </c>
      <c r="B520" s="16">
        <v>69</v>
      </c>
      <c r="C520" s="16">
        <v>2025</v>
      </c>
      <c r="D520" s="105" t="s">
        <v>2054</v>
      </c>
      <c r="E520" s="117" t="s">
        <v>2055</v>
      </c>
      <c r="F520" s="118">
        <v>45667</v>
      </c>
      <c r="G520" s="118">
        <v>45670</v>
      </c>
      <c r="H520" s="118">
        <v>46022</v>
      </c>
      <c r="I520" s="119">
        <v>184982861</v>
      </c>
      <c r="J520" s="120" t="s">
        <v>17</v>
      </c>
      <c r="K520" s="105" t="s">
        <v>18</v>
      </c>
      <c r="L520" s="105" t="s">
        <v>966</v>
      </c>
      <c r="M520" s="253">
        <f t="shared" si="15"/>
        <v>0.39828074666874136</v>
      </c>
      <c r="N520" s="122">
        <v>73675112</v>
      </c>
      <c r="O520" s="122">
        <v>184982861</v>
      </c>
      <c r="P520" s="123">
        <v>0</v>
      </c>
      <c r="Q520" s="124">
        <v>0</v>
      </c>
      <c r="R520" s="42">
        <f t="shared" si="16"/>
        <v>184982861</v>
      </c>
      <c r="S520" s="125" t="s">
        <v>17</v>
      </c>
      <c r="T520" s="105" t="s">
        <v>2056</v>
      </c>
      <c r="U520" s="170" t="s">
        <v>1483</v>
      </c>
      <c r="V520" s="170" t="s">
        <v>1472</v>
      </c>
    </row>
    <row r="521" spans="1:22" ht="118.5" customHeight="1" x14ac:dyDescent="0.35">
      <c r="A521" s="57" t="s">
        <v>2057</v>
      </c>
      <c r="B521" s="15">
        <v>70</v>
      </c>
      <c r="C521" s="15">
        <v>2025</v>
      </c>
      <c r="D521" s="57" t="s">
        <v>2058</v>
      </c>
      <c r="E521" s="126" t="s">
        <v>2059</v>
      </c>
      <c r="F521" s="127">
        <v>45667</v>
      </c>
      <c r="G521" s="127">
        <v>45668</v>
      </c>
      <c r="H521" s="127">
        <v>45945</v>
      </c>
      <c r="I521" s="128">
        <v>145028139</v>
      </c>
      <c r="J521" s="129" t="s">
        <v>17</v>
      </c>
      <c r="K521" s="57" t="s">
        <v>18</v>
      </c>
      <c r="L521" s="57" t="s">
        <v>979</v>
      </c>
      <c r="M521" s="254">
        <f t="shared" si="15"/>
        <v>0.50902526577962914</v>
      </c>
      <c r="N521" s="131">
        <v>73822987</v>
      </c>
      <c r="O521" s="131">
        <v>145028139</v>
      </c>
      <c r="P521" s="132">
        <v>0</v>
      </c>
      <c r="Q521" s="133">
        <v>0</v>
      </c>
      <c r="R521" s="35">
        <f t="shared" si="16"/>
        <v>145028139</v>
      </c>
      <c r="S521" s="134" t="s">
        <v>17</v>
      </c>
      <c r="T521" s="57" t="s">
        <v>2060</v>
      </c>
      <c r="U521" s="168" t="s">
        <v>1478</v>
      </c>
      <c r="V521" s="168" t="s">
        <v>1470</v>
      </c>
    </row>
    <row r="522" spans="1:22" ht="118.5" customHeight="1" x14ac:dyDescent="0.35">
      <c r="A522" s="57" t="s">
        <v>2061</v>
      </c>
      <c r="B522" s="15">
        <v>71</v>
      </c>
      <c r="C522" s="15">
        <v>2025</v>
      </c>
      <c r="D522" s="57" t="s">
        <v>2062</v>
      </c>
      <c r="E522" s="126" t="s">
        <v>2063</v>
      </c>
      <c r="F522" s="127">
        <v>45667</v>
      </c>
      <c r="G522" s="127">
        <v>45668</v>
      </c>
      <c r="H522" s="127">
        <v>45991</v>
      </c>
      <c r="I522" s="128">
        <v>288951065</v>
      </c>
      <c r="J522" s="129" t="s">
        <v>17</v>
      </c>
      <c r="K522" s="57" t="s">
        <v>18</v>
      </c>
      <c r="L522" s="57" t="s">
        <v>979</v>
      </c>
      <c r="M522" s="254">
        <f t="shared" si="15"/>
        <v>0.15789471480231437</v>
      </c>
      <c r="N522" s="131">
        <v>45623846</v>
      </c>
      <c r="O522" s="131">
        <v>288951065</v>
      </c>
      <c r="P522" s="132">
        <v>0</v>
      </c>
      <c r="Q522" s="133">
        <v>0</v>
      </c>
      <c r="R522" s="35">
        <f t="shared" si="16"/>
        <v>288951065</v>
      </c>
      <c r="S522" s="134" t="s">
        <v>17</v>
      </c>
      <c r="T522" s="57" t="s">
        <v>2064</v>
      </c>
      <c r="U522" s="168" t="s">
        <v>1478</v>
      </c>
      <c r="V522" s="168" t="s">
        <v>1470</v>
      </c>
    </row>
    <row r="523" spans="1:22" ht="118.5" customHeight="1" x14ac:dyDescent="0.35">
      <c r="A523" s="57" t="s">
        <v>2065</v>
      </c>
      <c r="B523" s="15">
        <v>72</v>
      </c>
      <c r="C523" s="15">
        <v>2025</v>
      </c>
      <c r="D523" s="57" t="s">
        <v>2066</v>
      </c>
      <c r="E523" s="126" t="s">
        <v>2031</v>
      </c>
      <c r="F523" s="127">
        <v>45672</v>
      </c>
      <c r="G523" s="127">
        <v>45674</v>
      </c>
      <c r="H523" s="127">
        <v>46022</v>
      </c>
      <c r="I523" s="128">
        <v>71296196</v>
      </c>
      <c r="J523" s="129" t="s">
        <v>17</v>
      </c>
      <c r="K523" s="57" t="s">
        <v>18</v>
      </c>
      <c r="L523" s="57" t="s">
        <v>975</v>
      </c>
      <c r="M523" s="254">
        <f t="shared" si="15"/>
        <v>0.38793101948945496</v>
      </c>
      <c r="N523" s="131">
        <v>27658006</v>
      </c>
      <c r="O523" s="131">
        <v>71296196</v>
      </c>
      <c r="P523" s="132">
        <v>0</v>
      </c>
      <c r="Q523" s="133">
        <v>0</v>
      </c>
      <c r="R523" s="35">
        <f t="shared" si="16"/>
        <v>71296196</v>
      </c>
      <c r="S523" s="134" t="s">
        <v>17</v>
      </c>
      <c r="T523" s="57" t="s">
        <v>2067</v>
      </c>
      <c r="U523" s="168" t="s">
        <v>1479</v>
      </c>
      <c r="V523" s="168" t="s">
        <v>1470</v>
      </c>
    </row>
    <row r="524" spans="1:22" ht="118.5" customHeight="1" x14ac:dyDescent="0.35">
      <c r="A524" s="57" t="s">
        <v>2068</v>
      </c>
      <c r="B524" s="15">
        <v>73</v>
      </c>
      <c r="C524" s="15">
        <v>2025</v>
      </c>
      <c r="D524" s="57" t="s">
        <v>2069</v>
      </c>
      <c r="E524" s="126" t="s">
        <v>2070</v>
      </c>
      <c r="F524" s="127">
        <v>45670</v>
      </c>
      <c r="G524" s="127">
        <v>45672</v>
      </c>
      <c r="H524" s="127">
        <v>46022</v>
      </c>
      <c r="I524" s="128">
        <v>39608950</v>
      </c>
      <c r="J524" s="129" t="s">
        <v>17</v>
      </c>
      <c r="K524" s="57" t="s">
        <v>18</v>
      </c>
      <c r="L524" s="57" t="s">
        <v>1357</v>
      </c>
      <c r="M524" s="254">
        <f t="shared" si="15"/>
        <v>0.39367794400003031</v>
      </c>
      <c r="N524" s="131">
        <v>15593170</v>
      </c>
      <c r="O524" s="131">
        <v>39608950</v>
      </c>
      <c r="P524" s="132">
        <v>0</v>
      </c>
      <c r="Q524" s="133">
        <v>0</v>
      </c>
      <c r="R524" s="35">
        <f t="shared" si="16"/>
        <v>39608950</v>
      </c>
      <c r="S524" s="134" t="s">
        <v>17</v>
      </c>
      <c r="T524" s="57" t="s">
        <v>2071</v>
      </c>
      <c r="U524" s="168" t="s">
        <v>1469</v>
      </c>
      <c r="V524" s="168" t="s">
        <v>1470</v>
      </c>
    </row>
    <row r="525" spans="1:22" ht="118.5" customHeight="1" x14ac:dyDescent="0.35">
      <c r="A525" s="57" t="s">
        <v>2072</v>
      </c>
      <c r="B525" s="15">
        <v>74</v>
      </c>
      <c r="C525" s="15">
        <v>2025</v>
      </c>
      <c r="D525" s="57" t="s">
        <v>2073</v>
      </c>
      <c r="E525" s="126" t="s">
        <v>2074</v>
      </c>
      <c r="F525" s="127">
        <v>45672</v>
      </c>
      <c r="G525" s="127">
        <v>45673</v>
      </c>
      <c r="H525" s="127">
        <v>46022</v>
      </c>
      <c r="I525" s="128">
        <v>99307024</v>
      </c>
      <c r="J525" s="129" t="s">
        <v>17</v>
      </c>
      <c r="K525" s="57" t="s">
        <v>18</v>
      </c>
      <c r="L525" s="57" t="s">
        <v>1866</v>
      </c>
      <c r="M525" s="254">
        <f t="shared" si="15"/>
        <v>0.38968478201501638</v>
      </c>
      <c r="N525" s="131">
        <v>38698436</v>
      </c>
      <c r="O525" s="131">
        <v>99307024</v>
      </c>
      <c r="P525" s="132">
        <v>0</v>
      </c>
      <c r="Q525" s="133">
        <v>0</v>
      </c>
      <c r="R525" s="35">
        <f t="shared" si="16"/>
        <v>99307024</v>
      </c>
      <c r="S525" s="134" t="s">
        <v>17</v>
      </c>
      <c r="T525" s="57" t="s">
        <v>2075</v>
      </c>
      <c r="U525" s="168" t="s">
        <v>1473</v>
      </c>
      <c r="V525" s="168" t="s">
        <v>1470</v>
      </c>
    </row>
    <row r="526" spans="1:22" ht="118.5" customHeight="1" x14ac:dyDescent="0.35">
      <c r="A526" s="57" t="s">
        <v>2076</v>
      </c>
      <c r="B526" s="15">
        <v>75</v>
      </c>
      <c r="C526" s="15">
        <v>2025</v>
      </c>
      <c r="D526" s="57" t="s">
        <v>2077</v>
      </c>
      <c r="E526" s="126" t="s">
        <v>2074</v>
      </c>
      <c r="F526" s="127">
        <v>45672</v>
      </c>
      <c r="G526" s="127">
        <v>45672</v>
      </c>
      <c r="H526" s="127">
        <v>46022</v>
      </c>
      <c r="I526" s="128">
        <v>99307024</v>
      </c>
      <c r="J526" s="129" t="s">
        <v>17</v>
      </c>
      <c r="K526" s="57" t="s">
        <v>18</v>
      </c>
      <c r="L526" s="57" t="s">
        <v>1866</v>
      </c>
      <c r="M526" s="254">
        <f t="shared" si="15"/>
        <v>0.39255010803666818</v>
      </c>
      <c r="N526" s="131">
        <v>38982983</v>
      </c>
      <c r="O526" s="131">
        <v>99307024</v>
      </c>
      <c r="P526" s="132">
        <v>0</v>
      </c>
      <c r="Q526" s="133">
        <v>0</v>
      </c>
      <c r="R526" s="35">
        <f t="shared" si="16"/>
        <v>99307024</v>
      </c>
      <c r="S526" s="134" t="s">
        <v>17</v>
      </c>
      <c r="T526" s="57" t="s">
        <v>2078</v>
      </c>
      <c r="U526" s="168" t="s">
        <v>1473</v>
      </c>
      <c r="V526" s="168" t="s">
        <v>1470</v>
      </c>
    </row>
    <row r="527" spans="1:22" ht="118.5" customHeight="1" x14ac:dyDescent="0.35">
      <c r="A527" s="57" t="s">
        <v>2079</v>
      </c>
      <c r="B527" s="15">
        <v>76</v>
      </c>
      <c r="C527" s="15">
        <v>2025</v>
      </c>
      <c r="D527" s="57" t="s">
        <v>2080</v>
      </c>
      <c r="E527" s="126" t="s">
        <v>2074</v>
      </c>
      <c r="F527" s="127">
        <v>45672</v>
      </c>
      <c r="G527" s="127">
        <v>45672</v>
      </c>
      <c r="H527" s="127">
        <v>46022</v>
      </c>
      <c r="I527" s="128">
        <v>99307024</v>
      </c>
      <c r="J527" s="129" t="s">
        <v>17</v>
      </c>
      <c r="K527" s="57" t="s">
        <v>18</v>
      </c>
      <c r="L527" s="57" t="s">
        <v>1866</v>
      </c>
      <c r="M527" s="254">
        <f t="shared" si="15"/>
        <v>0.39255010803666818</v>
      </c>
      <c r="N527" s="131">
        <v>38982983</v>
      </c>
      <c r="O527" s="131">
        <v>99307024</v>
      </c>
      <c r="P527" s="132">
        <v>0</v>
      </c>
      <c r="Q527" s="133">
        <v>0</v>
      </c>
      <c r="R527" s="35">
        <f t="shared" si="16"/>
        <v>99307024</v>
      </c>
      <c r="S527" s="134" t="s">
        <v>17</v>
      </c>
      <c r="T527" s="57" t="s">
        <v>2081</v>
      </c>
      <c r="U527" s="168" t="s">
        <v>1473</v>
      </c>
      <c r="V527" s="168" t="s">
        <v>1470</v>
      </c>
    </row>
    <row r="528" spans="1:22" ht="118.5" customHeight="1" x14ac:dyDescent="0.35">
      <c r="A528" s="57" t="s">
        <v>2082</v>
      </c>
      <c r="B528" s="15">
        <v>77</v>
      </c>
      <c r="C528" s="15">
        <v>2025</v>
      </c>
      <c r="D528" s="57" t="s">
        <v>2083</v>
      </c>
      <c r="E528" s="126" t="s">
        <v>2074</v>
      </c>
      <c r="F528" s="127">
        <v>45672</v>
      </c>
      <c r="G528" s="127">
        <v>45672</v>
      </c>
      <c r="H528" s="127">
        <v>46022</v>
      </c>
      <c r="I528" s="128">
        <v>99307024</v>
      </c>
      <c r="J528" s="129" t="s">
        <v>17</v>
      </c>
      <c r="K528" s="57" t="s">
        <v>18</v>
      </c>
      <c r="L528" s="57" t="s">
        <v>1866</v>
      </c>
      <c r="M528" s="254">
        <f t="shared" si="15"/>
        <v>0.39255010803666818</v>
      </c>
      <c r="N528" s="131">
        <v>38982983</v>
      </c>
      <c r="O528" s="131">
        <v>99307024</v>
      </c>
      <c r="P528" s="132">
        <v>0</v>
      </c>
      <c r="Q528" s="133">
        <v>0</v>
      </c>
      <c r="R528" s="35">
        <f t="shared" si="16"/>
        <v>99307024</v>
      </c>
      <c r="S528" s="134" t="s">
        <v>17</v>
      </c>
      <c r="T528" s="57" t="s">
        <v>2084</v>
      </c>
      <c r="U528" s="168" t="s">
        <v>1473</v>
      </c>
      <c r="V528" s="168" t="s">
        <v>1470</v>
      </c>
    </row>
    <row r="529" spans="1:22" ht="118.5" customHeight="1" x14ac:dyDescent="0.35">
      <c r="A529" s="57" t="s">
        <v>2085</v>
      </c>
      <c r="B529" s="15">
        <v>78</v>
      </c>
      <c r="C529" s="15">
        <v>2025</v>
      </c>
      <c r="D529" s="57" t="s">
        <v>2086</v>
      </c>
      <c r="E529" s="126" t="s">
        <v>2087</v>
      </c>
      <c r="F529" s="127">
        <v>45672</v>
      </c>
      <c r="G529" s="127">
        <v>45672</v>
      </c>
      <c r="H529" s="127">
        <v>46022</v>
      </c>
      <c r="I529" s="128">
        <v>99307024</v>
      </c>
      <c r="J529" s="129" t="s">
        <v>17</v>
      </c>
      <c r="K529" s="57" t="s">
        <v>18</v>
      </c>
      <c r="L529" s="57" t="s">
        <v>1866</v>
      </c>
      <c r="M529" s="254">
        <f t="shared" si="15"/>
        <v>0.39255010803666818</v>
      </c>
      <c r="N529" s="131">
        <v>38982983</v>
      </c>
      <c r="O529" s="131">
        <v>99307024</v>
      </c>
      <c r="P529" s="132">
        <v>0</v>
      </c>
      <c r="Q529" s="133">
        <v>0</v>
      </c>
      <c r="R529" s="35">
        <f t="shared" si="16"/>
        <v>99307024</v>
      </c>
      <c r="S529" s="134" t="s">
        <v>17</v>
      </c>
      <c r="T529" s="57" t="s">
        <v>2088</v>
      </c>
      <c r="U529" s="168" t="s">
        <v>1473</v>
      </c>
      <c r="V529" s="168" t="s">
        <v>1470</v>
      </c>
    </row>
    <row r="530" spans="1:22" ht="118.5" customHeight="1" x14ac:dyDescent="0.35">
      <c r="A530" s="57" t="s">
        <v>2089</v>
      </c>
      <c r="B530" s="15">
        <v>79</v>
      </c>
      <c r="C530" s="15">
        <v>2025</v>
      </c>
      <c r="D530" s="57" t="s">
        <v>2090</v>
      </c>
      <c r="E530" s="126" t="s">
        <v>1874</v>
      </c>
      <c r="F530" s="127">
        <v>45672</v>
      </c>
      <c r="G530" s="127">
        <v>45672</v>
      </c>
      <c r="H530" s="127">
        <v>46022</v>
      </c>
      <c r="I530" s="128">
        <v>99307024</v>
      </c>
      <c r="J530" s="129" t="s">
        <v>17</v>
      </c>
      <c r="K530" s="57" t="s">
        <v>18</v>
      </c>
      <c r="L530" s="57" t="s">
        <v>1866</v>
      </c>
      <c r="M530" s="254">
        <f t="shared" ref="M530:M593" si="17">+N530/R530</f>
        <v>0.39255010803666818</v>
      </c>
      <c r="N530" s="131">
        <v>38982983</v>
      </c>
      <c r="O530" s="131">
        <v>99307024</v>
      </c>
      <c r="P530" s="132">
        <v>0</v>
      </c>
      <c r="Q530" s="133">
        <v>0</v>
      </c>
      <c r="R530" s="35">
        <f t="shared" si="16"/>
        <v>99307024</v>
      </c>
      <c r="S530" s="134" t="s">
        <v>17</v>
      </c>
      <c r="T530" s="57" t="s">
        <v>2091</v>
      </c>
      <c r="U530" s="168" t="s">
        <v>1473</v>
      </c>
      <c r="V530" s="168" t="s">
        <v>1470</v>
      </c>
    </row>
    <row r="531" spans="1:22" ht="118.5" customHeight="1" x14ac:dyDescent="0.35">
      <c r="A531" s="57" t="s">
        <v>2092</v>
      </c>
      <c r="B531" s="15">
        <v>80</v>
      </c>
      <c r="C531" s="15">
        <v>2025</v>
      </c>
      <c r="D531" s="57" t="s">
        <v>215</v>
      </c>
      <c r="E531" s="126" t="s">
        <v>2093</v>
      </c>
      <c r="F531" s="127">
        <v>45674</v>
      </c>
      <c r="G531" s="127">
        <v>45677</v>
      </c>
      <c r="H531" s="127">
        <v>46022</v>
      </c>
      <c r="I531" s="128">
        <v>99307024</v>
      </c>
      <c r="J531" s="129" t="s">
        <v>17</v>
      </c>
      <c r="K531" s="57" t="s">
        <v>18</v>
      </c>
      <c r="L531" s="57" t="s">
        <v>1866</v>
      </c>
      <c r="M531" s="254">
        <f t="shared" si="17"/>
        <v>0.37822347792840916</v>
      </c>
      <c r="N531" s="131">
        <v>37560248</v>
      </c>
      <c r="O531" s="131">
        <v>99307024</v>
      </c>
      <c r="P531" s="132">
        <v>0</v>
      </c>
      <c r="Q531" s="133">
        <v>0</v>
      </c>
      <c r="R531" s="35">
        <f t="shared" si="16"/>
        <v>99307024</v>
      </c>
      <c r="S531" s="134" t="s">
        <v>17</v>
      </c>
      <c r="T531" s="57" t="s">
        <v>2094</v>
      </c>
      <c r="U531" s="168" t="s">
        <v>1473</v>
      </c>
      <c r="V531" s="168" t="s">
        <v>1470</v>
      </c>
    </row>
    <row r="532" spans="1:22" ht="118.5" customHeight="1" x14ac:dyDescent="0.35">
      <c r="A532" s="57" t="s">
        <v>2095</v>
      </c>
      <c r="B532" s="15">
        <v>81</v>
      </c>
      <c r="C532" s="15">
        <v>2025</v>
      </c>
      <c r="D532" s="57" t="s">
        <v>2096</v>
      </c>
      <c r="E532" s="126" t="s">
        <v>2097</v>
      </c>
      <c r="F532" s="127">
        <v>45672</v>
      </c>
      <c r="G532" s="127">
        <v>45674</v>
      </c>
      <c r="H532" s="127">
        <v>46022</v>
      </c>
      <c r="I532" s="128">
        <v>99307024</v>
      </c>
      <c r="J532" s="129" t="s">
        <v>17</v>
      </c>
      <c r="K532" s="57" t="s">
        <v>18</v>
      </c>
      <c r="L532" s="57" t="s">
        <v>1866</v>
      </c>
      <c r="M532" s="254">
        <f t="shared" si="17"/>
        <v>0.38681945599336459</v>
      </c>
      <c r="N532" s="131">
        <v>38413889</v>
      </c>
      <c r="O532" s="131">
        <v>99307024</v>
      </c>
      <c r="P532" s="132">
        <v>0</v>
      </c>
      <c r="Q532" s="133">
        <v>0</v>
      </c>
      <c r="R532" s="35">
        <f t="shared" si="16"/>
        <v>99307024</v>
      </c>
      <c r="S532" s="134" t="s">
        <v>17</v>
      </c>
      <c r="T532" s="57" t="s">
        <v>2098</v>
      </c>
      <c r="U532" s="168" t="s">
        <v>1473</v>
      </c>
      <c r="V532" s="168" t="s">
        <v>1470</v>
      </c>
    </row>
    <row r="533" spans="1:22" ht="118.5" customHeight="1" x14ac:dyDescent="0.35">
      <c r="A533" s="57" t="s">
        <v>2099</v>
      </c>
      <c r="B533" s="15">
        <v>82</v>
      </c>
      <c r="C533" s="15">
        <v>2025</v>
      </c>
      <c r="D533" s="57" t="s">
        <v>2100</v>
      </c>
      <c r="E533" s="126" t="s">
        <v>1874</v>
      </c>
      <c r="F533" s="127">
        <v>45674</v>
      </c>
      <c r="G533" s="127">
        <v>45674</v>
      </c>
      <c r="H533" s="127">
        <v>46022</v>
      </c>
      <c r="I533" s="128">
        <v>99307024</v>
      </c>
      <c r="J533" s="129" t="s">
        <v>17</v>
      </c>
      <c r="K533" s="57" t="s">
        <v>18</v>
      </c>
      <c r="L533" s="57" t="s">
        <v>1866</v>
      </c>
      <c r="M533" s="254">
        <f t="shared" si="17"/>
        <v>0.38681945599336459</v>
      </c>
      <c r="N533" s="131">
        <v>38413889</v>
      </c>
      <c r="O533" s="131">
        <v>99307024</v>
      </c>
      <c r="P533" s="132">
        <v>0</v>
      </c>
      <c r="Q533" s="133">
        <v>0</v>
      </c>
      <c r="R533" s="35">
        <f t="shared" si="16"/>
        <v>99307024</v>
      </c>
      <c r="S533" s="134" t="s">
        <v>17</v>
      </c>
      <c r="T533" s="57" t="s">
        <v>2101</v>
      </c>
      <c r="U533" s="168" t="s">
        <v>1473</v>
      </c>
      <c r="V533" s="168" t="s">
        <v>1470</v>
      </c>
    </row>
    <row r="534" spans="1:22" ht="118.5" customHeight="1" x14ac:dyDescent="0.35">
      <c r="A534" s="57" t="s">
        <v>2102</v>
      </c>
      <c r="B534" s="15">
        <v>83</v>
      </c>
      <c r="C534" s="15">
        <v>2025</v>
      </c>
      <c r="D534" s="57" t="s">
        <v>2103</v>
      </c>
      <c r="E534" s="126" t="s">
        <v>1878</v>
      </c>
      <c r="F534" s="127">
        <v>45672</v>
      </c>
      <c r="G534" s="127">
        <v>45673</v>
      </c>
      <c r="H534" s="127">
        <v>46022</v>
      </c>
      <c r="I534" s="128">
        <v>99307024</v>
      </c>
      <c r="J534" s="129" t="s">
        <v>17</v>
      </c>
      <c r="K534" s="57" t="s">
        <v>18</v>
      </c>
      <c r="L534" s="57" t="s">
        <v>1866</v>
      </c>
      <c r="M534" s="254">
        <f t="shared" si="17"/>
        <v>0.38968478201501638</v>
      </c>
      <c r="N534" s="131">
        <v>38698436</v>
      </c>
      <c r="O534" s="131">
        <v>99307024</v>
      </c>
      <c r="P534" s="132">
        <v>0</v>
      </c>
      <c r="Q534" s="133">
        <v>0</v>
      </c>
      <c r="R534" s="35">
        <f t="shared" si="16"/>
        <v>99307024</v>
      </c>
      <c r="S534" s="134" t="s">
        <v>17</v>
      </c>
      <c r="T534" s="57" t="s">
        <v>2104</v>
      </c>
      <c r="U534" s="168" t="s">
        <v>1473</v>
      </c>
      <c r="V534" s="168" t="s">
        <v>1470</v>
      </c>
    </row>
    <row r="535" spans="1:22" ht="118.5" customHeight="1" x14ac:dyDescent="0.35">
      <c r="A535" s="57" t="s">
        <v>2105</v>
      </c>
      <c r="B535" s="15">
        <v>84</v>
      </c>
      <c r="C535" s="15">
        <v>2025</v>
      </c>
      <c r="D535" s="57" t="s">
        <v>2106</v>
      </c>
      <c r="E535" s="126" t="s">
        <v>1874</v>
      </c>
      <c r="F535" s="127">
        <v>45672</v>
      </c>
      <c r="G535" s="127">
        <v>45674</v>
      </c>
      <c r="H535" s="127">
        <v>46022</v>
      </c>
      <c r="I535" s="128">
        <v>99307024</v>
      </c>
      <c r="J535" s="129" t="s">
        <v>17</v>
      </c>
      <c r="K535" s="57" t="s">
        <v>18</v>
      </c>
      <c r="L535" s="57" t="s">
        <v>1866</v>
      </c>
      <c r="M535" s="254">
        <f t="shared" si="17"/>
        <v>0.38681945599336459</v>
      </c>
      <c r="N535" s="131">
        <v>38413889</v>
      </c>
      <c r="O535" s="131">
        <v>99307024</v>
      </c>
      <c r="P535" s="132">
        <v>0</v>
      </c>
      <c r="Q535" s="133">
        <v>0</v>
      </c>
      <c r="R535" s="35">
        <f t="shared" si="16"/>
        <v>99307024</v>
      </c>
      <c r="S535" s="134" t="s">
        <v>17</v>
      </c>
      <c r="T535" s="57" t="s">
        <v>2107</v>
      </c>
      <c r="U535" s="168" t="s">
        <v>1473</v>
      </c>
      <c r="V535" s="168" t="s">
        <v>1470</v>
      </c>
    </row>
    <row r="536" spans="1:22" ht="118.5" customHeight="1" x14ac:dyDescent="0.35">
      <c r="A536" s="105" t="s">
        <v>2108</v>
      </c>
      <c r="B536" s="16">
        <v>85</v>
      </c>
      <c r="C536" s="16">
        <v>2025</v>
      </c>
      <c r="D536" s="105" t="s">
        <v>2109</v>
      </c>
      <c r="E536" s="117" t="s">
        <v>2110</v>
      </c>
      <c r="F536" s="118">
        <v>45671</v>
      </c>
      <c r="G536" s="118">
        <v>45672</v>
      </c>
      <c r="H536" s="118">
        <v>46022</v>
      </c>
      <c r="I536" s="119">
        <v>125126874</v>
      </c>
      <c r="J536" s="120" t="s">
        <v>17</v>
      </c>
      <c r="K536" s="105" t="s">
        <v>18</v>
      </c>
      <c r="L536" s="105" t="s">
        <v>968</v>
      </c>
      <c r="M536" s="253">
        <f t="shared" si="17"/>
        <v>0.3925500848043243</v>
      </c>
      <c r="N536" s="122">
        <v>49118565</v>
      </c>
      <c r="O536" s="122">
        <v>125126874</v>
      </c>
      <c r="P536" s="123">
        <v>0</v>
      </c>
      <c r="Q536" s="124">
        <v>0</v>
      </c>
      <c r="R536" s="42">
        <f t="shared" si="16"/>
        <v>125126874</v>
      </c>
      <c r="S536" s="125" t="s">
        <v>17</v>
      </c>
      <c r="T536" s="105" t="s">
        <v>2111</v>
      </c>
      <c r="U536" s="170" t="s">
        <v>1485</v>
      </c>
      <c r="V536" s="170" t="s">
        <v>1472</v>
      </c>
    </row>
    <row r="537" spans="1:22" ht="118.5" customHeight="1" x14ac:dyDescent="0.35">
      <c r="A537" s="105" t="s">
        <v>2112</v>
      </c>
      <c r="B537" s="16">
        <v>86</v>
      </c>
      <c r="C537" s="16">
        <v>2025</v>
      </c>
      <c r="D537" s="105" t="s">
        <v>2113</v>
      </c>
      <c r="E537" s="117" t="s">
        <v>2114</v>
      </c>
      <c r="F537" s="118">
        <v>45672</v>
      </c>
      <c r="G537" s="118">
        <v>45673</v>
      </c>
      <c r="H537" s="118">
        <v>46022</v>
      </c>
      <c r="I537" s="119">
        <v>137043718</v>
      </c>
      <c r="J537" s="120" t="s">
        <v>17</v>
      </c>
      <c r="K537" s="105" t="s">
        <v>18</v>
      </c>
      <c r="L537" s="105" t="s">
        <v>968</v>
      </c>
      <c r="M537" s="253">
        <f t="shared" si="17"/>
        <v>0.3896847865729971</v>
      </c>
      <c r="N537" s="122">
        <v>53403852</v>
      </c>
      <c r="O537" s="122">
        <v>137043718</v>
      </c>
      <c r="P537" s="123">
        <v>0</v>
      </c>
      <c r="Q537" s="124">
        <v>0</v>
      </c>
      <c r="R537" s="42">
        <f t="shared" si="16"/>
        <v>137043718</v>
      </c>
      <c r="S537" s="125" t="s">
        <v>17</v>
      </c>
      <c r="T537" s="105" t="s">
        <v>2115</v>
      </c>
      <c r="U537" s="170" t="s">
        <v>1485</v>
      </c>
      <c r="V537" s="170" t="s">
        <v>1472</v>
      </c>
    </row>
    <row r="538" spans="1:22" ht="118.5" customHeight="1" x14ac:dyDescent="0.35">
      <c r="A538" s="105" t="s">
        <v>2116</v>
      </c>
      <c r="B538" s="16">
        <v>87</v>
      </c>
      <c r="C538" s="16">
        <v>2025</v>
      </c>
      <c r="D538" s="105" t="s">
        <v>2117</v>
      </c>
      <c r="E538" s="117" t="s">
        <v>2118</v>
      </c>
      <c r="F538" s="118">
        <v>45671</v>
      </c>
      <c r="G538" s="118">
        <v>45672</v>
      </c>
      <c r="H538" s="118">
        <v>46022</v>
      </c>
      <c r="I538" s="119">
        <v>83417895</v>
      </c>
      <c r="J538" s="120" t="s">
        <v>17</v>
      </c>
      <c r="K538" s="105" t="s">
        <v>19</v>
      </c>
      <c r="L538" s="105" t="s">
        <v>968</v>
      </c>
      <c r="M538" s="253">
        <f t="shared" si="17"/>
        <v>0.39255005176047658</v>
      </c>
      <c r="N538" s="122">
        <v>32745699</v>
      </c>
      <c r="O538" s="122">
        <v>83417895</v>
      </c>
      <c r="P538" s="123">
        <v>0</v>
      </c>
      <c r="Q538" s="124">
        <v>0</v>
      </c>
      <c r="R538" s="42">
        <f t="shared" si="16"/>
        <v>83417895</v>
      </c>
      <c r="S538" s="125" t="s">
        <v>17</v>
      </c>
      <c r="T538" s="105" t="s">
        <v>2119</v>
      </c>
      <c r="U538" s="170" t="s">
        <v>1485</v>
      </c>
      <c r="V538" s="170" t="s">
        <v>1472</v>
      </c>
    </row>
    <row r="539" spans="1:22" ht="118.5" customHeight="1" x14ac:dyDescent="0.35">
      <c r="A539" s="105" t="s">
        <v>2120</v>
      </c>
      <c r="B539" s="16">
        <v>88</v>
      </c>
      <c r="C539" s="16">
        <v>2025</v>
      </c>
      <c r="D539" s="105" t="s">
        <v>2121</v>
      </c>
      <c r="E539" s="117" t="s">
        <v>2122</v>
      </c>
      <c r="F539" s="118">
        <v>45673</v>
      </c>
      <c r="G539" s="118">
        <v>45674</v>
      </c>
      <c r="H539" s="118">
        <v>45791</v>
      </c>
      <c r="I539" s="119">
        <v>44688142</v>
      </c>
      <c r="J539" s="120" t="s">
        <v>17</v>
      </c>
      <c r="K539" s="105" t="s">
        <v>19</v>
      </c>
      <c r="L539" s="105" t="s">
        <v>968</v>
      </c>
      <c r="M539" s="253">
        <f t="shared" si="17"/>
        <v>0.33967990882234489</v>
      </c>
      <c r="N539" s="122">
        <v>15179664</v>
      </c>
      <c r="O539" s="122">
        <v>44688142</v>
      </c>
      <c r="P539" s="123">
        <v>0</v>
      </c>
      <c r="Q539" s="124">
        <v>0</v>
      </c>
      <c r="R539" s="42">
        <f t="shared" si="16"/>
        <v>44688142</v>
      </c>
      <c r="S539" s="125" t="s">
        <v>17</v>
      </c>
      <c r="T539" s="105" t="s">
        <v>2123</v>
      </c>
      <c r="U539" s="170" t="s">
        <v>1485</v>
      </c>
      <c r="V539" s="170" t="s">
        <v>1472</v>
      </c>
    </row>
    <row r="540" spans="1:22" ht="118.5" customHeight="1" x14ac:dyDescent="0.35">
      <c r="A540" s="105" t="s">
        <v>2124</v>
      </c>
      <c r="B540" s="16">
        <v>89</v>
      </c>
      <c r="C540" s="16">
        <v>2025</v>
      </c>
      <c r="D540" s="105" t="s">
        <v>2125</v>
      </c>
      <c r="E540" s="117" t="s">
        <v>2126</v>
      </c>
      <c r="F540" s="118">
        <v>45672</v>
      </c>
      <c r="G540" s="118">
        <v>45673</v>
      </c>
      <c r="H540" s="118">
        <v>46022</v>
      </c>
      <c r="I540" s="119">
        <v>125126874</v>
      </c>
      <c r="J540" s="120" t="s">
        <v>17</v>
      </c>
      <c r="K540" s="105" t="s">
        <v>19</v>
      </c>
      <c r="L540" s="105" t="s">
        <v>968</v>
      </c>
      <c r="M540" s="253">
        <f t="shared" si="17"/>
        <v>0.38968476108497685</v>
      </c>
      <c r="N540" s="122">
        <v>48760036</v>
      </c>
      <c r="O540" s="122">
        <v>125126874</v>
      </c>
      <c r="P540" s="123">
        <v>0</v>
      </c>
      <c r="Q540" s="124">
        <v>0</v>
      </c>
      <c r="R540" s="42">
        <f t="shared" si="16"/>
        <v>125126874</v>
      </c>
      <c r="S540" s="125" t="s">
        <v>17</v>
      </c>
      <c r="T540" s="105" t="s">
        <v>2127</v>
      </c>
      <c r="U540" s="170" t="s">
        <v>1485</v>
      </c>
      <c r="V540" s="170" t="s">
        <v>1472</v>
      </c>
    </row>
    <row r="541" spans="1:22" ht="118.5" customHeight="1" x14ac:dyDescent="0.35">
      <c r="A541" s="105" t="s">
        <v>2128</v>
      </c>
      <c r="B541" s="16">
        <v>90</v>
      </c>
      <c r="C541" s="16">
        <v>2025</v>
      </c>
      <c r="D541" s="105" t="s">
        <v>2129</v>
      </c>
      <c r="E541" s="117" t="s">
        <v>2118</v>
      </c>
      <c r="F541" s="118">
        <v>45671</v>
      </c>
      <c r="G541" s="118">
        <v>45672</v>
      </c>
      <c r="H541" s="118">
        <v>46022</v>
      </c>
      <c r="I541" s="119">
        <v>83417895</v>
      </c>
      <c r="J541" s="120" t="s">
        <v>17</v>
      </c>
      <c r="K541" s="105" t="s">
        <v>19</v>
      </c>
      <c r="L541" s="105" t="s">
        <v>968</v>
      </c>
      <c r="M541" s="253">
        <f t="shared" si="17"/>
        <v>0.39255005176047658</v>
      </c>
      <c r="N541" s="122">
        <v>32745699</v>
      </c>
      <c r="O541" s="122">
        <v>83417895</v>
      </c>
      <c r="P541" s="123">
        <v>0</v>
      </c>
      <c r="Q541" s="124">
        <v>0</v>
      </c>
      <c r="R541" s="42">
        <f t="shared" si="16"/>
        <v>83417895</v>
      </c>
      <c r="S541" s="125" t="s">
        <v>17</v>
      </c>
      <c r="T541" s="105" t="s">
        <v>2130</v>
      </c>
      <c r="U541" s="170" t="s">
        <v>1485</v>
      </c>
      <c r="V541" s="170" t="s">
        <v>1472</v>
      </c>
    </row>
    <row r="542" spans="1:22" ht="118.5" customHeight="1" x14ac:dyDescent="0.35">
      <c r="A542" s="105" t="s">
        <v>2131</v>
      </c>
      <c r="B542" s="16">
        <v>91</v>
      </c>
      <c r="C542" s="16">
        <v>2025</v>
      </c>
      <c r="D542" s="105" t="s">
        <v>2132</v>
      </c>
      <c r="E542" s="117" t="s">
        <v>2133</v>
      </c>
      <c r="F542" s="118">
        <v>45670</v>
      </c>
      <c r="G542" s="118">
        <v>45670</v>
      </c>
      <c r="H542" s="118">
        <v>46022</v>
      </c>
      <c r="I542" s="119">
        <v>113210038</v>
      </c>
      <c r="J542" s="120" t="s">
        <v>17</v>
      </c>
      <c r="K542" s="105" t="s">
        <v>18</v>
      </c>
      <c r="L542" s="105" t="s">
        <v>970</v>
      </c>
      <c r="M542" s="253">
        <f t="shared" si="17"/>
        <v>0.39828079555984247</v>
      </c>
      <c r="N542" s="122">
        <v>45089384</v>
      </c>
      <c r="O542" s="122">
        <v>113210038</v>
      </c>
      <c r="P542" s="123">
        <v>0</v>
      </c>
      <c r="Q542" s="124">
        <v>0</v>
      </c>
      <c r="R542" s="42">
        <f t="shared" si="16"/>
        <v>113210038</v>
      </c>
      <c r="S542" s="125" t="s">
        <v>17</v>
      </c>
      <c r="T542" s="105" t="s">
        <v>2134</v>
      </c>
      <c r="U542" s="170" t="s">
        <v>1485</v>
      </c>
      <c r="V542" s="170" t="s">
        <v>1472</v>
      </c>
    </row>
    <row r="543" spans="1:22" ht="118.5" customHeight="1" x14ac:dyDescent="0.35">
      <c r="A543" s="57" t="s">
        <v>2135</v>
      </c>
      <c r="B543" s="15">
        <v>92</v>
      </c>
      <c r="C543" s="15">
        <v>2025</v>
      </c>
      <c r="D543" s="57" t="s">
        <v>2136</v>
      </c>
      <c r="E543" s="126" t="s">
        <v>2137</v>
      </c>
      <c r="F543" s="127">
        <v>45671</v>
      </c>
      <c r="G543" s="127">
        <v>45673</v>
      </c>
      <c r="H543" s="127">
        <v>46022</v>
      </c>
      <c r="I543" s="128">
        <v>58093167</v>
      </c>
      <c r="J543" s="129" t="s">
        <v>17</v>
      </c>
      <c r="K543" s="57" t="s">
        <v>18</v>
      </c>
      <c r="L543" s="57" t="s">
        <v>975</v>
      </c>
      <c r="M543" s="254">
        <f t="shared" si="17"/>
        <v>0.38636358041901897</v>
      </c>
      <c r="N543" s="131">
        <v>22445084</v>
      </c>
      <c r="O543" s="131">
        <v>58093167</v>
      </c>
      <c r="P543" s="132">
        <v>0</v>
      </c>
      <c r="Q543" s="133">
        <v>0</v>
      </c>
      <c r="R543" s="35">
        <f t="shared" si="16"/>
        <v>58093167</v>
      </c>
      <c r="S543" s="134" t="s">
        <v>17</v>
      </c>
      <c r="T543" s="57" t="s">
        <v>2138</v>
      </c>
      <c r="U543" s="168" t="s">
        <v>1476</v>
      </c>
      <c r="V543" s="168" t="s">
        <v>1470</v>
      </c>
    </row>
    <row r="544" spans="1:22" ht="118.5" customHeight="1" x14ac:dyDescent="0.35">
      <c r="A544" s="105" t="s">
        <v>2139</v>
      </c>
      <c r="B544" s="16">
        <v>93</v>
      </c>
      <c r="C544" s="16">
        <v>2025</v>
      </c>
      <c r="D544" s="105" t="s">
        <v>2140</v>
      </c>
      <c r="E544" s="117" t="s">
        <v>2141</v>
      </c>
      <c r="F544" s="118">
        <v>45670</v>
      </c>
      <c r="G544" s="118">
        <v>45670</v>
      </c>
      <c r="H544" s="118">
        <v>46014</v>
      </c>
      <c r="I544" s="119">
        <v>98168825</v>
      </c>
      <c r="J544" s="120" t="s">
        <v>17</v>
      </c>
      <c r="K544" s="105" t="s">
        <v>19</v>
      </c>
      <c r="L544" s="105" t="s">
        <v>970</v>
      </c>
      <c r="M544" s="253">
        <f t="shared" si="17"/>
        <v>0.40289854747675752</v>
      </c>
      <c r="N544" s="122">
        <v>39552077</v>
      </c>
      <c r="O544" s="122">
        <v>98168825</v>
      </c>
      <c r="P544" s="123">
        <v>0</v>
      </c>
      <c r="Q544" s="124">
        <v>0</v>
      </c>
      <c r="R544" s="42">
        <f t="shared" si="16"/>
        <v>98168825</v>
      </c>
      <c r="S544" s="125" t="s">
        <v>17</v>
      </c>
      <c r="T544" s="105" t="s">
        <v>2142</v>
      </c>
      <c r="U544" s="170" t="s">
        <v>1474</v>
      </c>
      <c r="V544" s="170" t="s">
        <v>1472</v>
      </c>
    </row>
    <row r="545" spans="1:22" ht="118.5" customHeight="1" x14ac:dyDescent="0.35">
      <c r="A545" s="105" t="s">
        <v>2143</v>
      </c>
      <c r="B545" s="16">
        <v>94</v>
      </c>
      <c r="C545" s="16">
        <v>2025</v>
      </c>
      <c r="D545" s="105" t="s">
        <v>2144</v>
      </c>
      <c r="E545" s="117" t="s">
        <v>2145</v>
      </c>
      <c r="F545" s="118">
        <v>45670</v>
      </c>
      <c r="G545" s="118">
        <v>45670</v>
      </c>
      <c r="H545" s="118">
        <v>45991</v>
      </c>
      <c r="I545" s="119">
        <v>45385267</v>
      </c>
      <c r="J545" s="120" t="s">
        <v>17</v>
      </c>
      <c r="K545" s="105" t="s">
        <v>18</v>
      </c>
      <c r="L545" s="105" t="s">
        <v>967</v>
      </c>
      <c r="M545" s="253">
        <f t="shared" si="17"/>
        <v>0.43573653538272672</v>
      </c>
      <c r="N545" s="122">
        <v>19776019</v>
      </c>
      <c r="O545" s="122">
        <v>45385267</v>
      </c>
      <c r="P545" s="123">
        <v>0</v>
      </c>
      <c r="Q545" s="124">
        <v>0</v>
      </c>
      <c r="R545" s="42">
        <f t="shared" si="16"/>
        <v>45385267</v>
      </c>
      <c r="S545" s="125" t="s">
        <v>17</v>
      </c>
      <c r="T545" s="105" t="s">
        <v>2146</v>
      </c>
      <c r="U545" s="170" t="s">
        <v>1484</v>
      </c>
      <c r="V545" s="170" t="s">
        <v>1472</v>
      </c>
    </row>
    <row r="546" spans="1:22" ht="118.5" customHeight="1" x14ac:dyDescent="0.35">
      <c r="A546" s="105" t="s">
        <v>2147</v>
      </c>
      <c r="B546" s="16">
        <v>95</v>
      </c>
      <c r="C546" s="16">
        <v>2025</v>
      </c>
      <c r="D546" s="105" t="s">
        <v>2148</v>
      </c>
      <c r="E546" s="117" t="s">
        <v>2149</v>
      </c>
      <c r="F546" s="118">
        <v>45670</v>
      </c>
      <c r="G546" s="118">
        <v>45670</v>
      </c>
      <c r="H546" s="118">
        <v>45991</v>
      </c>
      <c r="I546" s="119">
        <v>72337188</v>
      </c>
      <c r="J546" s="120" t="s">
        <v>17</v>
      </c>
      <c r="K546" s="105" t="s">
        <v>18</v>
      </c>
      <c r="L546" s="105" t="s">
        <v>967</v>
      </c>
      <c r="M546" s="253">
        <f t="shared" si="17"/>
        <v>0.43573662277278458</v>
      </c>
      <c r="N546" s="122">
        <v>31519962</v>
      </c>
      <c r="O546" s="122">
        <v>72337188</v>
      </c>
      <c r="P546" s="123">
        <v>0</v>
      </c>
      <c r="Q546" s="124">
        <v>0</v>
      </c>
      <c r="R546" s="42">
        <f t="shared" si="16"/>
        <v>72337188</v>
      </c>
      <c r="S546" s="125" t="s">
        <v>17</v>
      </c>
      <c r="T546" s="105" t="s">
        <v>2150</v>
      </c>
      <c r="U546" s="170" t="s">
        <v>1484</v>
      </c>
      <c r="V546" s="170" t="s">
        <v>1472</v>
      </c>
    </row>
    <row r="547" spans="1:22" ht="118.5" customHeight="1" x14ac:dyDescent="0.35">
      <c r="A547" s="105" t="s">
        <v>2151</v>
      </c>
      <c r="B547" s="16">
        <v>96</v>
      </c>
      <c r="C547" s="16">
        <v>2025</v>
      </c>
      <c r="D547" s="105" t="s">
        <v>2152</v>
      </c>
      <c r="E547" s="117" t="s">
        <v>2153</v>
      </c>
      <c r="F547" s="118">
        <v>45674</v>
      </c>
      <c r="G547" s="118">
        <v>45677</v>
      </c>
      <c r="H547" s="118">
        <v>45991</v>
      </c>
      <c r="I547" s="119">
        <v>66379216</v>
      </c>
      <c r="J547" s="120" t="s">
        <v>17</v>
      </c>
      <c r="K547" s="105" t="s">
        <v>18</v>
      </c>
      <c r="L547" s="105" t="s">
        <v>574</v>
      </c>
      <c r="M547" s="253">
        <f t="shared" si="17"/>
        <v>0.40740740294371658</v>
      </c>
      <c r="N547" s="122">
        <v>27043384</v>
      </c>
      <c r="O547" s="122">
        <v>66379216</v>
      </c>
      <c r="P547" s="123">
        <v>0</v>
      </c>
      <c r="Q547" s="124">
        <v>0</v>
      </c>
      <c r="R547" s="42">
        <f t="shared" si="16"/>
        <v>66379216</v>
      </c>
      <c r="S547" s="125" t="s">
        <v>17</v>
      </c>
      <c r="T547" s="105" t="s">
        <v>2154</v>
      </c>
      <c r="U547" s="170" t="s">
        <v>1474</v>
      </c>
      <c r="V547" s="170" t="s">
        <v>1472</v>
      </c>
    </row>
    <row r="548" spans="1:22" ht="118.5" customHeight="1" x14ac:dyDescent="0.35">
      <c r="A548" s="105" t="s">
        <v>2155</v>
      </c>
      <c r="B548" s="16">
        <v>97</v>
      </c>
      <c r="C548" s="16">
        <v>2025</v>
      </c>
      <c r="D548" s="105" t="s">
        <v>2156</v>
      </c>
      <c r="E548" s="117" t="s">
        <v>2157</v>
      </c>
      <c r="F548" s="118">
        <v>45671</v>
      </c>
      <c r="G548" s="118">
        <v>45673</v>
      </c>
      <c r="H548" s="118">
        <v>45991</v>
      </c>
      <c r="I548" s="119">
        <v>66379216</v>
      </c>
      <c r="J548" s="120" t="s">
        <v>17</v>
      </c>
      <c r="K548" s="105" t="s">
        <v>19</v>
      </c>
      <c r="L548" s="105" t="s">
        <v>574</v>
      </c>
      <c r="M548" s="253">
        <f t="shared" si="17"/>
        <v>0.41975307451657762</v>
      </c>
      <c r="N548" s="122">
        <v>27862880</v>
      </c>
      <c r="O548" s="122">
        <v>66379216</v>
      </c>
      <c r="P548" s="123">
        <v>0</v>
      </c>
      <c r="Q548" s="124">
        <v>0</v>
      </c>
      <c r="R548" s="42">
        <f t="shared" si="16"/>
        <v>66379216</v>
      </c>
      <c r="S548" s="125" t="s">
        <v>17</v>
      </c>
      <c r="T548" s="105" t="s">
        <v>2158</v>
      </c>
      <c r="U548" s="170" t="s">
        <v>1474</v>
      </c>
      <c r="V548" s="170" t="s">
        <v>1472</v>
      </c>
    </row>
    <row r="549" spans="1:22" ht="118.5" customHeight="1" x14ac:dyDescent="0.35">
      <c r="A549" s="105" t="s">
        <v>2159</v>
      </c>
      <c r="B549" s="16">
        <v>98</v>
      </c>
      <c r="C549" s="16">
        <v>2025</v>
      </c>
      <c r="D549" s="105" t="s">
        <v>2160</v>
      </c>
      <c r="E549" s="117" t="s">
        <v>2161</v>
      </c>
      <c r="F549" s="118">
        <v>45671</v>
      </c>
      <c r="G549" s="118">
        <v>45673</v>
      </c>
      <c r="H549" s="118">
        <v>45991</v>
      </c>
      <c r="I549" s="119">
        <v>66379216</v>
      </c>
      <c r="J549" s="120" t="s">
        <v>17</v>
      </c>
      <c r="K549" s="105" t="s">
        <v>19</v>
      </c>
      <c r="L549" s="105" t="s">
        <v>574</v>
      </c>
      <c r="M549" s="253">
        <f t="shared" si="17"/>
        <v>0.41975307451657762</v>
      </c>
      <c r="N549" s="122">
        <v>27862880</v>
      </c>
      <c r="O549" s="122">
        <v>66379216</v>
      </c>
      <c r="P549" s="123">
        <v>0</v>
      </c>
      <c r="Q549" s="124">
        <v>0</v>
      </c>
      <c r="R549" s="42">
        <f t="shared" si="16"/>
        <v>66379216</v>
      </c>
      <c r="S549" s="125" t="s">
        <v>17</v>
      </c>
      <c r="T549" s="105" t="s">
        <v>2162</v>
      </c>
      <c r="U549" s="170" t="s">
        <v>1474</v>
      </c>
      <c r="V549" s="170" t="s">
        <v>1472</v>
      </c>
    </row>
    <row r="550" spans="1:22" ht="118.5" customHeight="1" x14ac:dyDescent="0.35">
      <c r="A550" s="57" t="s">
        <v>2163</v>
      </c>
      <c r="B550" s="15">
        <v>99</v>
      </c>
      <c r="C550" s="15">
        <v>2025</v>
      </c>
      <c r="D550" s="57" t="s">
        <v>2164</v>
      </c>
      <c r="E550" s="126" t="s">
        <v>2137</v>
      </c>
      <c r="F550" s="127">
        <v>45671</v>
      </c>
      <c r="G550" s="127">
        <v>45674</v>
      </c>
      <c r="H550" s="127">
        <v>45859</v>
      </c>
      <c r="I550" s="128">
        <v>58093167</v>
      </c>
      <c r="J550" s="129" t="s">
        <v>17</v>
      </c>
      <c r="K550" s="57" t="s">
        <v>18</v>
      </c>
      <c r="L550" s="57" t="s">
        <v>975</v>
      </c>
      <c r="M550" s="254">
        <f t="shared" si="17"/>
        <v>0.38352267832118708</v>
      </c>
      <c r="N550" s="131">
        <v>22280047</v>
      </c>
      <c r="O550" s="131">
        <v>58093167</v>
      </c>
      <c r="P550" s="132">
        <v>0</v>
      </c>
      <c r="Q550" s="133">
        <v>0</v>
      </c>
      <c r="R550" s="35">
        <f t="shared" si="16"/>
        <v>58093167</v>
      </c>
      <c r="S550" s="134" t="s">
        <v>17</v>
      </c>
      <c r="T550" s="57" t="s">
        <v>2165</v>
      </c>
      <c r="U550" s="168" t="s">
        <v>1479</v>
      </c>
      <c r="V550" s="168" t="s">
        <v>1470</v>
      </c>
    </row>
    <row r="551" spans="1:22" ht="118.5" customHeight="1" x14ac:dyDescent="0.35">
      <c r="A551" s="57" t="s">
        <v>2166</v>
      </c>
      <c r="B551" s="15">
        <v>100</v>
      </c>
      <c r="C551" s="15">
        <v>2025</v>
      </c>
      <c r="D551" s="57" t="s">
        <v>2167</v>
      </c>
      <c r="E551" s="126" t="s">
        <v>2137</v>
      </c>
      <c r="F551" s="127">
        <v>45670</v>
      </c>
      <c r="G551" s="127">
        <v>45672</v>
      </c>
      <c r="H551" s="127">
        <v>46022</v>
      </c>
      <c r="I551" s="128">
        <v>57598056</v>
      </c>
      <c r="J551" s="129" t="s">
        <v>17</v>
      </c>
      <c r="K551" s="57" t="s">
        <v>18</v>
      </c>
      <c r="L551" s="57" t="s">
        <v>975</v>
      </c>
      <c r="M551" s="254">
        <f t="shared" si="17"/>
        <v>0.39255007148157917</v>
      </c>
      <c r="N551" s="131">
        <v>22610121</v>
      </c>
      <c r="O551" s="131">
        <v>57598056</v>
      </c>
      <c r="P551" s="132">
        <v>0</v>
      </c>
      <c r="Q551" s="133">
        <v>0</v>
      </c>
      <c r="R551" s="35">
        <f t="shared" si="16"/>
        <v>57598056</v>
      </c>
      <c r="S551" s="134" t="s">
        <v>17</v>
      </c>
      <c r="T551" s="57" t="s">
        <v>2168</v>
      </c>
      <c r="U551" s="168" t="s">
        <v>1479</v>
      </c>
      <c r="V551" s="168" t="s">
        <v>1470</v>
      </c>
    </row>
    <row r="552" spans="1:22" ht="118.5" customHeight="1" x14ac:dyDescent="0.35">
      <c r="A552" s="57" t="s">
        <v>2169</v>
      </c>
      <c r="B552" s="15">
        <v>101</v>
      </c>
      <c r="C552" s="15">
        <v>2025</v>
      </c>
      <c r="D552" s="57" t="s">
        <v>2170</v>
      </c>
      <c r="E552" s="126" t="s">
        <v>2137</v>
      </c>
      <c r="F552" s="127">
        <v>45670</v>
      </c>
      <c r="G552" s="127">
        <v>45672</v>
      </c>
      <c r="H552" s="127">
        <v>46022</v>
      </c>
      <c r="I552" s="128">
        <v>57598056</v>
      </c>
      <c r="J552" s="129" t="s">
        <v>17</v>
      </c>
      <c r="K552" s="57" t="s">
        <v>18</v>
      </c>
      <c r="L552" s="57" t="s">
        <v>975</v>
      </c>
      <c r="M552" s="254">
        <f t="shared" si="17"/>
        <v>0.39255007148157917</v>
      </c>
      <c r="N552" s="131">
        <v>22610121</v>
      </c>
      <c r="O552" s="131">
        <v>57598056</v>
      </c>
      <c r="P552" s="132">
        <v>0</v>
      </c>
      <c r="Q552" s="133">
        <v>0</v>
      </c>
      <c r="R552" s="35">
        <f t="shared" si="16"/>
        <v>57598056</v>
      </c>
      <c r="S552" s="134" t="s">
        <v>17</v>
      </c>
      <c r="T552" s="57" t="s">
        <v>2171</v>
      </c>
      <c r="U552" s="168" t="s">
        <v>1476</v>
      </c>
      <c r="V552" s="168" t="s">
        <v>1470</v>
      </c>
    </row>
    <row r="553" spans="1:22" ht="118.5" customHeight="1" x14ac:dyDescent="0.35">
      <c r="A553" s="105" t="s">
        <v>2172</v>
      </c>
      <c r="B553" s="16">
        <v>102</v>
      </c>
      <c r="C553" s="16">
        <v>2025</v>
      </c>
      <c r="D553" s="105" t="s">
        <v>2173</v>
      </c>
      <c r="E553" s="117" t="s">
        <v>2174</v>
      </c>
      <c r="F553" s="118">
        <v>45671</v>
      </c>
      <c r="G553" s="118">
        <v>45673</v>
      </c>
      <c r="H553" s="118">
        <v>45977</v>
      </c>
      <c r="I553" s="119">
        <v>178781142</v>
      </c>
      <c r="J553" s="120" t="s">
        <v>17</v>
      </c>
      <c r="K553" s="105" t="s">
        <v>18</v>
      </c>
      <c r="L553" s="105" t="s">
        <v>1783</v>
      </c>
      <c r="M553" s="253">
        <f t="shared" si="17"/>
        <v>0.44590163765706342</v>
      </c>
      <c r="N553" s="122">
        <v>79718804</v>
      </c>
      <c r="O553" s="122">
        <v>178781142</v>
      </c>
      <c r="P553" s="123">
        <v>0</v>
      </c>
      <c r="Q553" s="124">
        <v>0</v>
      </c>
      <c r="R553" s="42">
        <f t="shared" si="16"/>
        <v>178781142</v>
      </c>
      <c r="S553" s="125" t="s">
        <v>17</v>
      </c>
      <c r="T553" s="105" t="s">
        <v>2175</v>
      </c>
      <c r="U553" s="170" t="s">
        <v>1486</v>
      </c>
      <c r="V553" s="170" t="s">
        <v>1472</v>
      </c>
    </row>
    <row r="554" spans="1:22" ht="118.5" customHeight="1" x14ac:dyDescent="0.35">
      <c r="A554" s="135" t="s">
        <v>2176</v>
      </c>
      <c r="B554" s="21">
        <v>103</v>
      </c>
      <c r="C554" s="21">
        <v>2025</v>
      </c>
      <c r="D554" s="135" t="s">
        <v>2177</v>
      </c>
      <c r="E554" s="136" t="s">
        <v>2178</v>
      </c>
      <c r="F554" s="137">
        <v>45671</v>
      </c>
      <c r="G554" s="137">
        <v>45673</v>
      </c>
      <c r="H554" s="137">
        <v>46022</v>
      </c>
      <c r="I554" s="138">
        <v>91362465</v>
      </c>
      <c r="J554" s="139" t="s">
        <v>17</v>
      </c>
      <c r="K554" s="135" t="s">
        <v>18</v>
      </c>
      <c r="L554" s="135" t="s">
        <v>1856</v>
      </c>
      <c r="M554" s="255">
        <f t="shared" si="17"/>
        <v>0.38968475730158986</v>
      </c>
      <c r="N554" s="140">
        <v>35602560</v>
      </c>
      <c r="O554" s="140">
        <v>91362465</v>
      </c>
      <c r="P554" s="141">
        <v>0</v>
      </c>
      <c r="Q554" s="142">
        <v>0</v>
      </c>
      <c r="R554" s="104">
        <f t="shared" si="16"/>
        <v>91362465</v>
      </c>
      <c r="S554" s="143" t="s">
        <v>17</v>
      </c>
      <c r="T554" s="135" t="s">
        <v>2179</v>
      </c>
      <c r="U554" s="175" t="s">
        <v>1487</v>
      </c>
      <c r="V554" s="175" t="s">
        <v>1488</v>
      </c>
    </row>
    <row r="555" spans="1:22" ht="118.5" customHeight="1" x14ac:dyDescent="0.35">
      <c r="A555" s="135" t="s">
        <v>2180</v>
      </c>
      <c r="B555" s="21">
        <v>104</v>
      </c>
      <c r="C555" s="21">
        <v>2025</v>
      </c>
      <c r="D555" s="135" t="s">
        <v>2181</v>
      </c>
      <c r="E555" s="136" t="s">
        <v>2178</v>
      </c>
      <c r="F555" s="137">
        <v>45674</v>
      </c>
      <c r="G555" s="137">
        <v>45677</v>
      </c>
      <c r="H555" s="137">
        <v>46022</v>
      </c>
      <c r="I555" s="138">
        <v>91362465</v>
      </c>
      <c r="J555" s="139" t="s">
        <v>17</v>
      </c>
      <c r="K555" s="135" t="s">
        <v>18</v>
      </c>
      <c r="L555" s="135" t="s">
        <v>1856</v>
      </c>
      <c r="M555" s="255">
        <f t="shared" si="17"/>
        <v>0.37822346408889035</v>
      </c>
      <c r="N555" s="140">
        <v>34555428</v>
      </c>
      <c r="O555" s="140">
        <v>91362465</v>
      </c>
      <c r="P555" s="141">
        <v>0</v>
      </c>
      <c r="Q555" s="142">
        <v>0</v>
      </c>
      <c r="R555" s="104">
        <f t="shared" si="16"/>
        <v>91362465</v>
      </c>
      <c r="S555" s="143" t="s">
        <v>17</v>
      </c>
      <c r="T555" s="135" t="s">
        <v>2182</v>
      </c>
      <c r="U555" s="175" t="s">
        <v>1487</v>
      </c>
      <c r="V555" s="175" t="s">
        <v>1488</v>
      </c>
    </row>
    <row r="556" spans="1:22" ht="118.5" customHeight="1" x14ac:dyDescent="0.35">
      <c r="A556" s="57" t="s">
        <v>2183</v>
      </c>
      <c r="B556" s="15">
        <v>105</v>
      </c>
      <c r="C556" s="15">
        <v>2025</v>
      </c>
      <c r="D556" s="57" t="s">
        <v>2184</v>
      </c>
      <c r="E556" s="126" t="s">
        <v>2137</v>
      </c>
      <c r="F556" s="127">
        <v>45670</v>
      </c>
      <c r="G556" s="127">
        <v>45673</v>
      </c>
      <c r="H556" s="127">
        <v>46022</v>
      </c>
      <c r="I556" s="128">
        <v>57598056</v>
      </c>
      <c r="J556" s="129" t="s">
        <v>17</v>
      </c>
      <c r="K556" s="57" t="s">
        <v>18</v>
      </c>
      <c r="L556" s="57" t="s">
        <v>975</v>
      </c>
      <c r="M556" s="254">
        <f t="shared" si="17"/>
        <v>0.38968474908250378</v>
      </c>
      <c r="N556" s="131">
        <v>22445084</v>
      </c>
      <c r="O556" s="131">
        <v>57598056</v>
      </c>
      <c r="P556" s="132">
        <v>0</v>
      </c>
      <c r="Q556" s="133">
        <v>0</v>
      </c>
      <c r="R556" s="35">
        <f t="shared" si="16"/>
        <v>57598056</v>
      </c>
      <c r="S556" s="134" t="s">
        <v>17</v>
      </c>
      <c r="T556" s="57" t="s">
        <v>2185</v>
      </c>
      <c r="U556" s="168" t="s">
        <v>1479</v>
      </c>
      <c r="V556" s="168" t="s">
        <v>1470</v>
      </c>
    </row>
    <row r="557" spans="1:22" ht="118.5" customHeight="1" x14ac:dyDescent="0.35">
      <c r="A557" s="57" t="s">
        <v>2186</v>
      </c>
      <c r="B557" s="15">
        <v>106</v>
      </c>
      <c r="C557" s="15">
        <v>2025</v>
      </c>
      <c r="D557" s="57" t="s">
        <v>2187</v>
      </c>
      <c r="E557" s="126" t="s">
        <v>2188</v>
      </c>
      <c r="F557" s="127">
        <v>45671</v>
      </c>
      <c r="G557" s="127">
        <v>45672</v>
      </c>
      <c r="H557" s="127">
        <v>46022</v>
      </c>
      <c r="I557" s="128">
        <v>113210038</v>
      </c>
      <c r="J557" s="129" t="s">
        <v>17</v>
      </c>
      <c r="K557" s="57" t="s">
        <v>18</v>
      </c>
      <c r="L557" s="57" t="s">
        <v>1428</v>
      </c>
      <c r="M557" s="254">
        <f t="shared" si="17"/>
        <v>0.39255013764768809</v>
      </c>
      <c r="N557" s="131">
        <v>44440616</v>
      </c>
      <c r="O557" s="131">
        <v>113210038</v>
      </c>
      <c r="P557" s="132">
        <v>0</v>
      </c>
      <c r="Q557" s="133">
        <v>0</v>
      </c>
      <c r="R557" s="35">
        <f t="shared" si="16"/>
        <v>113210038</v>
      </c>
      <c r="S557" s="134" t="s">
        <v>17</v>
      </c>
      <c r="T557" s="57" t="s">
        <v>2189</v>
      </c>
      <c r="U557" s="168" t="s">
        <v>1469</v>
      </c>
      <c r="V557" s="168" t="s">
        <v>1470</v>
      </c>
    </row>
    <row r="558" spans="1:22" ht="118.5" customHeight="1" x14ac:dyDescent="0.35">
      <c r="A558" s="105" t="s">
        <v>2190</v>
      </c>
      <c r="B558" s="16">
        <v>107</v>
      </c>
      <c r="C558" s="16">
        <v>2025</v>
      </c>
      <c r="D558" s="105" t="s">
        <v>2191</v>
      </c>
      <c r="E558" s="117" t="s">
        <v>2192</v>
      </c>
      <c r="F558" s="118">
        <v>45671</v>
      </c>
      <c r="G558" s="118">
        <v>45672</v>
      </c>
      <c r="H558" s="118">
        <v>45991</v>
      </c>
      <c r="I558" s="119">
        <v>285372725</v>
      </c>
      <c r="J558" s="120" t="s">
        <v>17</v>
      </c>
      <c r="K558" s="105" t="s">
        <v>18</v>
      </c>
      <c r="L558" s="105" t="s">
        <v>976</v>
      </c>
      <c r="M558" s="253">
        <f t="shared" si="17"/>
        <v>0.42946707328109229</v>
      </c>
      <c r="N558" s="122">
        <v>122558189</v>
      </c>
      <c r="O558" s="122">
        <v>285372725</v>
      </c>
      <c r="P558" s="123">
        <v>0</v>
      </c>
      <c r="Q558" s="124">
        <v>0</v>
      </c>
      <c r="R558" s="42">
        <f t="shared" si="16"/>
        <v>285372725</v>
      </c>
      <c r="S558" s="125" t="s">
        <v>17</v>
      </c>
      <c r="T558" s="105" t="s">
        <v>2193</v>
      </c>
      <c r="U558" s="170" t="s">
        <v>1477</v>
      </c>
      <c r="V558" s="170" t="s">
        <v>1472</v>
      </c>
    </row>
    <row r="559" spans="1:22" ht="118.5" customHeight="1" x14ac:dyDescent="0.35">
      <c r="A559" s="57" t="s">
        <v>2194</v>
      </c>
      <c r="B559" s="15">
        <v>108</v>
      </c>
      <c r="C559" s="15">
        <v>2025</v>
      </c>
      <c r="D559" s="57" t="s">
        <v>2195</v>
      </c>
      <c r="E559" s="126" t="s">
        <v>2196</v>
      </c>
      <c r="F559" s="127">
        <v>45674</v>
      </c>
      <c r="G559" s="127">
        <v>45684</v>
      </c>
      <c r="H559" s="127">
        <v>46022</v>
      </c>
      <c r="I559" s="128">
        <v>140362027</v>
      </c>
      <c r="J559" s="129" t="s">
        <v>17</v>
      </c>
      <c r="K559" s="57" t="s">
        <v>18</v>
      </c>
      <c r="L559" s="57" t="s">
        <v>975</v>
      </c>
      <c r="M559" s="254">
        <f t="shared" si="17"/>
        <v>0.28448275401437456</v>
      </c>
      <c r="N559" s="131">
        <v>39930576</v>
      </c>
      <c r="O559" s="131">
        <v>140362027</v>
      </c>
      <c r="P559" s="132">
        <v>0</v>
      </c>
      <c r="Q559" s="133">
        <v>0</v>
      </c>
      <c r="R559" s="35">
        <f t="shared" ref="R559:R622" si="18">+I559+P559</f>
        <v>140362027</v>
      </c>
      <c r="S559" s="134" t="s">
        <v>1018</v>
      </c>
      <c r="T559" s="57" t="s">
        <v>2197</v>
      </c>
      <c r="U559" s="168" t="s">
        <v>1479</v>
      </c>
      <c r="V559" s="168" t="s">
        <v>1470</v>
      </c>
    </row>
    <row r="560" spans="1:22" ht="118.5" customHeight="1" x14ac:dyDescent="0.35">
      <c r="A560" s="57" t="s">
        <v>2198</v>
      </c>
      <c r="B560" s="15">
        <v>109</v>
      </c>
      <c r="C560" s="15">
        <v>2025</v>
      </c>
      <c r="D560" s="57" t="s">
        <v>2199</v>
      </c>
      <c r="E560" s="126" t="s">
        <v>2200</v>
      </c>
      <c r="F560" s="127">
        <v>45678</v>
      </c>
      <c r="G560" s="127">
        <v>45680</v>
      </c>
      <c r="H560" s="127">
        <v>46022</v>
      </c>
      <c r="I560" s="128">
        <v>49653475</v>
      </c>
      <c r="J560" s="129" t="s">
        <v>17</v>
      </c>
      <c r="K560" s="57" t="s">
        <v>18</v>
      </c>
      <c r="L560" s="57" t="s">
        <v>975</v>
      </c>
      <c r="M560" s="254">
        <f t="shared" si="17"/>
        <v>0.3696274832728223</v>
      </c>
      <c r="N560" s="131">
        <v>18353289</v>
      </c>
      <c r="O560" s="131">
        <v>49653475</v>
      </c>
      <c r="P560" s="132">
        <v>0</v>
      </c>
      <c r="Q560" s="133">
        <v>0</v>
      </c>
      <c r="R560" s="35">
        <f t="shared" si="18"/>
        <v>49653475</v>
      </c>
      <c r="S560" s="134" t="s">
        <v>17</v>
      </c>
      <c r="T560" s="57" t="s">
        <v>2201</v>
      </c>
      <c r="U560" s="168" t="s">
        <v>1479</v>
      </c>
      <c r="V560" s="168" t="s">
        <v>1470</v>
      </c>
    </row>
    <row r="561" spans="1:22" ht="118.5" customHeight="1" x14ac:dyDescent="0.35">
      <c r="A561" s="105" t="s">
        <v>2202</v>
      </c>
      <c r="B561" s="16">
        <v>110</v>
      </c>
      <c r="C561" s="16">
        <v>2025</v>
      </c>
      <c r="D561" s="105" t="s">
        <v>2203</v>
      </c>
      <c r="E561" s="117" t="s">
        <v>2204</v>
      </c>
      <c r="F561" s="118">
        <v>45679</v>
      </c>
      <c r="G561" s="118">
        <v>45684</v>
      </c>
      <c r="H561" s="118">
        <v>45770</v>
      </c>
      <c r="I561" s="119">
        <v>25893799</v>
      </c>
      <c r="J561" s="120" t="s">
        <v>17</v>
      </c>
      <c r="K561" s="105" t="s">
        <v>18</v>
      </c>
      <c r="L561" s="105" t="s">
        <v>976</v>
      </c>
      <c r="M561" s="253">
        <f t="shared" si="17"/>
        <v>0.96703299504255824</v>
      </c>
      <c r="N561" s="122">
        <v>25040158</v>
      </c>
      <c r="O561" s="122">
        <v>25893799</v>
      </c>
      <c r="P561" s="123">
        <v>0</v>
      </c>
      <c r="Q561" s="124">
        <v>0</v>
      </c>
      <c r="R561" s="42">
        <f t="shared" si="18"/>
        <v>25893799</v>
      </c>
      <c r="S561" s="125" t="s">
        <v>17</v>
      </c>
      <c r="T561" s="105" t="s">
        <v>2205</v>
      </c>
      <c r="U561" s="170" t="s">
        <v>1477</v>
      </c>
      <c r="V561" s="170" t="s">
        <v>1472</v>
      </c>
    </row>
    <row r="562" spans="1:22" ht="118.5" customHeight="1" x14ac:dyDescent="0.35">
      <c r="A562" s="105" t="s">
        <v>2206</v>
      </c>
      <c r="B562" s="16">
        <v>111</v>
      </c>
      <c r="C562" s="16">
        <v>2025</v>
      </c>
      <c r="D562" s="105" t="s">
        <v>2207</v>
      </c>
      <c r="E562" s="117" t="s">
        <v>2208</v>
      </c>
      <c r="F562" s="118">
        <v>45670</v>
      </c>
      <c r="G562" s="118">
        <v>45672</v>
      </c>
      <c r="H562" s="118">
        <v>45977</v>
      </c>
      <c r="I562" s="119">
        <v>86786934</v>
      </c>
      <c r="J562" s="120" t="s">
        <v>17</v>
      </c>
      <c r="K562" s="105" t="s">
        <v>18</v>
      </c>
      <c r="L562" s="105" t="s">
        <v>976</v>
      </c>
      <c r="M562" s="253">
        <f t="shared" si="17"/>
        <v>0.44918019571932338</v>
      </c>
      <c r="N562" s="122">
        <v>38982972</v>
      </c>
      <c r="O562" s="122">
        <v>86786934</v>
      </c>
      <c r="P562" s="123">
        <v>0</v>
      </c>
      <c r="Q562" s="124">
        <v>0</v>
      </c>
      <c r="R562" s="42">
        <f t="shared" si="18"/>
        <v>86786934</v>
      </c>
      <c r="S562" s="125" t="s">
        <v>4930</v>
      </c>
      <c r="T562" s="105" t="s">
        <v>2209</v>
      </c>
      <c r="U562" s="170" t="s">
        <v>1477</v>
      </c>
      <c r="V562" s="170" t="s">
        <v>1472</v>
      </c>
    </row>
    <row r="563" spans="1:22" ht="118.5" customHeight="1" x14ac:dyDescent="0.35">
      <c r="A563" s="105" t="s">
        <v>2210</v>
      </c>
      <c r="B563" s="16">
        <v>112</v>
      </c>
      <c r="C563" s="16">
        <v>2025</v>
      </c>
      <c r="D563" s="105" t="s">
        <v>2211</v>
      </c>
      <c r="E563" s="117" t="s">
        <v>2212</v>
      </c>
      <c r="F563" s="118">
        <v>45672</v>
      </c>
      <c r="G563" s="118">
        <v>45674</v>
      </c>
      <c r="H563" s="118">
        <v>45777</v>
      </c>
      <c r="I563" s="119">
        <v>137043718</v>
      </c>
      <c r="J563" s="120" t="s">
        <v>17</v>
      </c>
      <c r="K563" s="105" t="s">
        <v>18</v>
      </c>
      <c r="L563" s="105" t="s">
        <v>2213</v>
      </c>
      <c r="M563" s="253">
        <f t="shared" si="17"/>
        <v>0.30085956949883685</v>
      </c>
      <c r="N563" s="122">
        <v>41230914</v>
      </c>
      <c r="O563" s="122">
        <v>137043718</v>
      </c>
      <c r="P563" s="123">
        <v>0</v>
      </c>
      <c r="Q563" s="124">
        <v>0</v>
      </c>
      <c r="R563" s="42">
        <f t="shared" si="18"/>
        <v>137043718</v>
      </c>
      <c r="S563" s="125" t="s">
        <v>17</v>
      </c>
      <c r="T563" s="105" t="s">
        <v>2214</v>
      </c>
      <c r="U563" s="170" t="s">
        <v>1477</v>
      </c>
      <c r="V563" s="170" t="s">
        <v>1472</v>
      </c>
    </row>
    <row r="564" spans="1:22" ht="118.5" customHeight="1" x14ac:dyDescent="0.35">
      <c r="A564" s="53" t="s">
        <v>2215</v>
      </c>
      <c r="B564" s="17">
        <v>113</v>
      </c>
      <c r="C564" s="17">
        <v>2025</v>
      </c>
      <c r="D564" s="53" t="s">
        <v>2216</v>
      </c>
      <c r="E564" s="144" t="s">
        <v>2217</v>
      </c>
      <c r="F564" s="145">
        <v>45670</v>
      </c>
      <c r="G564" s="145">
        <v>45672</v>
      </c>
      <c r="H564" s="145">
        <v>46022</v>
      </c>
      <c r="I564" s="146">
        <v>71501070</v>
      </c>
      <c r="J564" s="147" t="s">
        <v>17</v>
      </c>
      <c r="K564" s="53" t="s">
        <v>18</v>
      </c>
      <c r="L564" s="53" t="s">
        <v>2218</v>
      </c>
      <c r="M564" s="256">
        <f t="shared" si="17"/>
        <v>0.39255012547364676</v>
      </c>
      <c r="N564" s="148">
        <v>28067754</v>
      </c>
      <c r="O564" s="148">
        <v>71501070</v>
      </c>
      <c r="P564" s="149">
        <v>0</v>
      </c>
      <c r="Q564" s="150">
        <v>0</v>
      </c>
      <c r="R564" s="29">
        <f t="shared" si="18"/>
        <v>71501070</v>
      </c>
      <c r="S564" s="151" t="s">
        <v>17</v>
      </c>
      <c r="T564" s="53" t="s">
        <v>2219</v>
      </c>
      <c r="U564" s="172" t="s">
        <v>1480</v>
      </c>
      <c r="V564" s="172" t="s">
        <v>1468</v>
      </c>
    </row>
    <row r="565" spans="1:22" ht="118.5" customHeight="1" x14ac:dyDescent="0.35">
      <c r="A565" s="105" t="s">
        <v>2220</v>
      </c>
      <c r="B565" s="16">
        <v>114</v>
      </c>
      <c r="C565" s="16">
        <v>2025</v>
      </c>
      <c r="D565" s="105" t="s">
        <v>2221</v>
      </c>
      <c r="E565" s="117" t="s">
        <v>2222</v>
      </c>
      <c r="F565" s="118">
        <v>45670</v>
      </c>
      <c r="G565" s="118">
        <v>45671</v>
      </c>
      <c r="H565" s="118">
        <v>45991</v>
      </c>
      <c r="I565" s="119">
        <v>103478516</v>
      </c>
      <c r="J565" s="120" t="s">
        <v>17</v>
      </c>
      <c r="K565" s="105" t="s">
        <v>18</v>
      </c>
      <c r="L565" s="105" t="s">
        <v>967</v>
      </c>
      <c r="M565" s="253">
        <f t="shared" si="17"/>
        <v>0.43260187457655463</v>
      </c>
      <c r="N565" s="122">
        <v>44765000</v>
      </c>
      <c r="O565" s="122">
        <v>103478516</v>
      </c>
      <c r="P565" s="123">
        <v>0</v>
      </c>
      <c r="Q565" s="124">
        <v>0</v>
      </c>
      <c r="R565" s="42">
        <f t="shared" si="18"/>
        <v>103478516</v>
      </c>
      <c r="S565" s="125" t="s">
        <v>17</v>
      </c>
      <c r="T565" s="105" t="s">
        <v>2223</v>
      </c>
      <c r="U565" s="170" t="s">
        <v>1484</v>
      </c>
      <c r="V565" s="170" t="s">
        <v>1472</v>
      </c>
    </row>
    <row r="566" spans="1:22" ht="118.5" customHeight="1" x14ac:dyDescent="0.35">
      <c r="A566" s="57" t="s">
        <v>2224</v>
      </c>
      <c r="B566" s="15">
        <v>115</v>
      </c>
      <c r="C566" s="15">
        <v>2025</v>
      </c>
      <c r="D566" s="57" t="s">
        <v>2225</v>
      </c>
      <c r="E566" s="126" t="s">
        <v>2226</v>
      </c>
      <c r="F566" s="127">
        <v>45672</v>
      </c>
      <c r="G566" s="127">
        <v>45674</v>
      </c>
      <c r="H566" s="127">
        <v>46022</v>
      </c>
      <c r="I566" s="128">
        <v>126202461</v>
      </c>
      <c r="J566" s="129" t="s">
        <v>17</v>
      </c>
      <c r="K566" s="57" t="s">
        <v>18</v>
      </c>
      <c r="L566" s="57" t="s">
        <v>975</v>
      </c>
      <c r="M566" s="254">
        <f t="shared" si="17"/>
        <v>0.2130681191708298</v>
      </c>
      <c r="N566" s="131">
        <v>26889721</v>
      </c>
      <c r="O566" s="131">
        <v>126202461</v>
      </c>
      <c r="P566" s="132">
        <v>0</v>
      </c>
      <c r="Q566" s="133">
        <v>0</v>
      </c>
      <c r="R566" s="35">
        <f t="shared" si="18"/>
        <v>126202461</v>
      </c>
      <c r="S566" s="134" t="s">
        <v>4932</v>
      </c>
      <c r="T566" s="57" t="s">
        <v>2227</v>
      </c>
      <c r="U566" s="168" t="s">
        <v>1479</v>
      </c>
      <c r="V566" s="168" t="s">
        <v>1470</v>
      </c>
    </row>
    <row r="567" spans="1:22" ht="118.5" customHeight="1" x14ac:dyDescent="0.35">
      <c r="A567" s="57" t="s">
        <v>2228</v>
      </c>
      <c r="B567" s="15">
        <v>116</v>
      </c>
      <c r="C567" s="15">
        <v>2025</v>
      </c>
      <c r="D567" s="57" t="s">
        <v>2229</v>
      </c>
      <c r="E567" s="126" t="s">
        <v>2230</v>
      </c>
      <c r="F567" s="127">
        <v>45674</v>
      </c>
      <c r="G567" s="127">
        <v>45679</v>
      </c>
      <c r="H567" s="127">
        <v>46000</v>
      </c>
      <c r="I567" s="128">
        <v>152130402</v>
      </c>
      <c r="J567" s="129" t="s">
        <v>17</v>
      </c>
      <c r="K567" s="57" t="s">
        <v>18</v>
      </c>
      <c r="L567" s="57" t="s">
        <v>975</v>
      </c>
      <c r="M567" s="254">
        <f t="shared" si="17"/>
        <v>0.39877300790935921</v>
      </c>
      <c r="N567" s="131">
        <v>60665498</v>
      </c>
      <c r="O567" s="131">
        <v>152130402</v>
      </c>
      <c r="P567" s="132">
        <v>0</v>
      </c>
      <c r="Q567" s="133">
        <v>0</v>
      </c>
      <c r="R567" s="35">
        <f t="shared" si="18"/>
        <v>152130402</v>
      </c>
      <c r="S567" s="134" t="s">
        <v>17</v>
      </c>
      <c r="T567" s="57" t="s">
        <v>2231</v>
      </c>
      <c r="U567" s="168" t="s">
        <v>1479</v>
      </c>
      <c r="V567" s="168" t="s">
        <v>1470</v>
      </c>
    </row>
    <row r="568" spans="1:22" ht="118.5" customHeight="1" x14ac:dyDescent="0.35">
      <c r="A568" s="57" t="s">
        <v>2232</v>
      </c>
      <c r="B568" s="15">
        <v>117</v>
      </c>
      <c r="C568" s="15">
        <v>2025</v>
      </c>
      <c r="D568" s="57" t="s">
        <v>2233</v>
      </c>
      <c r="E568" s="126" t="s">
        <v>2234</v>
      </c>
      <c r="F568" s="127">
        <v>45677</v>
      </c>
      <c r="G568" s="127">
        <v>45679</v>
      </c>
      <c r="H568" s="127">
        <v>46022</v>
      </c>
      <c r="I568" s="128">
        <v>58093167</v>
      </c>
      <c r="J568" s="129" t="s">
        <v>17</v>
      </c>
      <c r="K568" s="57" t="s">
        <v>18</v>
      </c>
      <c r="L568" s="57" t="s">
        <v>975</v>
      </c>
      <c r="M568" s="254">
        <f t="shared" si="17"/>
        <v>0.36931816783202748</v>
      </c>
      <c r="N568" s="131">
        <v>21454862</v>
      </c>
      <c r="O568" s="131">
        <v>58093167</v>
      </c>
      <c r="P568" s="132">
        <v>0</v>
      </c>
      <c r="Q568" s="133">
        <v>0</v>
      </c>
      <c r="R568" s="35">
        <f t="shared" si="18"/>
        <v>58093167</v>
      </c>
      <c r="S568" s="134" t="s">
        <v>17</v>
      </c>
      <c r="T568" s="57" t="s">
        <v>2235</v>
      </c>
      <c r="U568" s="168" t="s">
        <v>1476</v>
      </c>
      <c r="V568" s="168" t="s">
        <v>1470</v>
      </c>
    </row>
    <row r="569" spans="1:22" ht="118.5" customHeight="1" x14ac:dyDescent="0.35">
      <c r="A569" s="57" t="s">
        <v>2236</v>
      </c>
      <c r="B569" s="15">
        <v>118</v>
      </c>
      <c r="C569" s="15">
        <v>2025</v>
      </c>
      <c r="D569" s="57" t="s">
        <v>2237</v>
      </c>
      <c r="E569" s="126" t="s">
        <v>2238</v>
      </c>
      <c r="F569" s="127">
        <v>45674</v>
      </c>
      <c r="G569" s="127">
        <v>45680</v>
      </c>
      <c r="H569" s="127">
        <v>46022</v>
      </c>
      <c r="I569" s="128">
        <v>57433019</v>
      </c>
      <c r="J569" s="129" t="s">
        <v>17</v>
      </c>
      <c r="K569" s="57" t="s">
        <v>18</v>
      </c>
      <c r="L569" s="57" t="s">
        <v>975</v>
      </c>
      <c r="M569" s="254">
        <f t="shared" si="17"/>
        <v>0.37068963761072704</v>
      </c>
      <c r="N569" s="131">
        <v>21289825</v>
      </c>
      <c r="O569" s="131">
        <v>57433019</v>
      </c>
      <c r="P569" s="132">
        <v>0</v>
      </c>
      <c r="Q569" s="133">
        <v>0</v>
      </c>
      <c r="R569" s="35">
        <f t="shared" si="18"/>
        <v>57433019</v>
      </c>
      <c r="S569" s="134" t="s">
        <v>17</v>
      </c>
      <c r="T569" s="57" t="s">
        <v>2239</v>
      </c>
      <c r="U569" s="168" t="s">
        <v>1476</v>
      </c>
      <c r="V569" s="168" t="s">
        <v>1470</v>
      </c>
    </row>
    <row r="570" spans="1:22" ht="118.5" customHeight="1" x14ac:dyDescent="0.35">
      <c r="A570" s="57" t="s">
        <v>2240</v>
      </c>
      <c r="B570" s="15">
        <v>119</v>
      </c>
      <c r="C570" s="15">
        <v>2025</v>
      </c>
      <c r="D570" s="57" t="s">
        <v>2241</v>
      </c>
      <c r="E570" s="126" t="s">
        <v>2242</v>
      </c>
      <c r="F570" s="127">
        <v>45678</v>
      </c>
      <c r="G570" s="127">
        <v>45691</v>
      </c>
      <c r="H570" s="127">
        <v>46022</v>
      </c>
      <c r="I570" s="128">
        <v>93129716</v>
      </c>
      <c r="J570" s="129" t="s">
        <v>17</v>
      </c>
      <c r="K570" s="57" t="s">
        <v>18</v>
      </c>
      <c r="L570" s="57" t="s">
        <v>975</v>
      </c>
      <c r="M570" s="254">
        <f t="shared" si="17"/>
        <v>0.33333330469943662</v>
      </c>
      <c r="N570" s="131">
        <v>31043236</v>
      </c>
      <c r="O570" s="131">
        <v>93129716</v>
      </c>
      <c r="P570" s="132">
        <v>0</v>
      </c>
      <c r="Q570" s="133">
        <v>0</v>
      </c>
      <c r="R570" s="35">
        <f t="shared" si="18"/>
        <v>93129716</v>
      </c>
      <c r="S570" s="134" t="s">
        <v>17</v>
      </c>
      <c r="T570" s="57" t="s">
        <v>2243</v>
      </c>
      <c r="U570" s="168" t="s">
        <v>1476</v>
      </c>
      <c r="V570" s="168" t="s">
        <v>1470</v>
      </c>
    </row>
    <row r="571" spans="1:22" ht="118.5" customHeight="1" x14ac:dyDescent="0.35">
      <c r="A571" s="57" t="s">
        <v>2244</v>
      </c>
      <c r="B571" s="15">
        <v>120</v>
      </c>
      <c r="C571" s="15">
        <v>2025</v>
      </c>
      <c r="D571" s="57" t="s">
        <v>2245</v>
      </c>
      <c r="E571" s="126" t="s">
        <v>2246</v>
      </c>
      <c r="F571" s="127">
        <v>45677</v>
      </c>
      <c r="G571" s="127">
        <v>45679</v>
      </c>
      <c r="H571" s="127">
        <v>46022</v>
      </c>
      <c r="I571" s="128">
        <v>71501070</v>
      </c>
      <c r="J571" s="129" t="s">
        <v>17</v>
      </c>
      <c r="K571" s="57" t="s">
        <v>18</v>
      </c>
      <c r="L571" s="57" t="s">
        <v>975</v>
      </c>
      <c r="M571" s="254">
        <f t="shared" si="17"/>
        <v>0.37249283122616206</v>
      </c>
      <c r="N571" s="131">
        <v>26633636</v>
      </c>
      <c r="O571" s="131">
        <v>71501070</v>
      </c>
      <c r="P571" s="132">
        <v>0</v>
      </c>
      <c r="Q571" s="133">
        <v>0</v>
      </c>
      <c r="R571" s="35">
        <f t="shared" si="18"/>
        <v>71501070</v>
      </c>
      <c r="S571" s="134" t="s">
        <v>17</v>
      </c>
      <c r="T571" s="57" t="s">
        <v>2247</v>
      </c>
      <c r="U571" s="168" t="s">
        <v>1476</v>
      </c>
      <c r="V571" s="168" t="s">
        <v>1470</v>
      </c>
    </row>
    <row r="572" spans="1:22" ht="118.5" customHeight="1" x14ac:dyDescent="0.35">
      <c r="A572" s="57" t="s">
        <v>2248</v>
      </c>
      <c r="B572" s="15">
        <v>121</v>
      </c>
      <c r="C572" s="15">
        <v>2025</v>
      </c>
      <c r="D572" s="57" t="s">
        <v>2249</v>
      </c>
      <c r="E572" s="126" t="s">
        <v>2246</v>
      </c>
      <c r="F572" s="127">
        <v>45677</v>
      </c>
      <c r="G572" s="127">
        <v>45678</v>
      </c>
      <c r="H572" s="127">
        <v>46022</v>
      </c>
      <c r="I572" s="128">
        <v>71501070</v>
      </c>
      <c r="J572" s="129" t="s">
        <v>17</v>
      </c>
      <c r="K572" s="57" t="s">
        <v>18</v>
      </c>
      <c r="L572" s="57" t="s">
        <v>975</v>
      </c>
      <c r="M572" s="254">
        <f t="shared" si="17"/>
        <v>0.37535815897580271</v>
      </c>
      <c r="N572" s="131">
        <v>26838510</v>
      </c>
      <c r="O572" s="131">
        <v>71501070</v>
      </c>
      <c r="P572" s="132">
        <v>0</v>
      </c>
      <c r="Q572" s="133">
        <v>0</v>
      </c>
      <c r="R572" s="35">
        <f t="shared" si="18"/>
        <v>71501070</v>
      </c>
      <c r="S572" s="134" t="s">
        <v>17</v>
      </c>
      <c r="T572" s="57" t="s">
        <v>2250</v>
      </c>
      <c r="U572" s="168" t="s">
        <v>1476</v>
      </c>
      <c r="V572" s="168" t="s">
        <v>1470</v>
      </c>
    </row>
    <row r="573" spans="1:22" ht="118.5" customHeight="1" x14ac:dyDescent="0.35">
      <c r="A573" s="57" t="s">
        <v>2251</v>
      </c>
      <c r="B573" s="15">
        <v>122</v>
      </c>
      <c r="C573" s="15">
        <v>2025</v>
      </c>
      <c r="D573" s="57" t="s">
        <v>2252</v>
      </c>
      <c r="E573" s="126" t="s">
        <v>2253</v>
      </c>
      <c r="F573" s="127">
        <v>45678</v>
      </c>
      <c r="G573" s="127">
        <v>45680</v>
      </c>
      <c r="H573" s="127">
        <v>46022</v>
      </c>
      <c r="I573" s="128">
        <v>71501070</v>
      </c>
      <c r="J573" s="129" t="s">
        <v>17</v>
      </c>
      <c r="K573" s="57" t="s">
        <v>18</v>
      </c>
      <c r="L573" s="57" t="s">
        <v>975</v>
      </c>
      <c r="M573" s="254">
        <f t="shared" si="17"/>
        <v>0.3696275034765214</v>
      </c>
      <c r="N573" s="131">
        <v>26428762</v>
      </c>
      <c r="O573" s="131">
        <v>71501070</v>
      </c>
      <c r="P573" s="132">
        <v>0</v>
      </c>
      <c r="Q573" s="133">
        <v>0</v>
      </c>
      <c r="R573" s="35">
        <f t="shared" si="18"/>
        <v>71501070</v>
      </c>
      <c r="S573" s="134" t="s">
        <v>5854</v>
      </c>
      <c r="T573" s="57" t="s">
        <v>2254</v>
      </c>
      <c r="U573" s="168" t="s">
        <v>1476</v>
      </c>
      <c r="V573" s="168" t="s">
        <v>1470</v>
      </c>
    </row>
    <row r="574" spans="1:22" ht="118.5" customHeight="1" x14ac:dyDescent="0.35">
      <c r="A574" s="53" t="s">
        <v>2255</v>
      </c>
      <c r="B574" s="17">
        <v>123</v>
      </c>
      <c r="C574" s="17">
        <v>2025</v>
      </c>
      <c r="D574" s="53" t="s">
        <v>2256</v>
      </c>
      <c r="E574" s="144" t="s">
        <v>2257</v>
      </c>
      <c r="F574" s="145">
        <v>45674</v>
      </c>
      <c r="G574" s="145">
        <v>45677</v>
      </c>
      <c r="H574" s="145">
        <v>46022</v>
      </c>
      <c r="I574" s="146">
        <v>71501070</v>
      </c>
      <c r="J574" s="147" t="s">
        <v>17</v>
      </c>
      <c r="K574" s="53" t="s">
        <v>18</v>
      </c>
      <c r="L574" s="53" t="s">
        <v>2218</v>
      </c>
      <c r="M574" s="256">
        <f t="shared" si="17"/>
        <v>0.37822348672544343</v>
      </c>
      <c r="N574" s="148">
        <v>27043384</v>
      </c>
      <c r="O574" s="148">
        <v>71501070</v>
      </c>
      <c r="P574" s="149">
        <v>0</v>
      </c>
      <c r="Q574" s="150">
        <v>0</v>
      </c>
      <c r="R574" s="29">
        <f t="shared" si="18"/>
        <v>71501070</v>
      </c>
      <c r="S574" s="151" t="s">
        <v>17</v>
      </c>
      <c r="T574" s="53" t="s">
        <v>2258</v>
      </c>
      <c r="U574" s="172" t="s">
        <v>1480</v>
      </c>
      <c r="V574" s="172" t="s">
        <v>1468</v>
      </c>
    </row>
    <row r="575" spans="1:22" ht="118.5" customHeight="1" x14ac:dyDescent="0.35">
      <c r="A575" s="105" t="s">
        <v>2259</v>
      </c>
      <c r="B575" s="16">
        <v>124</v>
      </c>
      <c r="C575" s="16">
        <v>2025</v>
      </c>
      <c r="D575" s="105" t="s">
        <v>2260</v>
      </c>
      <c r="E575" s="117" t="s">
        <v>2222</v>
      </c>
      <c r="F575" s="118">
        <v>45671</v>
      </c>
      <c r="G575" s="118">
        <v>45671</v>
      </c>
      <c r="H575" s="118">
        <v>45991</v>
      </c>
      <c r="I575" s="119">
        <v>103478516</v>
      </c>
      <c r="J575" s="120" t="s">
        <v>17</v>
      </c>
      <c r="K575" s="105" t="s">
        <v>18</v>
      </c>
      <c r="L575" s="105" t="s">
        <v>967</v>
      </c>
      <c r="M575" s="253">
        <f t="shared" si="17"/>
        <v>0.43260187457655463</v>
      </c>
      <c r="N575" s="122">
        <v>44765000</v>
      </c>
      <c r="O575" s="122">
        <v>103478516</v>
      </c>
      <c r="P575" s="123">
        <v>0</v>
      </c>
      <c r="Q575" s="124">
        <v>0</v>
      </c>
      <c r="R575" s="42">
        <f t="shared" si="18"/>
        <v>103478516</v>
      </c>
      <c r="S575" s="125" t="s">
        <v>17</v>
      </c>
      <c r="T575" s="105" t="s">
        <v>2261</v>
      </c>
      <c r="U575" s="170" t="s">
        <v>1484</v>
      </c>
      <c r="V575" s="170" t="s">
        <v>1472</v>
      </c>
    </row>
    <row r="576" spans="1:22" ht="118.5" customHeight="1" x14ac:dyDescent="0.35">
      <c r="A576" s="53" t="s">
        <v>2262</v>
      </c>
      <c r="B576" s="17">
        <v>125</v>
      </c>
      <c r="C576" s="17">
        <v>2025</v>
      </c>
      <c r="D576" s="53" t="s">
        <v>2263</v>
      </c>
      <c r="E576" s="144" t="s">
        <v>2264</v>
      </c>
      <c r="F576" s="145">
        <v>45674</v>
      </c>
      <c r="G576" s="145">
        <v>45678</v>
      </c>
      <c r="H576" s="145">
        <v>46022</v>
      </c>
      <c r="I576" s="146">
        <v>159130279</v>
      </c>
      <c r="J576" s="147" t="s">
        <v>17</v>
      </c>
      <c r="K576" s="53" t="s">
        <v>18</v>
      </c>
      <c r="L576" s="53" t="s">
        <v>973</v>
      </c>
      <c r="M576" s="256">
        <f t="shared" si="17"/>
        <v>0.38416419165581933</v>
      </c>
      <c r="N576" s="148">
        <v>61132155</v>
      </c>
      <c r="O576" s="148">
        <v>159130279</v>
      </c>
      <c r="P576" s="149">
        <v>0</v>
      </c>
      <c r="Q576" s="150">
        <v>0</v>
      </c>
      <c r="R576" s="29">
        <f t="shared" si="18"/>
        <v>159130279</v>
      </c>
      <c r="S576" s="151" t="s">
        <v>17</v>
      </c>
      <c r="T576" s="53" t="s">
        <v>2265</v>
      </c>
      <c r="U576" s="172" t="s">
        <v>1467</v>
      </c>
      <c r="V576" s="172" t="s">
        <v>1468</v>
      </c>
    </row>
    <row r="577" spans="1:22" ht="118.5" customHeight="1" x14ac:dyDescent="0.35">
      <c r="A577" s="105" t="s">
        <v>2266</v>
      </c>
      <c r="B577" s="16">
        <v>126</v>
      </c>
      <c r="C577" s="16">
        <v>2025</v>
      </c>
      <c r="D577" s="105" t="s">
        <v>2267</v>
      </c>
      <c r="E577" s="117" t="s">
        <v>2268</v>
      </c>
      <c r="F577" s="118">
        <v>45674</v>
      </c>
      <c r="G577" s="118">
        <v>45678</v>
      </c>
      <c r="H577" s="118">
        <v>46022</v>
      </c>
      <c r="I577" s="119">
        <v>110614966</v>
      </c>
      <c r="J577" s="120" t="s">
        <v>17</v>
      </c>
      <c r="K577" s="105" t="s">
        <v>18</v>
      </c>
      <c r="L577" s="105" t="s">
        <v>973</v>
      </c>
      <c r="M577" s="253">
        <f t="shared" si="17"/>
        <v>0.38416421879115348</v>
      </c>
      <c r="N577" s="122">
        <v>42494312</v>
      </c>
      <c r="O577" s="122">
        <v>110614966</v>
      </c>
      <c r="P577" s="123">
        <v>0</v>
      </c>
      <c r="Q577" s="124">
        <v>0</v>
      </c>
      <c r="R577" s="42">
        <f t="shared" si="18"/>
        <v>110614966</v>
      </c>
      <c r="S577" s="125" t="s">
        <v>17</v>
      </c>
      <c r="T577" s="105" t="s">
        <v>2269</v>
      </c>
      <c r="U577" s="170" t="s">
        <v>1937</v>
      </c>
      <c r="V577" s="170" t="s">
        <v>1472</v>
      </c>
    </row>
    <row r="578" spans="1:22" ht="118.5" customHeight="1" x14ac:dyDescent="0.35">
      <c r="A578" s="53" t="s">
        <v>2270</v>
      </c>
      <c r="B578" s="17">
        <v>127</v>
      </c>
      <c r="C578" s="17">
        <v>2025</v>
      </c>
      <c r="D578" s="53" t="s">
        <v>2271</v>
      </c>
      <c r="E578" s="144" t="s">
        <v>2272</v>
      </c>
      <c r="F578" s="145">
        <v>45674</v>
      </c>
      <c r="G578" s="145">
        <v>45677</v>
      </c>
      <c r="H578" s="145">
        <v>46022</v>
      </c>
      <c r="I578" s="146">
        <v>43791820</v>
      </c>
      <c r="J578" s="147" t="s">
        <v>17</v>
      </c>
      <c r="K578" s="53" t="s">
        <v>18</v>
      </c>
      <c r="L578" s="53" t="s">
        <v>973</v>
      </c>
      <c r="M578" s="256">
        <f t="shared" si="17"/>
        <v>0.38596486741131109</v>
      </c>
      <c r="N578" s="148">
        <v>16902104</v>
      </c>
      <c r="O578" s="148">
        <v>43791820</v>
      </c>
      <c r="P578" s="149">
        <v>0</v>
      </c>
      <c r="Q578" s="150">
        <v>0</v>
      </c>
      <c r="R578" s="29">
        <f t="shared" si="18"/>
        <v>43791820</v>
      </c>
      <c r="S578" s="151" t="s">
        <v>17</v>
      </c>
      <c r="T578" s="53" t="s">
        <v>2273</v>
      </c>
      <c r="U578" s="172" t="s">
        <v>1467</v>
      </c>
      <c r="V578" s="172" t="s">
        <v>1468</v>
      </c>
    </row>
    <row r="579" spans="1:22" ht="118.5" customHeight="1" x14ac:dyDescent="0.35">
      <c r="A579" s="53" t="s">
        <v>2274</v>
      </c>
      <c r="B579" s="17">
        <v>128</v>
      </c>
      <c r="C579" s="17">
        <v>2025</v>
      </c>
      <c r="D579" s="53" t="s">
        <v>2275</v>
      </c>
      <c r="E579" s="144" t="s">
        <v>2276</v>
      </c>
      <c r="F579" s="145">
        <v>45674</v>
      </c>
      <c r="G579" s="145">
        <v>45677</v>
      </c>
      <c r="H579" s="145">
        <v>45991</v>
      </c>
      <c r="I579" s="146">
        <v>74574168</v>
      </c>
      <c r="J579" s="147" t="s">
        <v>17</v>
      </c>
      <c r="K579" s="53" t="s">
        <v>18</v>
      </c>
      <c r="L579" s="53" t="s">
        <v>974</v>
      </c>
      <c r="M579" s="256">
        <f t="shared" si="17"/>
        <v>0.4230768488090943</v>
      </c>
      <c r="N579" s="148">
        <v>31550604</v>
      </c>
      <c r="O579" s="148">
        <v>74574168</v>
      </c>
      <c r="P579" s="149">
        <v>0</v>
      </c>
      <c r="Q579" s="150">
        <v>0</v>
      </c>
      <c r="R579" s="29">
        <f t="shared" si="18"/>
        <v>74574168</v>
      </c>
      <c r="S579" s="151" t="s">
        <v>17</v>
      </c>
      <c r="T579" s="53" t="s">
        <v>2277</v>
      </c>
      <c r="U579" s="172" t="s">
        <v>1489</v>
      </c>
      <c r="V579" s="172" t="s">
        <v>1468</v>
      </c>
    </row>
    <row r="580" spans="1:22" ht="118.5" customHeight="1" x14ac:dyDescent="0.35">
      <c r="A580" s="53" t="s">
        <v>2278</v>
      </c>
      <c r="B580" s="17">
        <v>129</v>
      </c>
      <c r="C580" s="17">
        <v>2025</v>
      </c>
      <c r="D580" s="53" t="s">
        <v>2279</v>
      </c>
      <c r="E580" s="144" t="s">
        <v>2276</v>
      </c>
      <c r="F580" s="145">
        <v>45673</v>
      </c>
      <c r="G580" s="145">
        <v>45677</v>
      </c>
      <c r="H580" s="145">
        <v>45991</v>
      </c>
      <c r="I580" s="146">
        <v>74574168</v>
      </c>
      <c r="J580" s="147" t="s">
        <v>17</v>
      </c>
      <c r="K580" s="53" t="s">
        <v>18</v>
      </c>
      <c r="L580" s="53" t="s">
        <v>974</v>
      </c>
      <c r="M580" s="256">
        <f t="shared" si="17"/>
        <v>0.4230768488090943</v>
      </c>
      <c r="N580" s="148">
        <v>31550604</v>
      </c>
      <c r="O580" s="148">
        <v>74574168</v>
      </c>
      <c r="P580" s="149">
        <v>0</v>
      </c>
      <c r="Q580" s="150">
        <v>0</v>
      </c>
      <c r="R580" s="29">
        <f t="shared" si="18"/>
        <v>74574168</v>
      </c>
      <c r="S580" s="151" t="s">
        <v>17</v>
      </c>
      <c r="T580" s="53" t="s">
        <v>2280</v>
      </c>
      <c r="U580" s="172" t="s">
        <v>1489</v>
      </c>
      <c r="V580" s="172" t="s">
        <v>1468</v>
      </c>
    </row>
    <row r="581" spans="1:22" ht="118.5" customHeight="1" x14ac:dyDescent="0.35">
      <c r="A581" s="105" t="s">
        <v>2281</v>
      </c>
      <c r="B581" s="16">
        <v>130</v>
      </c>
      <c r="C581" s="16">
        <v>2025</v>
      </c>
      <c r="D581" s="105" t="s">
        <v>2282</v>
      </c>
      <c r="E581" s="117" t="s">
        <v>2283</v>
      </c>
      <c r="F581" s="118">
        <v>45671</v>
      </c>
      <c r="G581" s="118">
        <v>45671</v>
      </c>
      <c r="H581" s="118">
        <v>46014</v>
      </c>
      <c r="I581" s="119">
        <v>119045794</v>
      </c>
      <c r="J581" s="120" t="s">
        <v>17</v>
      </c>
      <c r="K581" s="105" t="s">
        <v>19</v>
      </c>
      <c r="L581" s="105" t="s">
        <v>967</v>
      </c>
      <c r="M581" s="253">
        <f t="shared" si="17"/>
        <v>0.40350877075085911</v>
      </c>
      <c r="N581" s="122">
        <v>48036022</v>
      </c>
      <c r="O581" s="122">
        <v>119045794</v>
      </c>
      <c r="P581" s="123">
        <v>0</v>
      </c>
      <c r="Q581" s="124">
        <v>0</v>
      </c>
      <c r="R581" s="42">
        <f t="shared" si="18"/>
        <v>119045794</v>
      </c>
      <c r="S581" s="125" t="s">
        <v>17</v>
      </c>
      <c r="T581" s="105" t="s">
        <v>2284</v>
      </c>
      <c r="U581" s="170" t="s">
        <v>1484</v>
      </c>
      <c r="V581" s="170" t="s">
        <v>1472</v>
      </c>
    </row>
    <row r="582" spans="1:22" ht="118.5" customHeight="1" x14ac:dyDescent="0.35">
      <c r="A582" s="57" t="s">
        <v>2285</v>
      </c>
      <c r="B582" s="15">
        <v>131</v>
      </c>
      <c r="C582" s="15">
        <v>2025</v>
      </c>
      <c r="D582" s="57" t="s">
        <v>2286</v>
      </c>
      <c r="E582" s="126" t="s">
        <v>2137</v>
      </c>
      <c r="F582" s="127">
        <v>45674</v>
      </c>
      <c r="G582" s="127">
        <v>45685</v>
      </c>
      <c r="H582" s="127">
        <v>46022</v>
      </c>
      <c r="I582" s="128">
        <v>57598056</v>
      </c>
      <c r="J582" s="129" t="s">
        <v>17</v>
      </c>
      <c r="K582" s="57" t="s">
        <v>18</v>
      </c>
      <c r="L582" s="57" t="s">
        <v>975</v>
      </c>
      <c r="M582" s="254">
        <f t="shared" si="17"/>
        <v>0.34670468739431065</v>
      </c>
      <c r="N582" s="131">
        <v>19969516</v>
      </c>
      <c r="O582" s="131">
        <v>57598056</v>
      </c>
      <c r="P582" s="132">
        <v>0</v>
      </c>
      <c r="Q582" s="133">
        <v>0</v>
      </c>
      <c r="R582" s="35">
        <f t="shared" si="18"/>
        <v>57598056</v>
      </c>
      <c r="S582" s="134" t="s">
        <v>4433</v>
      </c>
      <c r="T582" s="57" t="s">
        <v>2287</v>
      </c>
      <c r="U582" s="168" t="s">
        <v>1476</v>
      </c>
      <c r="V582" s="168" t="s">
        <v>1470</v>
      </c>
    </row>
    <row r="583" spans="1:22" ht="118.5" customHeight="1" x14ac:dyDescent="0.35">
      <c r="A583" s="57" t="s">
        <v>2288</v>
      </c>
      <c r="B583" s="15">
        <v>132</v>
      </c>
      <c r="C583" s="15">
        <v>2025</v>
      </c>
      <c r="D583" s="57" t="s">
        <v>2289</v>
      </c>
      <c r="E583" s="126" t="s">
        <v>2137</v>
      </c>
      <c r="F583" s="127">
        <v>45674</v>
      </c>
      <c r="G583" s="127">
        <v>45685</v>
      </c>
      <c r="H583" s="127">
        <v>46022</v>
      </c>
      <c r="I583" s="128">
        <v>57433019</v>
      </c>
      <c r="J583" s="129" t="s">
        <v>17</v>
      </c>
      <c r="K583" s="57" t="s">
        <v>18</v>
      </c>
      <c r="L583" s="57" t="s">
        <v>975</v>
      </c>
      <c r="M583" s="254">
        <f t="shared" si="17"/>
        <v>0.35632185729257937</v>
      </c>
      <c r="N583" s="131">
        <v>20464640</v>
      </c>
      <c r="O583" s="131">
        <v>57433019</v>
      </c>
      <c r="P583" s="132">
        <v>0</v>
      </c>
      <c r="Q583" s="133">
        <v>0</v>
      </c>
      <c r="R583" s="35">
        <f t="shared" si="18"/>
        <v>57433019</v>
      </c>
      <c r="S583" s="134" t="s">
        <v>17</v>
      </c>
      <c r="T583" s="57" t="s">
        <v>2290</v>
      </c>
      <c r="U583" s="168" t="s">
        <v>1476</v>
      </c>
      <c r="V583" s="168" t="s">
        <v>1470</v>
      </c>
    </row>
    <row r="584" spans="1:22" ht="118.5" customHeight="1" x14ac:dyDescent="0.35">
      <c r="A584" s="57" t="s">
        <v>2291</v>
      </c>
      <c r="B584" s="15">
        <v>133</v>
      </c>
      <c r="C584" s="15">
        <v>2025</v>
      </c>
      <c r="D584" s="57" t="s">
        <v>2292</v>
      </c>
      <c r="E584" s="126" t="s">
        <v>2137</v>
      </c>
      <c r="F584" s="127">
        <v>45671</v>
      </c>
      <c r="G584" s="127">
        <v>45681</v>
      </c>
      <c r="H584" s="127">
        <v>45738</v>
      </c>
      <c r="I584" s="128">
        <v>57598056</v>
      </c>
      <c r="J584" s="129" t="s">
        <v>17</v>
      </c>
      <c r="K584" s="57" t="s">
        <v>18</v>
      </c>
      <c r="L584" s="57" t="s">
        <v>975</v>
      </c>
      <c r="M584" s="254">
        <f t="shared" si="17"/>
        <v>0.10888247686692759</v>
      </c>
      <c r="N584" s="131">
        <v>6271419</v>
      </c>
      <c r="O584" s="131">
        <v>57598056</v>
      </c>
      <c r="P584" s="132">
        <v>0</v>
      </c>
      <c r="Q584" s="133">
        <v>0</v>
      </c>
      <c r="R584" s="35">
        <f t="shared" si="18"/>
        <v>57598056</v>
      </c>
      <c r="S584" s="134" t="s">
        <v>17</v>
      </c>
      <c r="T584" s="57" t="s">
        <v>2293</v>
      </c>
      <c r="U584" s="168" t="s">
        <v>1476</v>
      </c>
      <c r="V584" s="168" t="s">
        <v>1470</v>
      </c>
    </row>
    <row r="585" spans="1:22" ht="118.5" customHeight="1" x14ac:dyDescent="0.35">
      <c r="A585" s="105" t="s">
        <v>2294</v>
      </c>
      <c r="B585" s="16">
        <v>134</v>
      </c>
      <c r="C585" s="16">
        <v>2025</v>
      </c>
      <c r="D585" s="105" t="s">
        <v>2295</v>
      </c>
      <c r="E585" s="117" t="s">
        <v>2296</v>
      </c>
      <c r="F585" s="118">
        <v>45672</v>
      </c>
      <c r="G585" s="118">
        <v>45673</v>
      </c>
      <c r="H585" s="118">
        <v>46022</v>
      </c>
      <c r="I585" s="119">
        <v>113210038</v>
      </c>
      <c r="J585" s="120" t="s">
        <v>17</v>
      </c>
      <c r="K585" s="105" t="s">
        <v>18</v>
      </c>
      <c r="L585" s="105" t="s">
        <v>1915</v>
      </c>
      <c r="M585" s="253">
        <f t="shared" si="17"/>
        <v>0.38968480869161087</v>
      </c>
      <c r="N585" s="122">
        <v>44116232</v>
      </c>
      <c r="O585" s="122">
        <v>113210038</v>
      </c>
      <c r="P585" s="123">
        <v>0</v>
      </c>
      <c r="Q585" s="124">
        <v>0</v>
      </c>
      <c r="R585" s="42">
        <f t="shared" si="18"/>
        <v>113210038</v>
      </c>
      <c r="S585" s="125" t="s">
        <v>17</v>
      </c>
      <c r="T585" s="105" t="s">
        <v>2297</v>
      </c>
      <c r="U585" s="170" t="s">
        <v>1471</v>
      </c>
      <c r="V585" s="170" t="s">
        <v>1472</v>
      </c>
    </row>
    <row r="586" spans="1:22" ht="118.5" customHeight="1" x14ac:dyDescent="0.35">
      <c r="A586" s="105" t="s">
        <v>2298</v>
      </c>
      <c r="B586" s="16">
        <v>135</v>
      </c>
      <c r="C586" s="16">
        <v>2025</v>
      </c>
      <c r="D586" s="105" t="s">
        <v>2299</v>
      </c>
      <c r="E586" s="117" t="s">
        <v>2300</v>
      </c>
      <c r="F586" s="118">
        <v>45673</v>
      </c>
      <c r="G586" s="118">
        <v>45674</v>
      </c>
      <c r="H586" s="118">
        <v>46022</v>
      </c>
      <c r="I586" s="119">
        <v>57598056</v>
      </c>
      <c r="J586" s="120" t="s">
        <v>17</v>
      </c>
      <c r="K586" s="105" t="s">
        <v>18</v>
      </c>
      <c r="L586" s="105" t="s">
        <v>968</v>
      </c>
      <c r="M586" s="253">
        <f t="shared" si="17"/>
        <v>0.38681942668342834</v>
      </c>
      <c r="N586" s="122">
        <v>22280047</v>
      </c>
      <c r="O586" s="122">
        <v>57598056</v>
      </c>
      <c r="P586" s="123">
        <v>0</v>
      </c>
      <c r="Q586" s="124">
        <v>0</v>
      </c>
      <c r="R586" s="42">
        <f t="shared" si="18"/>
        <v>57598056</v>
      </c>
      <c r="S586" s="125" t="s">
        <v>17</v>
      </c>
      <c r="T586" s="105" t="s">
        <v>2301</v>
      </c>
      <c r="U586" s="170" t="s">
        <v>1485</v>
      </c>
      <c r="V586" s="170" t="s">
        <v>1472</v>
      </c>
    </row>
    <row r="587" spans="1:22" ht="118.5" customHeight="1" x14ac:dyDescent="0.35">
      <c r="A587" s="105" t="s">
        <v>2302</v>
      </c>
      <c r="B587" s="16">
        <v>136</v>
      </c>
      <c r="C587" s="16">
        <v>2025</v>
      </c>
      <c r="D587" s="105" t="s">
        <v>2303</v>
      </c>
      <c r="E587" s="117" t="s">
        <v>2304</v>
      </c>
      <c r="F587" s="118">
        <v>45673</v>
      </c>
      <c r="G587" s="118">
        <v>45674</v>
      </c>
      <c r="H587" s="118">
        <v>46022</v>
      </c>
      <c r="I587" s="119">
        <v>49653475</v>
      </c>
      <c r="J587" s="120" t="s">
        <v>17</v>
      </c>
      <c r="K587" s="105" t="s">
        <v>18</v>
      </c>
      <c r="L587" s="105" t="s">
        <v>968</v>
      </c>
      <c r="M587" s="253">
        <f t="shared" si="17"/>
        <v>0.3868193917948341</v>
      </c>
      <c r="N587" s="122">
        <v>19206927</v>
      </c>
      <c r="O587" s="122">
        <v>49653475</v>
      </c>
      <c r="P587" s="123">
        <v>0</v>
      </c>
      <c r="Q587" s="124">
        <v>0</v>
      </c>
      <c r="R587" s="42">
        <f t="shared" si="18"/>
        <v>49653475</v>
      </c>
      <c r="S587" s="125" t="s">
        <v>17</v>
      </c>
      <c r="T587" s="105" t="s">
        <v>2305</v>
      </c>
      <c r="U587" s="170" t="s">
        <v>1485</v>
      </c>
      <c r="V587" s="170" t="s">
        <v>1472</v>
      </c>
    </row>
    <row r="588" spans="1:22" ht="118.5" customHeight="1" x14ac:dyDescent="0.35">
      <c r="A588" s="105" t="s">
        <v>2306</v>
      </c>
      <c r="B588" s="16">
        <v>137</v>
      </c>
      <c r="C588" s="16">
        <v>2025</v>
      </c>
      <c r="D588" s="105" t="s">
        <v>2307</v>
      </c>
      <c r="E588" s="117" t="s">
        <v>2308</v>
      </c>
      <c r="F588" s="118">
        <v>45673</v>
      </c>
      <c r="G588" s="118">
        <v>45674</v>
      </c>
      <c r="H588" s="118">
        <v>46022</v>
      </c>
      <c r="I588" s="119">
        <v>57598056</v>
      </c>
      <c r="J588" s="120" t="s">
        <v>17</v>
      </c>
      <c r="K588" s="105" t="s">
        <v>18</v>
      </c>
      <c r="L588" s="105" t="s">
        <v>968</v>
      </c>
      <c r="M588" s="253">
        <f t="shared" si="17"/>
        <v>0.38681942668342834</v>
      </c>
      <c r="N588" s="122">
        <v>22280047</v>
      </c>
      <c r="O588" s="122">
        <v>57598056</v>
      </c>
      <c r="P588" s="123">
        <v>0</v>
      </c>
      <c r="Q588" s="124">
        <v>0</v>
      </c>
      <c r="R588" s="42">
        <f t="shared" si="18"/>
        <v>57598056</v>
      </c>
      <c r="S588" s="125" t="s">
        <v>17</v>
      </c>
      <c r="T588" s="105" t="s">
        <v>2309</v>
      </c>
      <c r="U588" s="170" t="s">
        <v>1485</v>
      </c>
      <c r="V588" s="170" t="s">
        <v>1472</v>
      </c>
    </row>
    <row r="589" spans="1:22" ht="118.5" customHeight="1" x14ac:dyDescent="0.35">
      <c r="A589" s="105" t="s">
        <v>2310</v>
      </c>
      <c r="B589" s="16">
        <v>138</v>
      </c>
      <c r="C589" s="16">
        <v>2025</v>
      </c>
      <c r="D589" s="105" t="s">
        <v>2311</v>
      </c>
      <c r="E589" s="117" t="s">
        <v>2312</v>
      </c>
      <c r="F589" s="118">
        <v>45673</v>
      </c>
      <c r="G589" s="118">
        <v>45674</v>
      </c>
      <c r="H589" s="118">
        <v>46022</v>
      </c>
      <c r="I589" s="119">
        <v>57598056</v>
      </c>
      <c r="J589" s="120" t="s">
        <v>17</v>
      </c>
      <c r="K589" s="105" t="s">
        <v>18</v>
      </c>
      <c r="L589" s="105" t="s">
        <v>968</v>
      </c>
      <c r="M589" s="253">
        <f t="shared" si="17"/>
        <v>0.38681942668342834</v>
      </c>
      <c r="N589" s="122">
        <v>22280047</v>
      </c>
      <c r="O589" s="122">
        <v>57598056</v>
      </c>
      <c r="P589" s="123">
        <v>0</v>
      </c>
      <c r="Q589" s="124">
        <v>0</v>
      </c>
      <c r="R589" s="42">
        <f t="shared" si="18"/>
        <v>57598056</v>
      </c>
      <c r="S589" s="125" t="s">
        <v>17</v>
      </c>
      <c r="T589" s="105" t="s">
        <v>2313</v>
      </c>
      <c r="U589" s="170" t="s">
        <v>1485</v>
      </c>
      <c r="V589" s="170" t="s">
        <v>1472</v>
      </c>
    </row>
    <row r="590" spans="1:22" ht="118.5" customHeight="1" x14ac:dyDescent="0.35">
      <c r="A590" s="105" t="s">
        <v>2314</v>
      </c>
      <c r="B590" s="16">
        <v>139</v>
      </c>
      <c r="C590" s="16">
        <v>2025</v>
      </c>
      <c r="D590" s="105" t="s">
        <v>2315</v>
      </c>
      <c r="E590" s="117" t="s">
        <v>2316</v>
      </c>
      <c r="F590" s="118">
        <v>45674</v>
      </c>
      <c r="G590" s="118">
        <v>45677</v>
      </c>
      <c r="H590" s="118">
        <v>46022</v>
      </c>
      <c r="I590" s="119">
        <v>48657564</v>
      </c>
      <c r="J590" s="120" t="s">
        <v>17</v>
      </c>
      <c r="K590" s="105" t="s">
        <v>19</v>
      </c>
      <c r="L590" s="105" t="s">
        <v>1794</v>
      </c>
      <c r="M590" s="253">
        <f t="shared" si="17"/>
        <v>0.38596482142015986</v>
      </c>
      <c r="N590" s="122">
        <v>18780108</v>
      </c>
      <c r="O590" s="122">
        <v>48657564</v>
      </c>
      <c r="P590" s="123">
        <v>0</v>
      </c>
      <c r="Q590" s="124">
        <v>0</v>
      </c>
      <c r="R590" s="42">
        <f t="shared" si="18"/>
        <v>48657564</v>
      </c>
      <c r="S590" s="125" t="s">
        <v>17</v>
      </c>
      <c r="T590" s="105" t="s">
        <v>2317</v>
      </c>
      <c r="U590" s="170" t="s">
        <v>1474</v>
      </c>
      <c r="V590" s="170" t="s">
        <v>1472</v>
      </c>
    </row>
    <row r="591" spans="1:22" ht="118.5" customHeight="1" x14ac:dyDescent="0.35">
      <c r="A591" s="105" t="s">
        <v>2318</v>
      </c>
      <c r="B591" s="16">
        <v>140</v>
      </c>
      <c r="C591" s="16">
        <v>2025</v>
      </c>
      <c r="D591" s="105" t="s">
        <v>2319</v>
      </c>
      <c r="E591" s="117" t="s">
        <v>1818</v>
      </c>
      <c r="F591" s="118">
        <v>45674</v>
      </c>
      <c r="G591" s="118">
        <v>45677</v>
      </c>
      <c r="H591" s="118">
        <v>46022</v>
      </c>
      <c r="I591" s="119">
        <v>48657564</v>
      </c>
      <c r="J591" s="120" t="s">
        <v>17</v>
      </c>
      <c r="K591" s="105" t="s">
        <v>19</v>
      </c>
      <c r="L591" s="105" t="s">
        <v>1794</v>
      </c>
      <c r="M591" s="253">
        <f t="shared" si="17"/>
        <v>0.38596482142015986</v>
      </c>
      <c r="N591" s="122">
        <v>18780108</v>
      </c>
      <c r="O591" s="122">
        <v>48657564</v>
      </c>
      <c r="P591" s="123">
        <v>0</v>
      </c>
      <c r="Q591" s="124">
        <v>0</v>
      </c>
      <c r="R591" s="42">
        <f t="shared" si="18"/>
        <v>48657564</v>
      </c>
      <c r="S591" s="125" t="s">
        <v>17</v>
      </c>
      <c r="T591" s="105" t="s">
        <v>2320</v>
      </c>
      <c r="U591" s="170" t="s">
        <v>1474</v>
      </c>
      <c r="V591" s="170" t="s">
        <v>1472</v>
      </c>
    </row>
    <row r="592" spans="1:22" ht="118.5" customHeight="1" x14ac:dyDescent="0.35">
      <c r="A592" s="105" t="s">
        <v>2321</v>
      </c>
      <c r="B592" s="16">
        <v>141</v>
      </c>
      <c r="C592" s="16">
        <v>2025</v>
      </c>
      <c r="D592" s="105" t="s">
        <v>2322</v>
      </c>
      <c r="E592" s="117" t="s">
        <v>1818</v>
      </c>
      <c r="F592" s="118">
        <v>45674</v>
      </c>
      <c r="G592" s="118">
        <v>45677</v>
      </c>
      <c r="H592" s="118">
        <v>46022</v>
      </c>
      <c r="I592" s="119">
        <v>48657564</v>
      </c>
      <c r="J592" s="120" t="s">
        <v>17</v>
      </c>
      <c r="K592" s="105" t="s">
        <v>19</v>
      </c>
      <c r="L592" s="105" t="s">
        <v>1794</v>
      </c>
      <c r="M592" s="253">
        <f t="shared" si="17"/>
        <v>0.38596482142015986</v>
      </c>
      <c r="N592" s="122">
        <v>18780108</v>
      </c>
      <c r="O592" s="122">
        <v>48657564</v>
      </c>
      <c r="P592" s="123">
        <v>0</v>
      </c>
      <c r="Q592" s="124">
        <v>0</v>
      </c>
      <c r="R592" s="42">
        <f t="shared" si="18"/>
        <v>48657564</v>
      </c>
      <c r="S592" s="125" t="s">
        <v>17</v>
      </c>
      <c r="T592" s="105" t="s">
        <v>2323</v>
      </c>
      <c r="U592" s="170" t="s">
        <v>1474</v>
      </c>
      <c r="V592" s="170" t="s">
        <v>1472</v>
      </c>
    </row>
    <row r="593" spans="1:22" ht="118.5" customHeight="1" x14ac:dyDescent="0.35">
      <c r="A593" s="105" t="s">
        <v>2324</v>
      </c>
      <c r="B593" s="16">
        <v>142</v>
      </c>
      <c r="C593" s="16">
        <v>2025</v>
      </c>
      <c r="D593" s="105" t="s">
        <v>2325</v>
      </c>
      <c r="E593" s="117" t="s">
        <v>1818</v>
      </c>
      <c r="F593" s="118">
        <v>45674</v>
      </c>
      <c r="G593" s="118">
        <v>45677</v>
      </c>
      <c r="H593" s="118">
        <v>46022</v>
      </c>
      <c r="I593" s="119">
        <v>48657564</v>
      </c>
      <c r="J593" s="120" t="s">
        <v>17</v>
      </c>
      <c r="K593" s="105" t="s">
        <v>19</v>
      </c>
      <c r="L593" s="105" t="s">
        <v>1794</v>
      </c>
      <c r="M593" s="253">
        <f t="shared" si="17"/>
        <v>0.38596482142015986</v>
      </c>
      <c r="N593" s="122">
        <v>18780108</v>
      </c>
      <c r="O593" s="122">
        <v>48657564</v>
      </c>
      <c r="P593" s="123">
        <v>0</v>
      </c>
      <c r="Q593" s="124">
        <v>0</v>
      </c>
      <c r="R593" s="42">
        <f t="shared" si="18"/>
        <v>48657564</v>
      </c>
      <c r="S593" s="125" t="s">
        <v>17</v>
      </c>
      <c r="T593" s="105" t="s">
        <v>2326</v>
      </c>
      <c r="U593" s="170" t="s">
        <v>1474</v>
      </c>
      <c r="V593" s="170" t="s">
        <v>1472</v>
      </c>
    </row>
    <row r="594" spans="1:22" ht="118.5" customHeight="1" x14ac:dyDescent="0.35">
      <c r="A594" s="105" t="s">
        <v>2327</v>
      </c>
      <c r="B594" s="16">
        <v>143</v>
      </c>
      <c r="C594" s="16">
        <v>2025</v>
      </c>
      <c r="D594" s="105" t="s">
        <v>2328</v>
      </c>
      <c r="E594" s="117" t="s">
        <v>1818</v>
      </c>
      <c r="F594" s="118">
        <v>45674</v>
      </c>
      <c r="G594" s="118">
        <v>45677</v>
      </c>
      <c r="H594" s="118">
        <v>46022</v>
      </c>
      <c r="I594" s="119">
        <v>48657564</v>
      </c>
      <c r="J594" s="120" t="s">
        <v>17</v>
      </c>
      <c r="K594" s="105" t="s">
        <v>19</v>
      </c>
      <c r="L594" s="105" t="s">
        <v>1794</v>
      </c>
      <c r="M594" s="253">
        <f t="shared" ref="M594:M657" si="19">+N594/R594</f>
        <v>0.38596482142015986</v>
      </c>
      <c r="N594" s="122">
        <v>18780108</v>
      </c>
      <c r="O594" s="122">
        <v>48657564</v>
      </c>
      <c r="P594" s="123">
        <v>0</v>
      </c>
      <c r="Q594" s="124">
        <v>0</v>
      </c>
      <c r="R594" s="42">
        <f t="shared" si="18"/>
        <v>48657564</v>
      </c>
      <c r="S594" s="125" t="s">
        <v>17</v>
      </c>
      <c r="T594" s="105" t="s">
        <v>2329</v>
      </c>
      <c r="U594" s="170" t="s">
        <v>1474</v>
      </c>
      <c r="V594" s="170" t="s">
        <v>1472</v>
      </c>
    </row>
    <row r="595" spans="1:22" ht="118.5" customHeight="1" x14ac:dyDescent="0.35">
      <c r="A595" s="135" t="s">
        <v>2330</v>
      </c>
      <c r="B595" s="21">
        <v>144</v>
      </c>
      <c r="C595" s="21">
        <v>2025</v>
      </c>
      <c r="D595" s="135" t="s">
        <v>2331</v>
      </c>
      <c r="E595" s="136" t="s">
        <v>2332</v>
      </c>
      <c r="F595" s="137">
        <v>45671</v>
      </c>
      <c r="G595" s="137">
        <v>45673</v>
      </c>
      <c r="H595" s="137">
        <v>46022</v>
      </c>
      <c r="I595" s="138">
        <v>155991527</v>
      </c>
      <c r="J595" s="139" t="s">
        <v>17</v>
      </c>
      <c r="K595" s="135" t="s">
        <v>18</v>
      </c>
      <c r="L595" s="135" t="s">
        <v>1949</v>
      </c>
      <c r="M595" s="255">
        <f t="shared" si="19"/>
        <v>0.38968480640618386</v>
      </c>
      <c r="N595" s="140">
        <v>60787528</v>
      </c>
      <c r="O595" s="140">
        <v>155991527</v>
      </c>
      <c r="P595" s="141">
        <v>0</v>
      </c>
      <c r="Q595" s="142">
        <v>0</v>
      </c>
      <c r="R595" s="104">
        <f t="shared" si="18"/>
        <v>155991527</v>
      </c>
      <c r="S595" s="143" t="s">
        <v>17</v>
      </c>
      <c r="T595" s="135" t="s">
        <v>2333</v>
      </c>
      <c r="U595" s="175" t="s">
        <v>1951</v>
      </c>
      <c r="V595" s="175" t="s">
        <v>1488</v>
      </c>
    </row>
    <row r="596" spans="1:22" ht="118.5" customHeight="1" x14ac:dyDescent="0.35">
      <c r="A596" s="57" t="s">
        <v>2334</v>
      </c>
      <c r="B596" s="15">
        <v>145</v>
      </c>
      <c r="C596" s="15">
        <v>2025</v>
      </c>
      <c r="D596" s="57" t="s">
        <v>2335</v>
      </c>
      <c r="E596" s="126" t="s">
        <v>2336</v>
      </c>
      <c r="F596" s="127">
        <v>45672</v>
      </c>
      <c r="G596" s="127">
        <v>45674</v>
      </c>
      <c r="H596" s="127">
        <v>46022</v>
      </c>
      <c r="I596" s="128">
        <v>71501070</v>
      </c>
      <c r="J596" s="129" t="s">
        <v>17</v>
      </c>
      <c r="K596" s="57" t="s">
        <v>18</v>
      </c>
      <c r="L596" s="57" t="s">
        <v>969</v>
      </c>
      <c r="M596" s="254">
        <f t="shared" si="19"/>
        <v>0.38681946997436539</v>
      </c>
      <c r="N596" s="131">
        <v>27658006</v>
      </c>
      <c r="O596" s="131">
        <v>71501070</v>
      </c>
      <c r="P596" s="132">
        <v>0</v>
      </c>
      <c r="Q596" s="133">
        <v>0</v>
      </c>
      <c r="R596" s="35">
        <f t="shared" si="18"/>
        <v>71501070</v>
      </c>
      <c r="S596" s="134" t="s">
        <v>17</v>
      </c>
      <c r="T596" s="57" t="s">
        <v>2337</v>
      </c>
      <c r="U596" s="168" t="s">
        <v>1473</v>
      </c>
      <c r="V596" s="168" t="s">
        <v>1470</v>
      </c>
    </row>
    <row r="597" spans="1:22" ht="118.5" customHeight="1" x14ac:dyDescent="0.35">
      <c r="A597" s="57" t="s">
        <v>2338</v>
      </c>
      <c r="B597" s="15">
        <v>146</v>
      </c>
      <c r="C597" s="15">
        <v>2025</v>
      </c>
      <c r="D597" s="57" t="s">
        <v>2339</v>
      </c>
      <c r="E597" s="126" t="s">
        <v>2340</v>
      </c>
      <c r="F597" s="127">
        <v>45672</v>
      </c>
      <c r="G597" s="127">
        <v>45674</v>
      </c>
      <c r="H597" s="127">
        <v>46022</v>
      </c>
      <c r="I597" s="128">
        <v>144988310</v>
      </c>
      <c r="J597" s="129" t="s">
        <v>17</v>
      </c>
      <c r="K597" s="57" t="s">
        <v>18</v>
      </c>
      <c r="L597" s="57" t="s">
        <v>969</v>
      </c>
      <c r="M597" s="254">
        <f t="shared" si="19"/>
        <v>0.38681946841093601</v>
      </c>
      <c r="N597" s="131">
        <v>56084301</v>
      </c>
      <c r="O597" s="131">
        <v>144988310</v>
      </c>
      <c r="P597" s="132">
        <v>0</v>
      </c>
      <c r="Q597" s="133">
        <v>0</v>
      </c>
      <c r="R597" s="35">
        <f t="shared" si="18"/>
        <v>144988310</v>
      </c>
      <c r="S597" s="134" t="s">
        <v>17</v>
      </c>
      <c r="T597" s="57" t="s">
        <v>2341</v>
      </c>
      <c r="U597" s="168" t="s">
        <v>1473</v>
      </c>
      <c r="V597" s="168" t="s">
        <v>1470</v>
      </c>
    </row>
    <row r="598" spans="1:22" ht="118.5" customHeight="1" x14ac:dyDescent="0.35">
      <c r="A598" s="57" t="s">
        <v>2342</v>
      </c>
      <c r="B598" s="15">
        <v>147</v>
      </c>
      <c r="C598" s="15">
        <v>2025</v>
      </c>
      <c r="D598" s="57" t="s">
        <v>2343</v>
      </c>
      <c r="E598" s="126" t="s">
        <v>2344</v>
      </c>
      <c r="F598" s="127">
        <v>45674</v>
      </c>
      <c r="G598" s="127">
        <v>45677</v>
      </c>
      <c r="H598" s="127">
        <v>46022</v>
      </c>
      <c r="I598" s="128">
        <v>71501070</v>
      </c>
      <c r="J598" s="129" t="s">
        <v>17</v>
      </c>
      <c r="K598" s="57" t="s">
        <v>18</v>
      </c>
      <c r="L598" s="57" t="s">
        <v>1975</v>
      </c>
      <c r="M598" s="254">
        <f t="shared" si="19"/>
        <v>0.37822348672544343</v>
      </c>
      <c r="N598" s="131">
        <v>27043384</v>
      </c>
      <c r="O598" s="131">
        <v>71501070</v>
      </c>
      <c r="P598" s="132">
        <v>0</v>
      </c>
      <c r="Q598" s="133">
        <v>0</v>
      </c>
      <c r="R598" s="35">
        <f t="shared" si="18"/>
        <v>71501070</v>
      </c>
      <c r="S598" s="134" t="s">
        <v>17</v>
      </c>
      <c r="T598" s="57" t="s">
        <v>2345</v>
      </c>
      <c r="U598" s="168" t="s">
        <v>1473</v>
      </c>
      <c r="V598" s="168" t="s">
        <v>1470</v>
      </c>
    </row>
    <row r="599" spans="1:22" ht="118.5" customHeight="1" x14ac:dyDescent="0.35">
      <c r="A599" s="57" t="s">
        <v>2346</v>
      </c>
      <c r="B599" s="15">
        <v>148</v>
      </c>
      <c r="C599" s="15">
        <v>2025</v>
      </c>
      <c r="D599" s="57" t="s">
        <v>2347</v>
      </c>
      <c r="E599" s="126" t="s">
        <v>2348</v>
      </c>
      <c r="F599" s="127">
        <v>45677</v>
      </c>
      <c r="G599" s="127">
        <v>45678</v>
      </c>
      <c r="H599" s="127">
        <v>46022</v>
      </c>
      <c r="I599" s="128">
        <v>71501070</v>
      </c>
      <c r="J599" s="129" t="s">
        <v>17</v>
      </c>
      <c r="K599" s="57" t="s">
        <v>18</v>
      </c>
      <c r="L599" s="57" t="s">
        <v>1975</v>
      </c>
      <c r="M599" s="254">
        <f t="shared" si="19"/>
        <v>0.37535815897580271</v>
      </c>
      <c r="N599" s="131">
        <v>26838510</v>
      </c>
      <c r="O599" s="131">
        <v>71501070</v>
      </c>
      <c r="P599" s="132">
        <v>0</v>
      </c>
      <c r="Q599" s="133">
        <v>0</v>
      </c>
      <c r="R599" s="35">
        <f t="shared" si="18"/>
        <v>71501070</v>
      </c>
      <c r="S599" s="134" t="s">
        <v>17</v>
      </c>
      <c r="T599" s="57" t="s">
        <v>2349</v>
      </c>
      <c r="U599" s="168" t="s">
        <v>1473</v>
      </c>
      <c r="V599" s="168" t="s">
        <v>1470</v>
      </c>
    </row>
    <row r="600" spans="1:22" ht="118.5" customHeight="1" x14ac:dyDescent="0.35">
      <c r="A600" s="57" t="s">
        <v>2350</v>
      </c>
      <c r="B600" s="15">
        <v>149</v>
      </c>
      <c r="C600" s="15">
        <v>2025</v>
      </c>
      <c r="D600" s="57" t="s">
        <v>2351</v>
      </c>
      <c r="E600" s="126" t="s">
        <v>2352</v>
      </c>
      <c r="F600" s="127">
        <v>45672</v>
      </c>
      <c r="G600" s="127">
        <v>45674</v>
      </c>
      <c r="H600" s="127">
        <v>46022</v>
      </c>
      <c r="I600" s="128">
        <v>144988310</v>
      </c>
      <c r="J600" s="129" t="s">
        <v>17</v>
      </c>
      <c r="K600" s="57" t="s">
        <v>18</v>
      </c>
      <c r="L600" s="57" t="s">
        <v>969</v>
      </c>
      <c r="M600" s="254">
        <f t="shared" si="19"/>
        <v>0.38681946841093601</v>
      </c>
      <c r="N600" s="131">
        <v>56084301</v>
      </c>
      <c r="O600" s="131">
        <v>144988310</v>
      </c>
      <c r="P600" s="132">
        <v>0</v>
      </c>
      <c r="Q600" s="133">
        <v>0</v>
      </c>
      <c r="R600" s="35">
        <f t="shared" si="18"/>
        <v>144988310</v>
      </c>
      <c r="S600" s="134" t="s">
        <v>17</v>
      </c>
      <c r="T600" s="57" t="s">
        <v>2353</v>
      </c>
      <c r="U600" s="168" t="s">
        <v>1473</v>
      </c>
      <c r="V600" s="168" t="s">
        <v>1470</v>
      </c>
    </row>
    <row r="601" spans="1:22" ht="118.5" customHeight="1" x14ac:dyDescent="0.35">
      <c r="A601" s="57" t="s">
        <v>2354</v>
      </c>
      <c r="B601" s="15">
        <v>150</v>
      </c>
      <c r="C601" s="15">
        <v>2025</v>
      </c>
      <c r="D601" s="57" t="s">
        <v>2355</v>
      </c>
      <c r="E601" s="126" t="s">
        <v>2356</v>
      </c>
      <c r="F601" s="127">
        <v>45681</v>
      </c>
      <c r="G601" s="127">
        <v>45681</v>
      </c>
      <c r="H601" s="127">
        <v>46022</v>
      </c>
      <c r="I601" s="128">
        <v>63374357</v>
      </c>
      <c r="J601" s="129" t="s">
        <v>17</v>
      </c>
      <c r="K601" s="57" t="s">
        <v>18</v>
      </c>
      <c r="L601" s="57" t="s">
        <v>975</v>
      </c>
      <c r="M601" s="254">
        <f t="shared" si="19"/>
        <v>0.36781608687564277</v>
      </c>
      <c r="N601" s="131">
        <v>23310108</v>
      </c>
      <c r="O601" s="131">
        <v>63374357</v>
      </c>
      <c r="P601" s="132">
        <v>0</v>
      </c>
      <c r="Q601" s="133">
        <v>0</v>
      </c>
      <c r="R601" s="35">
        <f t="shared" si="18"/>
        <v>63374357</v>
      </c>
      <c r="S601" s="134" t="s">
        <v>17</v>
      </c>
      <c r="T601" s="57" t="s">
        <v>2357</v>
      </c>
      <c r="U601" s="168" t="s">
        <v>1476</v>
      </c>
      <c r="V601" s="168" t="s">
        <v>1470</v>
      </c>
    </row>
    <row r="602" spans="1:22" ht="118.5" customHeight="1" x14ac:dyDescent="0.35">
      <c r="A602" s="57" t="s">
        <v>2358</v>
      </c>
      <c r="B602" s="15">
        <v>151</v>
      </c>
      <c r="C602" s="15">
        <v>2025</v>
      </c>
      <c r="D602" s="57" t="s">
        <v>2359</v>
      </c>
      <c r="E602" s="126" t="s">
        <v>2360</v>
      </c>
      <c r="F602" s="127">
        <v>45679</v>
      </c>
      <c r="G602" s="127">
        <v>45681</v>
      </c>
      <c r="H602" s="127">
        <v>46022</v>
      </c>
      <c r="I602" s="128">
        <v>63374357</v>
      </c>
      <c r="J602" s="129" t="s">
        <v>17</v>
      </c>
      <c r="K602" s="57" t="s">
        <v>18</v>
      </c>
      <c r="L602" s="57" t="s">
        <v>975</v>
      </c>
      <c r="M602" s="254">
        <f t="shared" si="19"/>
        <v>0.36781608687564277</v>
      </c>
      <c r="N602" s="131">
        <v>23310108</v>
      </c>
      <c r="O602" s="131">
        <v>63374357</v>
      </c>
      <c r="P602" s="132">
        <v>0</v>
      </c>
      <c r="Q602" s="133">
        <v>0</v>
      </c>
      <c r="R602" s="35">
        <f t="shared" si="18"/>
        <v>63374357</v>
      </c>
      <c r="S602" s="134" t="s">
        <v>17</v>
      </c>
      <c r="T602" s="57" t="s">
        <v>2361</v>
      </c>
      <c r="U602" s="168" t="s">
        <v>1476</v>
      </c>
      <c r="V602" s="168" t="s">
        <v>1470</v>
      </c>
    </row>
    <row r="603" spans="1:22" ht="118.5" customHeight="1" x14ac:dyDescent="0.35">
      <c r="A603" s="57" t="s">
        <v>2362</v>
      </c>
      <c r="B603" s="15">
        <v>152</v>
      </c>
      <c r="C603" s="15">
        <v>2025</v>
      </c>
      <c r="D603" s="57" t="s">
        <v>2363</v>
      </c>
      <c r="E603" s="126" t="s">
        <v>2364</v>
      </c>
      <c r="F603" s="127">
        <v>45677</v>
      </c>
      <c r="G603" s="127">
        <v>45680</v>
      </c>
      <c r="H603" s="127">
        <v>46022</v>
      </c>
      <c r="I603" s="128">
        <v>63374357</v>
      </c>
      <c r="J603" s="129" t="s">
        <v>17</v>
      </c>
      <c r="K603" s="57" t="s">
        <v>18</v>
      </c>
      <c r="L603" s="57" t="s">
        <v>975</v>
      </c>
      <c r="M603" s="254">
        <f t="shared" si="19"/>
        <v>0.37068964660264719</v>
      </c>
      <c r="N603" s="131">
        <v>23492218</v>
      </c>
      <c r="O603" s="131">
        <v>63374357</v>
      </c>
      <c r="P603" s="132">
        <v>0</v>
      </c>
      <c r="Q603" s="133">
        <v>0</v>
      </c>
      <c r="R603" s="35">
        <f t="shared" si="18"/>
        <v>63374357</v>
      </c>
      <c r="S603" s="134" t="s">
        <v>17</v>
      </c>
      <c r="T603" s="57" t="s">
        <v>2365</v>
      </c>
      <c r="U603" s="168" t="s">
        <v>1476</v>
      </c>
      <c r="V603" s="168" t="s">
        <v>1470</v>
      </c>
    </row>
    <row r="604" spans="1:22" ht="118.5" customHeight="1" x14ac:dyDescent="0.35">
      <c r="A604" s="57" t="s">
        <v>2366</v>
      </c>
      <c r="B604" s="15">
        <v>153</v>
      </c>
      <c r="C604" s="15">
        <v>2025</v>
      </c>
      <c r="D604" s="57" t="s">
        <v>2367</v>
      </c>
      <c r="E604" s="126" t="s">
        <v>2368</v>
      </c>
      <c r="F604" s="127">
        <v>45674</v>
      </c>
      <c r="G604" s="127">
        <v>45677</v>
      </c>
      <c r="H604" s="127">
        <v>46022</v>
      </c>
      <c r="I604" s="128">
        <v>144988310</v>
      </c>
      <c r="J604" s="129" t="s">
        <v>17</v>
      </c>
      <c r="K604" s="57" t="s">
        <v>18</v>
      </c>
      <c r="L604" s="57" t="s">
        <v>1416</v>
      </c>
      <c r="M604" s="254">
        <f t="shared" si="19"/>
        <v>0.37822348574171255</v>
      </c>
      <c r="N604" s="131">
        <v>54837984</v>
      </c>
      <c r="O604" s="131">
        <v>144988310</v>
      </c>
      <c r="P604" s="132">
        <v>0</v>
      </c>
      <c r="Q604" s="133">
        <v>0</v>
      </c>
      <c r="R604" s="35">
        <f t="shared" si="18"/>
        <v>144988310</v>
      </c>
      <c r="S604" s="134" t="s">
        <v>17</v>
      </c>
      <c r="T604" s="57" t="s">
        <v>2369</v>
      </c>
      <c r="U604" s="168" t="s">
        <v>1469</v>
      </c>
      <c r="V604" s="168" t="s">
        <v>1470</v>
      </c>
    </row>
    <row r="605" spans="1:22" ht="118.5" customHeight="1" x14ac:dyDescent="0.35">
      <c r="A605" s="57" t="s">
        <v>2370</v>
      </c>
      <c r="B605" s="15">
        <v>154</v>
      </c>
      <c r="C605" s="15">
        <v>2025</v>
      </c>
      <c r="D605" s="57" t="s">
        <v>2371</v>
      </c>
      <c r="E605" s="126" t="s">
        <v>2372</v>
      </c>
      <c r="F605" s="127">
        <v>45674</v>
      </c>
      <c r="G605" s="127">
        <v>45677</v>
      </c>
      <c r="H605" s="127">
        <v>46022</v>
      </c>
      <c r="I605" s="128">
        <v>91362465</v>
      </c>
      <c r="J605" s="129" t="s">
        <v>17</v>
      </c>
      <c r="K605" s="57" t="s">
        <v>18</v>
      </c>
      <c r="L605" s="57" t="s">
        <v>1416</v>
      </c>
      <c r="M605" s="254">
        <f t="shared" si="19"/>
        <v>0.37822346408889035</v>
      </c>
      <c r="N605" s="131">
        <v>34555428</v>
      </c>
      <c r="O605" s="131">
        <v>91362465</v>
      </c>
      <c r="P605" s="132">
        <v>0</v>
      </c>
      <c r="Q605" s="133">
        <v>0</v>
      </c>
      <c r="R605" s="35">
        <f t="shared" si="18"/>
        <v>91362465</v>
      </c>
      <c r="S605" s="134" t="s">
        <v>17</v>
      </c>
      <c r="T605" s="57" t="s">
        <v>2373</v>
      </c>
      <c r="U605" s="168" t="s">
        <v>1469</v>
      </c>
      <c r="V605" s="168" t="s">
        <v>1470</v>
      </c>
    </row>
    <row r="606" spans="1:22" ht="118.5" customHeight="1" x14ac:dyDescent="0.35">
      <c r="A606" s="57" t="s">
        <v>2374</v>
      </c>
      <c r="B606" s="15">
        <v>155</v>
      </c>
      <c r="C606" s="15">
        <v>2025</v>
      </c>
      <c r="D606" s="57" t="s">
        <v>2375</v>
      </c>
      <c r="E606" s="126" t="s">
        <v>2376</v>
      </c>
      <c r="F606" s="127">
        <v>45674</v>
      </c>
      <c r="G606" s="127">
        <v>45677</v>
      </c>
      <c r="H606" s="127">
        <v>46022</v>
      </c>
      <c r="I606" s="128">
        <v>63556467</v>
      </c>
      <c r="J606" s="129" t="s">
        <v>17</v>
      </c>
      <c r="K606" s="57" t="s">
        <v>18</v>
      </c>
      <c r="L606" s="57" t="s">
        <v>1416</v>
      </c>
      <c r="M606" s="254">
        <f t="shared" si="19"/>
        <v>0.37822347802938761</v>
      </c>
      <c r="N606" s="131">
        <v>24038548</v>
      </c>
      <c r="O606" s="131">
        <v>63556467</v>
      </c>
      <c r="P606" s="132">
        <v>0</v>
      </c>
      <c r="Q606" s="133">
        <v>0</v>
      </c>
      <c r="R606" s="35">
        <f t="shared" si="18"/>
        <v>63556467</v>
      </c>
      <c r="S606" s="134" t="s">
        <v>17</v>
      </c>
      <c r="T606" s="57" t="s">
        <v>2377</v>
      </c>
      <c r="U606" s="168" t="s">
        <v>1469</v>
      </c>
      <c r="V606" s="168" t="s">
        <v>1470</v>
      </c>
    </row>
    <row r="607" spans="1:22" ht="118.5" customHeight="1" x14ac:dyDescent="0.35">
      <c r="A607" s="57" t="s">
        <v>2378</v>
      </c>
      <c r="B607" s="15">
        <v>156</v>
      </c>
      <c r="C607" s="15">
        <v>2025</v>
      </c>
      <c r="D607" s="57" t="s">
        <v>2379</v>
      </c>
      <c r="E607" s="126" t="s">
        <v>2234</v>
      </c>
      <c r="F607" s="127">
        <v>45678</v>
      </c>
      <c r="G607" s="127">
        <v>45691</v>
      </c>
      <c r="H607" s="127">
        <v>46022</v>
      </c>
      <c r="I607" s="128">
        <v>57433019</v>
      </c>
      <c r="J607" s="129" t="s">
        <v>17</v>
      </c>
      <c r="K607" s="57" t="s">
        <v>18</v>
      </c>
      <c r="L607" s="57" t="s">
        <v>975</v>
      </c>
      <c r="M607" s="254">
        <f t="shared" si="19"/>
        <v>0.33333318243291371</v>
      </c>
      <c r="N607" s="131">
        <v>19144331</v>
      </c>
      <c r="O607" s="131">
        <v>57433019</v>
      </c>
      <c r="P607" s="132">
        <v>0</v>
      </c>
      <c r="Q607" s="133">
        <v>0</v>
      </c>
      <c r="R607" s="35">
        <f t="shared" si="18"/>
        <v>57433019</v>
      </c>
      <c r="S607" s="134" t="s">
        <v>17</v>
      </c>
      <c r="T607" s="57" t="s">
        <v>2380</v>
      </c>
      <c r="U607" s="168" t="s">
        <v>1476</v>
      </c>
      <c r="V607" s="168" t="s">
        <v>1470</v>
      </c>
    </row>
    <row r="608" spans="1:22" ht="118.5" customHeight="1" x14ac:dyDescent="0.35">
      <c r="A608" s="57" t="s">
        <v>2381</v>
      </c>
      <c r="B608" s="15">
        <v>157</v>
      </c>
      <c r="C608" s="15">
        <v>2025</v>
      </c>
      <c r="D608" s="57" t="s">
        <v>2382</v>
      </c>
      <c r="E608" s="126" t="s">
        <v>2383</v>
      </c>
      <c r="F608" s="127">
        <v>45672</v>
      </c>
      <c r="G608" s="127">
        <v>45674</v>
      </c>
      <c r="H608" s="127">
        <v>46022</v>
      </c>
      <c r="I608" s="128">
        <v>113210038</v>
      </c>
      <c r="J608" s="129" t="s">
        <v>17</v>
      </c>
      <c r="K608" s="57" t="s">
        <v>18</v>
      </c>
      <c r="L608" s="57" t="s">
        <v>969</v>
      </c>
      <c r="M608" s="254">
        <f t="shared" si="19"/>
        <v>0.38681947973553371</v>
      </c>
      <c r="N608" s="131">
        <v>43791848</v>
      </c>
      <c r="O608" s="131">
        <v>113210038</v>
      </c>
      <c r="P608" s="132">
        <v>0</v>
      </c>
      <c r="Q608" s="133">
        <v>0</v>
      </c>
      <c r="R608" s="35">
        <f t="shared" si="18"/>
        <v>113210038</v>
      </c>
      <c r="S608" s="134" t="s">
        <v>17</v>
      </c>
      <c r="T608" s="57" t="s">
        <v>2384</v>
      </c>
      <c r="U608" s="168" t="s">
        <v>1473</v>
      </c>
      <c r="V608" s="168" t="s">
        <v>1470</v>
      </c>
    </row>
    <row r="609" spans="1:22" ht="118.5" customHeight="1" x14ac:dyDescent="0.35">
      <c r="A609" s="105" t="s">
        <v>2385</v>
      </c>
      <c r="B609" s="16">
        <v>158</v>
      </c>
      <c r="C609" s="16">
        <v>2025</v>
      </c>
      <c r="D609" s="105" t="s">
        <v>2386</v>
      </c>
      <c r="E609" s="117" t="s">
        <v>2387</v>
      </c>
      <c r="F609" s="118">
        <v>45674</v>
      </c>
      <c r="G609" s="118">
        <v>45675</v>
      </c>
      <c r="H609" s="118">
        <v>45991</v>
      </c>
      <c r="I609" s="119">
        <v>45385267</v>
      </c>
      <c r="J609" s="120" t="s">
        <v>17</v>
      </c>
      <c r="K609" s="105" t="s">
        <v>18</v>
      </c>
      <c r="L609" s="105" t="s">
        <v>970</v>
      </c>
      <c r="M609" s="253">
        <f t="shared" si="19"/>
        <v>0.42006261635521502</v>
      </c>
      <c r="N609" s="122">
        <v>19064654</v>
      </c>
      <c r="O609" s="122">
        <v>45385267</v>
      </c>
      <c r="P609" s="123">
        <v>0</v>
      </c>
      <c r="Q609" s="124">
        <v>0</v>
      </c>
      <c r="R609" s="42">
        <f t="shared" si="18"/>
        <v>45385267</v>
      </c>
      <c r="S609" s="125" t="s">
        <v>17</v>
      </c>
      <c r="T609" s="105" t="s">
        <v>2388</v>
      </c>
      <c r="U609" s="170" t="s">
        <v>1474</v>
      </c>
      <c r="V609" s="170" t="s">
        <v>1472</v>
      </c>
    </row>
    <row r="610" spans="1:22" ht="118.5" customHeight="1" x14ac:dyDescent="0.35">
      <c r="A610" s="105" t="s">
        <v>2389</v>
      </c>
      <c r="B610" s="16">
        <v>159</v>
      </c>
      <c r="C610" s="16">
        <v>2025</v>
      </c>
      <c r="D610" s="105" t="s">
        <v>2390</v>
      </c>
      <c r="E610" s="117" t="s">
        <v>2391</v>
      </c>
      <c r="F610" s="118">
        <v>45674</v>
      </c>
      <c r="G610" s="118">
        <v>45674</v>
      </c>
      <c r="H610" s="118">
        <v>45991</v>
      </c>
      <c r="I610" s="119">
        <v>65354846</v>
      </c>
      <c r="J610" s="120" t="s">
        <v>17</v>
      </c>
      <c r="K610" s="105" t="s">
        <v>18</v>
      </c>
      <c r="L610" s="105" t="s">
        <v>970</v>
      </c>
      <c r="M610" s="253">
        <f t="shared" si="19"/>
        <v>0.42319747796513818</v>
      </c>
      <c r="N610" s="122">
        <v>27658006</v>
      </c>
      <c r="O610" s="122">
        <v>65354846</v>
      </c>
      <c r="P610" s="123">
        <v>0</v>
      </c>
      <c r="Q610" s="124">
        <v>0</v>
      </c>
      <c r="R610" s="42">
        <f t="shared" si="18"/>
        <v>65354846</v>
      </c>
      <c r="S610" s="125" t="s">
        <v>17</v>
      </c>
      <c r="T610" s="105" t="s">
        <v>2392</v>
      </c>
      <c r="U610" s="170" t="s">
        <v>1474</v>
      </c>
      <c r="V610" s="170" t="s">
        <v>1472</v>
      </c>
    </row>
    <row r="611" spans="1:22" ht="118.5" customHeight="1" x14ac:dyDescent="0.35">
      <c r="A611" s="53" t="s">
        <v>2393</v>
      </c>
      <c r="B611" s="17">
        <v>160</v>
      </c>
      <c r="C611" s="17">
        <v>2025</v>
      </c>
      <c r="D611" s="53" t="s">
        <v>2394</v>
      </c>
      <c r="E611" s="144" t="s">
        <v>2395</v>
      </c>
      <c r="F611" s="145">
        <v>45672</v>
      </c>
      <c r="G611" s="145">
        <v>45673</v>
      </c>
      <c r="H611" s="145">
        <v>46022</v>
      </c>
      <c r="I611" s="146">
        <v>71501070</v>
      </c>
      <c r="J611" s="147" t="s">
        <v>17</v>
      </c>
      <c r="K611" s="53" t="s">
        <v>18</v>
      </c>
      <c r="L611" s="53" t="s">
        <v>2218</v>
      </c>
      <c r="M611" s="256">
        <f t="shared" si="19"/>
        <v>0.3896847977240061</v>
      </c>
      <c r="N611" s="148">
        <v>27862880</v>
      </c>
      <c r="O611" s="148">
        <v>71501070</v>
      </c>
      <c r="P611" s="149">
        <v>0</v>
      </c>
      <c r="Q611" s="150">
        <v>0</v>
      </c>
      <c r="R611" s="29">
        <f t="shared" si="18"/>
        <v>71501070</v>
      </c>
      <c r="S611" s="151" t="s">
        <v>17</v>
      </c>
      <c r="T611" s="53" t="s">
        <v>2396</v>
      </c>
      <c r="U611" s="172" t="s">
        <v>1480</v>
      </c>
      <c r="V611" s="172" t="s">
        <v>1468</v>
      </c>
    </row>
    <row r="612" spans="1:22" ht="118.5" customHeight="1" x14ac:dyDescent="0.35">
      <c r="A612" s="57" t="s">
        <v>2397</v>
      </c>
      <c r="B612" s="15">
        <v>161</v>
      </c>
      <c r="C612" s="15">
        <v>2025</v>
      </c>
      <c r="D612" s="57" t="s">
        <v>2398</v>
      </c>
      <c r="E612" s="126" t="s">
        <v>2399</v>
      </c>
      <c r="F612" s="127">
        <v>45678</v>
      </c>
      <c r="G612" s="127">
        <v>45685</v>
      </c>
      <c r="H612" s="127">
        <v>46022</v>
      </c>
      <c r="I612" s="128">
        <v>57433019</v>
      </c>
      <c r="J612" s="129" t="s">
        <v>17</v>
      </c>
      <c r="K612" s="57" t="s">
        <v>18</v>
      </c>
      <c r="L612" s="57" t="s">
        <v>975</v>
      </c>
      <c r="M612" s="254">
        <f t="shared" si="19"/>
        <v>0.35632185729257937</v>
      </c>
      <c r="N612" s="131">
        <v>20464640</v>
      </c>
      <c r="O612" s="131">
        <v>57433019</v>
      </c>
      <c r="P612" s="132">
        <v>0</v>
      </c>
      <c r="Q612" s="133">
        <v>0</v>
      </c>
      <c r="R612" s="35">
        <f t="shared" si="18"/>
        <v>57433019</v>
      </c>
      <c r="S612" s="134" t="s">
        <v>17</v>
      </c>
      <c r="T612" s="57" t="s">
        <v>2400</v>
      </c>
      <c r="U612" s="168" t="s">
        <v>1476</v>
      </c>
      <c r="V612" s="168" t="s">
        <v>1470</v>
      </c>
    </row>
    <row r="613" spans="1:22" ht="118.5" customHeight="1" x14ac:dyDescent="0.35">
      <c r="A613" s="105" t="s">
        <v>2401</v>
      </c>
      <c r="B613" s="16">
        <v>162</v>
      </c>
      <c r="C613" s="16">
        <v>2025</v>
      </c>
      <c r="D613" s="105" t="s">
        <v>2402</v>
      </c>
      <c r="E613" s="117" t="s">
        <v>2403</v>
      </c>
      <c r="F613" s="118">
        <v>45672</v>
      </c>
      <c r="G613" s="118">
        <v>45674</v>
      </c>
      <c r="H613" s="118">
        <v>45991</v>
      </c>
      <c r="I613" s="119">
        <v>92477885</v>
      </c>
      <c r="J613" s="120" t="s">
        <v>17</v>
      </c>
      <c r="K613" s="105" t="s">
        <v>18</v>
      </c>
      <c r="L613" s="105" t="s">
        <v>2213</v>
      </c>
      <c r="M613" s="253">
        <f t="shared" si="19"/>
        <v>0.41538459708502201</v>
      </c>
      <c r="N613" s="122">
        <v>38413889</v>
      </c>
      <c r="O613" s="122">
        <v>92477885</v>
      </c>
      <c r="P613" s="123">
        <v>0</v>
      </c>
      <c r="Q613" s="124">
        <v>0</v>
      </c>
      <c r="R613" s="42">
        <f t="shared" si="18"/>
        <v>92477885</v>
      </c>
      <c r="S613" s="125" t="s">
        <v>17</v>
      </c>
      <c r="T613" s="105" t="s">
        <v>2404</v>
      </c>
      <c r="U613" s="170" t="s">
        <v>1477</v>
      </c>
      <c r="V613" s="170" t="s">
        <v>1472</v>
      </c>
    </row>
    <row r="614" spans="1:22" ht="118.5" customHeight="1" x14ac:dyDescent="0.35">
      <c r="A614" s="105" t="s">
        <v>2405</v>
      </c>
      <c r="B614" s="16">
        <v>163</v>
      </c>
      <c r="C614" s="16">
        <v>2025</v>
      </c>
      <c r="D614" s="105" t="s">
        <v>2406</v>
      </c>
      <c r="E614" s="117" t="s">
        <v>2407</v>
      </c>
      <c r="F614" s="118">
        <v>45672</v>
      </c>
      <c r="G614" s="118">
        <v>45674</v>
      </c>
      <c r="H614" s="118">
        <v>45991</v>
      </c>
      <c r="I614" s="119">
        <v>90486056</v>
      </c>
      <c r="J614" s="120" t="s">
        <v>17</v>
      </c>
      <c r="K614" s="105" t="s">
        <v>18</v>
      </c>
      <c r="L614" s="105" t="s">
        <v>2213</v>
      </c>
      <c r="M614" s="253">
        <f t="shared" si="19"/>
        <v>0.42452827206879257</v>
      </c>
      <c r="N614" s="122">
        <v>38413889</v>
      </c>
      <c r="O614" s="122">
        <v>90486056</v>
      </c>
      <c r="P614" s="123">
        <v>0</v>
      </c>
      <c r="Q614" s="124">
        <v>0</v>
      </c>
      <c r="R614" s="42">
        <f t="shared" si="18"/>
        <v>90486056</v>
      </c>
      <c r="S614" s="125" t="s">
        <v>17</v>
      </c>
      <c r="T614" s="105" t="s">
        <v>2408</v>
      </c>
      <c r="U614" s="170" t="s">
        <v>1477</v>
      </c>
      <c r="V614" s="170" t="s">
        <v>1472</v>
      </c>
    </row>
    <row r="615" spans="1:22" ht="118.5" customHeight="1" x14ac:dyDescent="0.35">
      <c r="A615" s="105" t="s">
        <v>2409</v>
      </c>
      <c r="B615" s="16">
        <v>164</v>
      </c>
      <c r="C615" s="16">
        <v>2025</v>
      </c>
      <c r="D615" s="105" t="s">
        <v>2410</v>
      </c>
      <c r="E615" s="117" t="s">
        <v>2411</v>
      </c>
      <c r="F615" s="118">
        <v>45672</v>
      </c>
      <c r="G615" s="118">
        <v>45674</v>
      </c>
      <c r="H615" s="118">
        <v>46022</v>
      </c>
      <c r="I615" s="119">
        <v>113210038</v>
      </c>
      <c r="J615" s="120" t="s">
        <v>17</v>
      </c>
      <c r="K615" s="105" t="s">
        <v>18</v>
      </c>
      <c r="L615" s="105" t="s">
        <v>2213</v>
      </c>
      <c r="M615" s="253">
        <f t="shared" si="19"/>
        <v>0.38681947973553371</v>
      </c>
      <c r="N615" s="122">
        <v>43791848</v>
      </c>
      <c r="O615" s="122">
        <v>113210038</v>
      </c>
      <c r="P615" s="123">
        <v>0</v>
      </c>
      <c r="Q615" s="124">
        <v>0</v>
      </c>
      <c r="R615" s="42">
        <f t="shared" si="18"/>
        <v>113210038</v>
      </c>
      <c r="S615" s="125" t="s">
        <v>17</v>
      </c>
      <c r="T615" s="105" t="s">
        <v>2412</v>
      </c>
      <c r="U615" s="170" t="s">
        <v>1477</v>
      </c>
      <c r="V615" s="170" t="s">
        <v>1472</v>
      </c>
    </row>
    <row r="616" spans="1:22" ht="118.5" customHeight="1" x14ac:dyDescent="0.35">
      <c r="A616" s="105" t="s">
        <v>2413</v>
      </c>
      <c r="B616" s="16">
        <v>165</v>
      </c>
      <c r="C616" s="16">
        <v>2025</v>
      </c>
      <c r="D616" s="105" t="s">
        <v>2414</v>
      </c>
      <c r="E616" s="117" t="s">
        <v>2407</v>
      </c>
      <c r="F616" s="118">
        <v>45672</v>
      </c>
      <c r="G616" s="118">
        <v>45674</v>
      </c>
      <c r="H616" s="118">
        <v>45992</v>
      </c>
      <c r="I616" s="119">
        <v>92477885</v>
      </c>
      <c r="J616" s="120" t="s">
        <v>17</v>
      </c>
      <c r="K616" s="105" t="s">
        <v>18</v>
      </c>
      <c r="L616" s="105" t="s">
        <v>976</v>
      </c>
      <c r="M616" s="253">
        <f t="shared" si="19"/>
        <v>0.41538459708502201</v>
      </c>
      <c r="N616" s="122">
        <v>38413889</v>
      </c>
      <c r="O616" s="122">
        <v>92477885</v>
      </c>
      <c r="P616" s="123">
        <v>0</v>
      </c>
      <c r="Q616" s="124">
        <v>0</v>
      </c>
      <c r="R616" s="42">
        <f t="shared" si="18"/>
        <v>92477885</v>
      </c>
      <c r="S616" s="125" t="s">
        <v>17</v>
      </c>
      <c r="T616" s="105" t="s">
        <v>2415</v>
      </c>
      <c r="U616" s="170" t="s">
        <v>1477</v>
      </c>
      <c r="V616" s="170" t="s">
        <v>1472</v>
      </c>
    </row>
    <row r="617" spans="1:22" ht="118.5" customHeight="1" x14ac:dyDescent="0.35">
      <c r="A617" s="105" t="s">
        <v>2416</v>
      </c>
      <c r="B617" s="16">
        <v>166</v>
      </c>
      <c r="C617" s="16">
        <v>2025</v>
      </c>
      <c r="D617" s="105" t="s">
        <v>2417</v>
      </c>
      <c r="E617" s="117" t="s">
        <v>2403</v>
      </c>
      <c r="F617" s="118">
        <v>45674</v>
      </c>
      <c r="G617" s="118">
        <v>45674</v>
      </c>
      <c r="H617" s="118">
        <v>45994</v>
      </c>
      <c r="I617" s="119">
        <v>92477885</v>
      </c>
      <c r="J617" s="120" t="s">
        <v>17</v>
      </c>
      <c r="K617" s="105" t="s">
        <v>18</v>
      </c>
      <c r="L617" s="105" t="s">
        <v>976</v>
      </c>
      <c r="M617" s="253">
        <f t="shared" si="19"/>
        <v>0.41538459708502201</v>
      </c>
      <c r="N617" s="122">
        <v>38413889</v>
      </c>
      <c r="O617" s="122">
        <v>92477885</v>
      </c>
      <c r="P617" s="123">
        <v>0</v>
      </c>
      <c r="Q617" s="124">
        <v>0</v>
      </c>
      <c r="R617" s="42">
        <f t="shared" si="18"/>
        <v>92477885</v>
      </c>
      <c r="S617" s="125" t="s">
        <v>17</v>
      </c>
      <c r="T617" s="105" t="s">
        <v>2418</v>
      </c>
      <c r="U617" s="170" t="s">
        <v>1477</v>
      </c>
      <c r="V617" s="170" t="s">
        <v>1472</v>
      </c>
    </row>
    <row r="618" spans="1:22" ht="118.5" customHeight="1" x14ac:dyDescent="0.35">
      <c r="A618" s="105" t="s">
        <v>2419</v>
      </c>
      <c r="B618" s="16">
        <v>167</v>
      </c>
      <c r="C618" s="16">
        <v>2025</v>
      </c>
      <c r="D618" s="105" t="s">
        <v>2420</v>
      </c>
      <c r="E618" s="117" t="s">
        <v>2421</v>
      </c>
      <c r="F618" s="118">
        <v>45672</v>
      </c>
      <c r="G618" s="118">
        <v>45673</v>
      </c>
      <c r="H618" s="118">
        <v>45991</v>
      </c>
      <c r="I618" s="119">
        <v>90486056</v>
      </c>
      <c r="J618" s="120" t="s">
        <v>17</v>
      </c>
      <c r="K618" s="105" t="s">
        <v>18</v>
      </c>
      <c r="L618" s="105" t="s">
        <v>2213</v>
      </c>
      <c r="M618" s="253">
        <f t="shared" si="19"/>
        <v>0.42767292233402238</v>
      </c>
      <c r="N618" s="122">
        <v>38698436</v>
      </c>
      <c r="O618" s="122">
        <v>90486056</v>
      </c>
      <c r="P618" s="123">
        <v>0</v>
      </c>
      <c r="Q618" s="124">
        <v>0</v>
      </c>
      <c r="R618" s="42">
        <f t="shared" si="18"/>
        <v>90486056</v>
      </c>
      <c r="S618" s="125" t="s">
        <v>17</v>
      </c>
      <c r="T618" s="105" t="s">
        <v>2422</v>
      </c>
      <c r="U618" s="170" t="s">
        <v>1477</v>
      </c>
      <c r="V618" s="170" t="s">
        <v>1472</v>
      </c>
    </row>
    <row r="619" spans="1:22" ht="118.5" customHeight="1" x14ac:dyDescent="0.35">
      <c r="A619" s="105" t="s">
        <v>2423</v>
      </c>
      <c r="B619" s="16">
        <v>168</v>
      </c>
      <c r="C619" s="16">
        <v>2025</v>
      </c>
      <c r="D619" s="105" t="s">
        <v>2424</v>
      </c>
      <c r="E619" s="117" t="s">
        <v>2425</v>
      </c>
      <c r="F619" s="118">
        <v>45679</v>
      </c>
      <c r="G619" s="118">
        <v>45680</v>
      </c>
      <c r="H619" s="118">
        <v>45978</v>
      </c>
      <c r="I619" s="119">
        <v>197874285</v>
      </c>
      <c r="J619" s="120" t="s">
        <v>17</v>
      </c>
      <c r="K619" s="105" t="s">
        <v>18</v>
      </c>
      <c r="L619" s="105" t="s">
        <v>976</v>
      </c>
      <c r="M619" s="253">
        <f t="shared" si="19"/>
        <v>0.42295082456014937</v>
      </c>
      <c r="N619" s="122">
        <v>83691092</v>
      </c>
      <c r="O619" s="122">
        <v>197874285</v>
      </c>
      <c r="P619" s="123">
        <v>0</v>
      </c>
      <c r="Q619" s="124">
        <v>0</v>
      </c>
      <c r="R619" s="42">
        <f t="shared" si="18"/>
        <v>197874285</v>
      </c>
      <c r="S619" s="125" t="s">
        <v>17</v>
      </c>
      <c r="T619" s="105" t="s">
        <v>2426</v>
      </c>
      <c r="U619" s="170" t="s">
        <v>1477</v>
      </c>
      <c r="V619" s="170" t="s">
        <v>1472</v>
      </c>
    </row>
    <row r="620" spans="1:22" ht="118.5" customHeight="1" x14ac:dyDescent="0.35">
      <c r="A620" s="57" t="s">
        <v>2427</v>
      </c>
      <c r="B620" s="15">
        <v>169</v>
      </c>
      <c r="C620" s="15">
        <v>2025</v>
      </c>
      <c r="D620" s="57" t="s">
        <v>2428</v>
      </c>
      <c r="E620" s="126" t="s">
        <v>2429</v>
      </c>
      <c r="F620" s="127">
        <v>45677</v>
      </c>
      <c r="G620" s="127">
        <v>45680</v>
      </c>
      <c r="H620" s="127">
        <v>46022</v>
      </c>
      <c r="I620" s="128">
        <v>49511202</v>
      </c>
      <c r="J620" s="129" t="s">
        <v>17</v>
      </c>
      <c r="K620" s="57" t="s">
        <v>18</v>
      </c>
      <c r="L620" s="57" t="s">
        <v>975</v>
      </c>
      <c r="M620" s="254">
        <f t="shared" si="19"/>
        <v>0.3706896269656309</v>
      </c>
      <c r="N620" s="131">
        <v>18353289</v>
      </c>
      <c r="O620" s="131">
        <v>49511202</v>
      </c>
      <c r="P620" s="132">
        <v>0</v>
      </c>
      <c r="Q620" s="133">
        <v>0</v>
      </c>
      <c r="R620" s="35">
        <f t="shared" si="18"/>
        <v>49511202</v>
      </c>
      <c r="S620" s="134" t="s">
        <v>17</v>
      </c>
      <c r="T620" s="57" t="s">
        <v>2430</v>
      </c>
      <c r="U620" s="168" t="s">
        <v>1479</v>
      </c>
      <c r="V620" s="168" t="s">
        <v>1470</v>
      </c>
    </row>
    <row r="621" spans="1:22" ht="118.5" customHeight="1" x14ac:dyDescent="0.35">
      <c r="A621" s="57" t="s">
        <v>2431</v>
      </c>
      <c r="B621" s="15">
        <v>170</v>
      </c>
      <c r="C621" s="15">
        <v>2025</v>
      </c>
      <c r="D621" s="57" t="s">
        <v>2432</v>
      </c>
      <c r="E621" s="126" t="s">
        <v>2433</v>
      </c>
      <c r="F621" s="127">
        <v>45679</v>
      </c>
      <c r="G621" s="127">
        <v>45681</v>
      </c>
      <c r="H621" s="127">
        <v>45866</v>
      </c>
      <c r="I621" s="128">
        <v>39950450</v>
      </c>
      <c r="J621" s="129" t="s">
        <v>17</v>
      </c>
      <c r="K621" s="57" t="s">
        <v>18</v>
      </c>
      <c r="L621" s="57" t="s">
        <v>975</v>
      </c>
      <c r="M621" s="254">
        <f t="shared" si="19"/>
        <v>0.65641032829417445</v>
      </c>
      <c r="N621" s="131">
        <v>26223888</v>
      </c>
      <c r="O621" s="131">
        <v>39950450</v>
      </c>
      <c r="P621" s="132">
        <v>0</v>
      </c>
      <c r="Q621" s="133">
        <v>0</v>
      </c>
      <c r="R621" s="35">
        <f t="shared" si="18"/>
        <v>39950450</v>
      </c>
      <c r="S621" s="134" t="s">
        <v>17</v>
      </c>
      <c r="T621" s="57" t="s">
        <v>2434</v>
      </c>
      <c r="U621" s="168" t="s">
        <v>1476</v>
      </c>
      <c r="V621" s="168" t="s">
        <v>1470</v>
      </c>
    </row>
    <row r="622" spans="1:22" ht="118.5" customHeight="1" x14ac:dyDescent="0.35">
      <c r="A622" s="105" t="s">
        <v>2435</v>
      </c>
      <c r="B622" s="16">
        <v>171</v>
      </c>
      <c r="C622" s="16">
        <v>2025</v>
      </c>
      <c r="D622" s="105" t="s">
        <v>2436</v>
      </c>
      <c r="E622" s="117" t="s">
        <v>2437</v>
      </c>
      <c r="F622" s="118">
        <v>45677</v>
      </c>
      <c r="G622" s="118">
        <v>45680</v>
      </c>
      <c r="H622" s="118">
        <v>45991</v>
      </c>
      <c r="I622" s="119">
        <v>114370981</v>
      </c>
      <c r="J622" s="120" t="s">
        <v>17</v>
      </c>
      <c r="K622" s="105" t="s">
        <v>18</v>
      </c>
      <c r="L622" s="105" t="s">
        <v>965</v>
      </c>
      <c r="M622" s="253">
        <f t="shared" si="19"/>
        <v>0.40438870590783865</v>
      </c>
      <c r="N622" s="122">
        <v>46250333</v>
      </c>
      <c r="O622" s="122">
        <v>114370981</v>
      </c>
      <c r="P622" s="123">
        <v>0</v>
      </c>
      <c r="Q622" s="124">
        <v>0</v>
      </c>
      <c r="R622" s="42">
        <f t="shared" si="18"/>
        <v>114370981</v>
      </c>
      <c r="S622" s="125" t="s">
        <v>17</v>
      </c>
      <c r="T622" s="105" t="s">
        <v>2438</v>
      </c>
      <c r="U622" s="170" t="s">
        <v>1481</v>
      </c>
      <c r="V622" s="170" t="s">
        <v>1472</v>
      </c>
    </row>
    <row r="623" spans="1:22" ht="118.5" customHeight="1" x14ac:dyDescent="0.35">
      <c r="A623" s="105" t="s">
        <v>2439</v>
      </c>
      <c r="B623" s="16">
        <v>172</v>
      </c>
      <c r="C623" s="16">
        <v>2025</v>
      </c>
      <c r="D623" s="105" t="s">
        <v>2440</v>
      </c>
      <c r="E623" s="117" t="s">
        <v>2441</v>
      </c>
      <c r="F623" s="118">
        <v>45677</v>
      </c>
      <c r="G623" s="118">
        <v>45678</v>
      </c>
      <c r="H623" s="118">
        <v>45991</v>
      </c>
      <c r="I623" s="119">
        <v>114370981</v>
      </c>
      <c r="J623" s="120" t="s">
        <v>17</v>
      </c>
      <c r="K623" s="105" t="s">
        <v>18</v>
      </c>
      <c r="L623" s="105" t="s">
        <v>965</v>
      </c>
      <c r="M623" s="253">
        <f t="shared" si="19"/>
        <v>0.41065828577617952</v>
      </c>
      <c r="N623" s="122">
        <v>46967391</v>
      </c>
      <c r="O623" s="122">
        <v>114370981</v>
      </c>
      <c r="P623" s="123">
        <v>0</v>
      </c>
      <c r="Q623" s="124">
        <v>0</v>
      </c>
      <c r="R623" s="42">
        <f t="shared" ref="R623:R686" si="20">+I623+P623</f>
        <v>114370981</v>
      </c>
      <c r="S623" s="125" t="s">
        <v>17</v>
      </c>
      <c r="T623" s="105" t="s">
        <v>2442</v>
      </c>
      <c r="U623" s="170" t="s">
        <v>1481</v>
      </c>
      <c r="V623" s="170" t="s">
        <v>1472</v>
      </c>
    </row>
    <row r="624" spans="1:22" ht="118.5" customHeight="1" x14ac:dyDescent="0.35">
      <c r="A624" s="105" t="s">
        <v>2443</v>
      </c>
      <c r="B624" s="16">
        <v>173</v>
      </c>
      <c r="C624" s="16">
        <v>2025</v>
      </c>
      <c r="D624" s="105" t="s">
        <v>2444</v>
      </c>
      <c r="E624" s="117" t="s">
        <v>2445</v>
      </c>
      <c r="F624" s="118">
        <v>45677</v>
      </c>
      <c r="G624" s="118">
        <v>45678</v>
      </c>
      <c r="H624" s="118">
        <v>45991</v>
      </c>
      <c r="I624" s="119">
        <v>114370981</v>
      </c>
      <c r="J624" s="120" t="s">
        <v>17</v>
      </c>
      <c r="K624" s="105" t="s">
        <v>18</v>
      </c>
      <c r="L624" s="105" t="s">
        <v>965</v>
      </c>
      <c r="M624" s="253">
        <f t="shared" si="19"/>
        <v>0.41065828577617952</v>
      </c>
      <c r="N624" s="122">
        <v>46967391</v>
      </c>
      <c r="O624" s="122">
        <v>114370981</v>
      </c>
      <c r="P624" s="123">
        <v>0</v>
      </c>
      <c r="Q624" s="124">
        <v>0</v>
      </c>
      <c r="R624" s="42">
        <f t="shared" si="20"/>
        <v>114370981</v>
      </c>
      <c r="S624" s="125" t="s">
        <v>17</v>
      </c>
      <c r="T624" s="105" t="s">
        <v>2446</v>
      </c>
      <c r="U624" s="170" t="s">
        <v>1481</v>
      </c>
      <c r="V624" s="170" t="s">
        <v>1472</v>
      </c>
    </row>
    <row r="625" spans="1:22" ht="118.5" customHeight="1" x14ac:dyDescent="0.35">
      <c r="A625" s="57" t="s">
        <v>2447</v>
      </c>
      <c r="B625" s="15">
        <v>174</v>
      </c>
      <c r="C625" s="15">
        <v>2025</v>
      </c>
      <c r="D625" s="57" t="s">
        <v>2448</v>
      </c>
      <c r="E625" s="126" t="s">
        <v>2449</v>
      </c>
      <c r="F625" s="127">
        <v>45679</v>
      </c>
      <c r="G625" s="127">
        <v>45691</v>
      </c>
      <c r="H625" s="127">
        <v>46022</v>
      </c>
      <c r="I625" s="128">
        <v>57598056</v>
      </c>
      <c r="J625" s="129" t="s">
        <v>17</v>
      </c>
      <c r="K625" s="57" t="s">
        <v>18</v>
      </c>
      <c r="L625" s="57" t="s">
        <v>975</v>
      </c>
      <c r="M625" s="254">
        <f t="shared" si="19"/>
        <v>0.3323780753989336</v>
      </c>
      <c r="N625" s="131">
        <v>19144331</v>
      </c>
      <c r="O625" s="131">
        <v>57598056</v>
      </c>
      <c r="P625" s="132">
        <v>0</v>
      </c>
      <c r="Q625" s="133">
        <v>0</v>
      </c>
      <c r="R625" s="35">
        <f t="shared" si="20"/>
        <v>57598056</v>
      </c>
      <c r="S625" s="134" t="s">
        <v>17</v>
      </c>
      <c r="T625" s="57" t="s">
        <v>2450</v>
      </c>
      <c r="U625" s="168" t="s">
        <v>1476</v>
      </c>
      <c r="V625" s="168" t="s">
        <v>1470</v>
      </c>
    </row>
    <row r="626" spans="1:22" ht="118.5" customHeight="1" x14ac:dyDescent="0.35">
      <c r="A626" s="57" t="s">
        <v>2451</v>
      </c>
      <c r="B626" s="15">
        <v>175</v>
      </c>
      <c r="C626" s="15">
        <v>2025</v>
      </c>
      <c r="D626" s="57" t="s">
        <v>2452</v>
      </c>
      <c r="E626" s="126" t="s">
        <v>2453</v>
      </c>
      <c r="F626" s="127">
        <v>45678</v>
      </c>
      <c r="G626" s="127">
        <v>45680</v>
      </c>
      <c r="H626" s="127">
        <v>46022</v>
      </c>
      <c r="I626" s="128">
        <v>99307024</v>
      </c>
      <c r="J626" s="129" t="s">
        <v>17</v>
      </c>
      <c r="K626" s="57" t="s">
        <v>18</v>
      </c>
      <c r="L626" s="57" t="s">
        <v>975</v>
      </c>
      <c r="M626" s="254">
        <f t="shared" si="19"/>
        <v>0.36962749986345378</v>
      </c>
      <c r="N626" s="131">
        <v>36706607</v>
      </c>
      <c r="O626" s="131">
        <v>99307024</v>
      </c>
      <c r="P626" s="132">
        <v>0</v>
      </c>
      <c r="Q626" s="133">
        <v>0</v>
      </c>
      <c r="R626" s="35">
        <f t="shared" si="20"/>
        <v>99307024</v>
      </c>
      <c r="S626" s="134" t="s">
        <v>17</v>
      </c>
      <c r="T626" s="57" t="s">
        <v>2454</v>
      </c>
      <c r="U626" s="168" t="s">
        <v>1476</v>
      </c>
      <c r="V626" s="168" t="s">
        <v>1470</v>
      </c>
    </row>
    <row r="627" spans="1:22" ht="118.5" customHeight="1" x14ac:dyDescent="0.35">
      <c r="A627" s="57" t="s">
        <v>2455</v>
      </c>
      <c r="B627" s="15">
        <v>176</v>
      </c>
      <c r="C627" s="15">
        <v>2025</v>
      </c>
      <c r="D627" s="57" t="s">
        <v>2456</v>
      </c>
      <c r="E627" s="126" t="s">
        <v>2457</v>
      </c>
      <c r="F627" s="127">
        <v>45678</v>
      </c>
      <c r="G627" s="127">
        <v>45679</v>
      </c>
      <c r="H627" s="127">
        <v>46022</v>
      </c>
      <c r="I627" s="128">
        <v>93397330</v>
      </c>
      <c r="J627" s="129" t="s">
        <v>17</v>
      </c>
      <c r="K627" s="57" t="s">
        <v>18</v>
      </c>
      <c r="L627" s="57" t="s">
        <v>975</v>
      </c>
      <c r="M627" s="254">
        <f t="shared" si="19"/>
        <v>0.37249283250388421</v>
      </c>
      <c r="N627" s="131">
        <v>34789836</v>
      </c>
      <c r="O627" s="131">
        <v>93397330</v>
      </c>
      <c r="P627" s="132">
        <v>0</v>
      </c>
      <c r="Q627" s="133">
        <v>0</v>
      </c>
      <c r="R627" s="35">
        <f t="shared" si="20"/>
        <v>93397330</v>
      </c>
      <c r="S627" s="134" t="s">
        <v>5855</v>
      </c>
      <c r="T627" s="57" t="s">
        <v>2458</v>
      </c>
      <c r="U627" s="168" t="s">
        <v>1476</v>
      </c>
      <c r="V627" s="168" t="s">
        <v>1470</v>
      </c>
    </row>
    <row r="628" spans="1:22" ht="118.5" customHeight="1" x14ac:dyDescent="0.35">
      <c r="A628" s="57" t="s">
        <v>2459</v>
      </c>
      <c r="B628" s="15">
        <v>177</v>
      </c>
      <c r="C628" s="15">
        <v>2025</v>
      </c>
      <c r="D628" s="57" t="s">
        <v>2460</v>
      </c>
      <c r="E628" s="126" t="s">
        <v>2461</v>
      </c>
      <c r="F628" s="127">
        <v>45677</v>
      </c>
      <c r="G628" s="127">
        <v>45678</v>
      </c>
      <c r="H628" s="127">
        <v>46022</v>
      </c>
      <c r="I628" s="128">
        <v>113210038</v>
      </c>
      <c r="J628" s="129" t="s">
        <v>17</v>
      </c>
      <c r="K628" s="57" t="s">
        <v>18</v>
      </c>
      <c r="L628" s="57" t="s">
        <v>1975</v>
      </c>
      <c r="M628" s="254">
        <f t="shared" si="19"/>
        <v>0.3753581639112249</v>
      </c>
      <c r="N628" s="131">
        <v>42494312</v>
      </c>
      <c r="O628" s="131">
        <v>113210038</v>
      </c>
      <c r="P628" s="132">
        <v>0</v>
      </c>
      <c r="Q628" s="133">
        <v>0</v>
      </c>
      <c r="R628" s="35">
        <f t="shared" si="20"/>
        <v>113210038</v>
      </c>
      <c r="S628" s="134" t="s">
        <v>17</v>
      </c>
      <c r="T628" s="57" t="s">
        <v>2462</v>
      </c>
      <c r="U628" s="168" t="s">
        <v>1473</v>
      </c>
      <c r="V628" s="168" t="s">
        <v>1470</v>
      </c>
    </row>
    <row r="629" spans="1:22" ht="118.5" customHeight="1" x14ac:dyDescent="0.35">
      <c r="A629" s="57" t="s">
        <v>2463</v>
      </c>
      <c r="B629" s="15">
        <v>178</v>
      </c>
      <c r="C629" s="15">
        <v>2025</v>
      </c>
      <c r="D629" s="57" t="s">
        <v>2464</v>
      </c>
      <c r="E629" s="126" t="s">
        <v>1974</v>
      </c>
      <c r="F629" s="127">
        <v>45677</v>
      </c>
      <c r="G629" s="127">
        <v>45679</v>
      </c>
      <c r="H629" s="127">
        <v>46022</v>
      </c>
      <c r="I629" s="128">
        <v>99307024</v>
      </c>
      <c r="J629" s="129" t="s">
        <v>17</v>
      </c>
      <c r="K629" s="57" t="s">
        <v>18</v>
      </c>
      <c r="L629" s="57" t="s">
        <v>1975</v>
      </c>
      <c r="M629" s="254">
        <f t="shared" si="19"/>
        <v>0.37249282588510557</v>
      </c>
      <c r="N629" s="131">
        <v>36991154</v>
      </c>
      <c r="O629" s="131">
        <v>99307024</v>
      </c>
      <c r="P629" s="132">
        <v>0</v>
      </c>
      <c r="Q629" s="133">
        <v>0</v>
      </c>
      <c r="R629" s="35">
        <f t="shared" si="20"/>
        <v>99307024</v>
      </c>
      <c r="S629" s="134" t="s">
        <v>17</v>
      </c>
      <c r="T629" s="57" t="s">
        <v>2465</v>
      </c>
      <c r="U629" s="168" t="s">
        <v>1473</v>
      </c>
      <c r="V629" s="168" t="s">
        <v>1470</v>
      </c>
    </row>
    <row r="630" spans="1:22" ht="118.5" customHeight="1" x14ac:dyDescent="0.35">
      <c r="A630" s="57" t="s">
        <v>2466</v>
      </c>
      <c r="B630" s="15">
        <v>179</v>
      </c>
      <c r="C630" s="15">
        <v>2025</v>
      </c>
      <c r="D630" s="57" t="s">
        <v>2467</v>
      </c>
      <c r="E630" s="126" t="s">
        <v>2468</v>
      </c>
      <c r="F630" s="127">
        <v>45681</v>
      </c>
      <c r="G630" s="127">
        <v>45684</v>
      </c>
      <c r="H630" s="127">
        <v>46022</v>
      </c>
      <c r="I630" s="128">
        <v>71501070</v>
      </c>
      <c r="J630" s="129" t="s">
        <v>17</v>
      </c>
      <c r="K630" s="57" t="s">
        <v>18</v>
      </c>
      <c r="L630" s="57" t="s">
        <v>1975</v>
      </c>
      <c r="M630" s="254">
        <f t="shared" si="19"/>
        <v>0.35816619247795872</v>
      </c>
      <c r="N630" s="131">
        <v>25609266</v>
      </c>
      <c r="O630" s="131">
        <v>71501070</v>
      </c>
      <c r="P630" s="132">
        <v>0</v>
      </c>
      <c r="Q630" s="133">
        <v>0</v>
      </c>
      <c r="R630" s="35">
        <f t="shared" si="20"/>
        <v>71501070</v>
      </c>
      <c r="S630" s="134" t="s">
        <v>17</v>
      </c>
      <c r="T630" s="57" t="s">
        <v>2469</v>
      </c>
      <c r="U630" s="168" t="s">
        <v>1473</v>
      </c>
      <c r="V630" s="168" t="s">
        <v>1470</v>
      </c>
    </row>
    <row r="631" spans="1:22" ht="118.5" customHeight="1" x14ac:dyDescent="0.35">
      <c r="A631" s="57" t="s">
        <v>2470</v>
      </c>
      <c r="B631" s="15">
        <v>180</v>
      </c>
      <c r="C631" s="15">
        <v>2025</v>
      </c>
      <c r="D631" s="57" t="s">
        <v>2471</v>
      </c>
      <c r="E631" s="126" t="s">
        <v>2472</v>
      </c>
      <c r="F631" s="127">
        <v>45677</v>
      </c>
      <c r="G631" s="127">
        <v>45679</v>
      </c>
      <c r="H631" s="127">
        <v>46022</v>
      </c>
      <c r="I631" s="128">
        <v>71501070</v>
      </c>
      <c r="J631" s="129" t="s">
        <v>17</v>
      </c>
      <c r="K631" s="57" t="s">
        <v>18</v>
      </c>
      <c r="L631" s="57" t="s">
        <v>1975</v>
      </c>
      <c r="M631" s="254">
        <f t="shared" si="19"/>
        <v>0.37249283122616206</v>
      </c>
      <c r="N631" s="131">
        <v>26633636</v>
      </c>
      <c r="O631" s="131">
        <v>71501070</v>
      </c>
      <c r="P631" s="132">
        <v>0</v>
      </c>
      <c r="Q631" s="133">
        <v>0</v>
      </c>
      <c r="R631" s="35">
        <f t="shared" si="20"/>
        <v>71501070</v>
      </c>
      <c r="S631" s="134" t="s">
        <v>17</v>
      </c>
      <c r="T631" s="57" t="s">
        <v>2473</v>
      </c>
      <c r="U631" s="168" t="s">
        <v>1473</v>
      </c>
      <c r="V631" s="168" t="s">
        <v>1470</v>
      </c>
    </row>
    <row r="632" spans="1:22" ht="118.5" customHeight="1" x14ac:dyDescent="0.35">
      <c r="A632" s="57" t="s">
        <v>2474</v>
      </c>
      <c r="B632" s="15">
        <v>181</v>
      </c>
      <c r="C632" s="15">
        <v>2025</v>
      </c>
      <c r="D632" s="57" t="s">
        <v>2475</v>
      </c>
      <c r="E632" s="126" t="s">
        <v>2476</v>
      </c>
      <c r="F632" s="127">
        <v>45678</v>
      </c>
      <c r="G632" s="127">
        <v>45679</v>
      </c>
      <c r="H632" s="127">
        <v>46022</v>
      </c>
      <c r="I632" s="128">
        <v>71501070</v>
      </c>
      <c r="J632" s="129" t="s">
        <v>17</v>
      </c>
      <c r="K632" s="57" t="s">
        <v>18</v>
      </c>
      <c r="L632" s="57" t="s">
        <v>1975</v>
      </c>
      <c r="M632" s="254">
        <f t="shared" si="19"/>
        <v>0.37249283122616206</v>
      </c>
      <c r="N632" s="131">
        <v>26633636</v>
      </c>
      <c r="O632" s="131">
        <v>71501070</v>
      </c>
      <c r="P632" s="132">
        <v>0</v>
      </c>
      <c r="Q632" s="133">
        <v>0</v>
      </c>
      <c r="R632" s="35">
        <f t="shared" si="20"/>
        <v>71501070</v>
      </c>
      <c r="S632" s="134" t="s">
        <v>17</v>
      </c>
      <c r="T632" s="57" t="s">
        <v>2477</v>
      </c>
      <c r="U632" s="168" t="s">
        <v>1473</v>
      </c>
      <c r="V632" s="168" t="s">
        <v>1470</v>
      </c>
    </row>
    <row r="633" spans="1:22" ht="118.5" customHeight="1" x14ac:dyDescent="0.35">
      <c r="A633" s="57" t="s">
        <v>2478</v>
      </c>
      <c r="B633" s="15">
        <v>182</v>
      </c>
      <c r="C633" s="15">
        <v>2025</v>
      </c>
      <c r="D633" s="57" t="s">
        <v>2479</v>
      </c>
      <c r="E633" s="126" t="s">
        <v>2480</v>
      </c>
      <c r="F633" s="127">
        <v>45678</v>
      </c>
      <c r="G633" s="127">
        <v>45679</v>
      </c>
      <c r="H633" s="127">
        <v>46022</v>
      </c>
      <c r="I633" s="128">
        <v>71501070</v>
      </c>
      <c r="J633" s="129" t="s">
        <v>17</v>
      </c>
      <c r="K633" s="57" t="s">
        <v>18</v>
      </c>
      <c r="L633" s="57" t="s">
        <v>1975</v>
      </c>
      <c r="M633" s="254">
        <f t="shared" si="19"/>
        <v>0.15343370385925692</v>
      </c>
      <c r="N633" s="131">
        <v>10970674</v>
      </c>
      <c r="O633" s="131">
        <v>71501070</v>
      </c>
      <c r="P633" s="132">
        <v>0</v>
      </c>
      <c r="Q633" s="133">
        <v>0</v>
      </c>
      <c r="R633" s="35">
        <f t="shared" si="20"/>
        <v>71501070</v>
      </c>
      <c r="S633" s="134" t="s">
        <v>17</v>
      </c>
      <c r="T633" s="57" t="s">
        <v>2481</v>
      </c>
      <c r="U633" s="168" t="s">
        <v>1473</v>
      </c>
      <c r="V633" s="168" t="s">
        <v>1470</v>
      </c>
    </row>
    <row r="634" spans="1:22" ht="118.5" customHeight="1" x14ac:dyDescent="0.35">
      <c r="A634" s="57" t="s">
        <v>2482</v>
      </c>
      <c r="B634" s="15">
        <v>183</v>
      </c>
      <c r="C634" s="15">
        <v>2025</v>
      </c>
      <c r="D634" s="57" t="s">
        <v>2483</v>
      </c>
      <c r="E634" s="126" t="s">
        <v>2484</v>
      </c>
      <c r="F634" s="127">
        <v>45677</v>
      </c>
      <c r="G634" s="127">
        <v>45679</v>
      </c>
      <c r="H634" s="127">
        <v>46022</v>
      </c>
      <c r="I634" s="128">
        <v>99307024</v>
      </c>
      <c r="J634" s="129" t="s">
        <v>17</v>
      </c>
      <c r="K634" s="57" t="s">
        <v>18</v>
      </c>
      <c r="L634" s="57" t="s">
        <v>975</v>
      </c>
      <c r="M634" s="254">
        <f t="shared" si="19"/>
        <v>0.37249282588510557</v>
      </c>
      <c r="N634" s="131">
        <v>36991154</v>
      </c>
      <c r="O634" s="131">
        <v>99307024</v>
      </c>
      <c r="P634" s="132">
        <v>0</v>
      </c>
      <c r="Q634" s="133">
        <v>0</v>
      </c>
      <c r="R634" s="35">
        <f t="shared" si="20"/>
        <v>99307024</v>
      </c>
      <c r="S634" s="134" t="s">
        <v>17</v>
      </c>
      <c r="T634" s="57" t="s">
        <v>2485</v>
      </c>
      <c r="U634" s="168" t="s">
        <v>1476</v>
      </c>
      <c r="V634" s="168" t="s">
        <v>1470</v>
      </c>
    </row>
    <row r="635" spans="1:22" ht="118.5" customHeight="1" x14ac:dyDescent="0.35">
      <c r="A635" s="105" t="s">
        <v>2486</v>
      </c>
      <c r="B635" s="16">
        <v>184</v>
      </c>
      <c r="C635" s="16">
        <v>2025</v>
      </c>
      <c r="D635" s="105" t="s">
        <v>2487</v>
      </c>
      <c r="E635" s="117" t="s">
        <v>2488</v>
      </c>
      <c r="F635" s="118">
        <v>45674</v>
      </c>
      <c r="G635" s="118">
        <v>45677</v>
      </c>
      <c r="H635" s="118">
        <v>46015</v>
      </c>
      <c r="I635" s="119">
        <v>95199988</v>
      </c>
      <c r="J635" s="120" t="s">
        <v>17</v>
      </c>
      <c r="K635" s="105" t="s">
        <v>18</v>
      </c>
      <c r="L635" s="105" t="s">
        <v>1794</v>
      </c>
      <c r="M635" s="253">
        <f t="shared" si="19"/>
        <v>0.39285715036014501</v>
      </c>
      <c r="N635" s="122">
        <v>37399996</v>
      </c>
      <c r="O635" s="122">
        <v>95199988</v>
      </c>
      <c r="P635" s="123">
        <v>0</v>
      </c>
      <c r="Q635" s="124">
        <v>0</v>
      </c>
      <c r="R635" s="42">
        <f t="shared" si="20"/>
        <v>95199988</v>
      </c>
      <c r="S635" s="125" t="s">
        <v>17</v>
      </c>
      <c r="T635" s="105" t="s">
        <v>2489</v>
      </c>
      <c r="U635" s="170" t="s">
        <v>1474</v>
      </c>
      <c r="V635" s="170" t="s">
        <v>1472</v>
      </c>
    </row>
    <row r="636" spans="1:22" ht="118.5" customHeight="1" x14ac:dyDescent="0.35">
      <c r="A636" s="57" t="s">
        <v>2490</v>
      </c>
      <c r="B636" s="15">
        <v>185</v>
      </c>
      <c r="C636" s="15">
        <v>2025</v>
      </c>
      <c r="D636" s="57" t="s">
        <v>2491</v>
      </c>
      <c r="E636" s="126" t="s">
        <v>2492</v>
      </c>
      <c r="F636" s="127">
        <v>45677</v>
      </c>
      <c r="G636" s="127">
        <v>45681</v>
      </c>
      <c r="H636" s="127">
        <v>46022</v>
      </c>
      <c r="I636" s="128">
        <v>99307024</v>
      </c>
      <c r="J636" s="129" t="s">
        <v>17</v>
      </c>
      <c r="K636" s="57" t="s">
        <v>18</v>
      </c>
      <c r="L636" s="57" t="s">
        <v>975</v>
      </c>
      <c r="M636" s="254">
        <f t="shared" si="19"/>
        <v>0.36676217384180199</v>
      </c>
      <c r="N636" s="131">
        <v>36422060</v>
      </c>
      <c r="O636" s="131">
        <v>99307024</v>
      </c>
      <c r="P636" s="132">
        <v>0</v>
      </c>
      <c r="Q636" s="133">
        <v>0</v>
      </c>
      <c r="R636" s="35">
        <f t="shared" si="20"/>
        <v>99307024</v>
      </c>
      <c r="S636" s="134" t="s">
        <v>17</v>
      </c>
      <c r="T636" s="57" t="s">
        <v>2493</v>
      </c>
      <c r="U636" s="168" t="s">
        <v>1476</v>
      </c>
      <c r="V636" s="168" t="s">
        <v>1470</v>
      </c>
    </row>
    <row r="637" spans="1:22" ht="118.5" customHeight="1" x14ac:dyDescent="0.35">
      <c r="A637" s="57" t="s">
        <v>2494</v>
      </c>
      <c r="B637" s="15">
        <v>186</v>
      </c>
      <c r="C637" s="15">
        <v>2025</v>
      </c>
      <c r="D637" s="57" t="s">
        <v>2495</v>
      </c>
      <c r="E637" s="126" t="s">
        <v>2496</v>
      </c>
      <c r="F637" s="127">
        <v>45677</v>
      </c>
      <c r="G637" s="127">
        <v>45678</v>
      </c>
      <c r="H637" s="127">
        <v>46022</v>
      </c>
      <c r="I637" s="128">
        <v>71501070</v>
      </c>
      <c r="J637" s="129" t="s">
        <v>17</v>
      </c>
      <c r="K637" s="57" t="s">
        <v>18</v>
      </c>
      <c r="L637" s="57" t="s">
        <v>1835</v>
      </c>
      <c r="M637" s="254">
        <f t="shared" si="19"/>
        <v>0.37535815897580271</v>
      </c>
      <c r="N637" s="131">
        <v>26838510</v>
      </c>
      <c r="O637" s="131">
        <v>71501070</v>
      </c>
      <c r="P637" s="132">
        <v>0</v>
      </c>
      <c r="Q637" s="133">
        <v>0</v>
      </c>
      <c r="R637" s="35">
        <f t="shared" si="20"/>
        <v>71501070</v>
      </c>
      <c r="S637" s="134" t="s">
        <v>17</v>
      </c>
      <c r="T637" s="57" t="s">
        <v>2497</v>
      </c>
      <c r="U637" s="168" t="s">
        <v>1473</v>
      </c>
      <c r="V637" s="168" t="s">
        <v>1470</v>
      </c>
    </row>
    <row r="638" spans="1:22" ht="118.5" customHeight="1" x14ac:dyDescent="0.35">
      <c r="A638" s="57" t="s">
        <v>2498</v>
      </c>
      <c r="B638" s="15">
        <v>187</v>
      </c>
      <c r="C638" s="15">
        <v>2025</v>
      </c>
      <c r="D638" s="57" t="s">
        <v>2499</v>
      </c>
      <c r="E638" s="126" t="s">
        <v>2500</v>
      </c>
      <c r="F638" s="127">
        <v>45678</v>
      </c>
      <c r="G638" s="127">
        <v>45680</v>
      </c>
      <c r="H638" s="127">
        <v>46022</v>
      </c>
      <c r="I638" s="128">
        <v>113210038</v>
      </c>
      <c r="J638" s="129" t="s">
        <v>17</v>
      </c>
      <c r="K638" s="57" t="s">
        <v>18</v>
      </c>
      <c r="L638" s="57" t="s">
        <v>1835</v>
      </c>
      <c r="M638" s="254">
        <f t="shared" si="19"/>
        <v>0.36962750599907052</v>
      </c>
      <c r="N638" s="131">
        <v>41845544</v>
      </c>
      <c r="O638" s="131">
        <v>113210038</v>
      </c>
      <c r="P638" s="132">
        <v>0</v>
      </c>
      <c r="Q638" s="133">
        <v>0</v>
      </c>
      <c r="R638" s="35">
        <f t="shared" si="20"/>
        <v>113210038</v>
      </c>
      <c r="S638" s="134" t="s">
        <v>17</v>
      </c>
      <c r="T638" s="57" t="s">
        <v>2501</v>
      </c>
      <c r="U638" s="168" t="s">
        <v>1473</v>
      </c>
      <c r="V638" s="168" t="s">
        <v>1470</v>
      </c>
    </row>
    <row r="639" spans="1:22" ht="118.5" customHeight="1" x14ac:dyDescent="0.35">
      <c r="A639" s="57" t="s">
        <v>2502</v>
      </c>
      <c r="B639" s="15">
        <v>188</v>
      </c>
      <c r="C639" s="15">
        <v>2025</v>
      </c>
      <c r="D639" s="57" t="s">
        <v>2503</v>
      </c>
      <c r="E639" s="126" t="s">
        <v>2504</v>
      </c>
      <c r="F639" s="127">
        <v>45678</v>
      </c>
      <c r="G639" s="127">
        <v>45678</v>
      </c>
      <c r="H639" s="127">
        <v>46022</v>
      </c>
      <c r="I639" s="128">
        <v>81744762</v>
      </c>
      <c r="J639" s="129" t="s">
        <v>17</v>
      </c>
      <c r="K639" s="57" t="s">
        <v>18</v>
      </c>
      <c r="L639" s="57" t="s">
        <v>1866</v>
      </c>
      <c r="M639" s="254">
        <f t="shared" si="19"/>
        <v>0.38304087300419321</v>
      </c>
      <c r="N639" s="131">
        <v>31311585</v>
      </c>
      <c r="O639" s="131">
        <v>81744762</v>
      </c>
      <c r="P639" s="132">
        <v>0</v>
      </c>
      <c r="Q639" s="133">
        <v>0</v>
      </c>
      <c r="R639" s="35">
        <f t="shared" si="20"/>
        <v>81744762</v>
      </c>
      <c r="S639" s="134" t="s">
        <v>17</v>
      </c>
      <c r="T639" s="57" t="s">
        <v>2505</v>
      </c>
      <c r="U639" s="168" t="s">
        <v>1473</v>
      </c>
      <c r="V639" s="168" t="s">
        <v>1470</v>
      </c>
    </row>
    <row r="640" spans="1:22" ht="118.5" customHeight="1" x14ac:dyDescent="0.35">
      <c r="A640" s="57" t="s">
        <v>2506</v>
      </c>
      <c r="B640" s="15">
        <v>189</v>
      </c>
      <c r="C640" s="15">
        <v>2025</v>
      </c>
      <c r="D640" s="57" t="s">
        <v>2507</v>
      </c>
      <c r="E640" s="126" t="s">
        <v>2508</v>
      </c>
      <c r="F640" s="127">
        <v>45681</v>
      </c>
      <c r="G640" s="127">
        <v>45684</v>
      </c>
      <c r="H640" s="127">
        <v>46022</v>
      </c>
      <c r="I640" s="128">
        <v>81744762</v>
      </c>
      <c r="J640" s="129" t="s">
        <v>17</v>
      </c>
      <c r="K640" s="57" t="s">
        <v>18</v>
      </c>
      <c r="L640" s="57" t="s">
        <v>1866</v>
      </c>
      <c r="M640" s="254">
        <f t="shared" si="19"/>
        <v>0.3654970700141007</v>
      </c>
      <c r="N640" s="131">
        <v>29877471</v>
      </c>
      <c r="O640" s="131">
        <v>81744762</v>
      </c>
      <c r="P640" s="132">
        <v>0</v>
      </c>
      <c r="Q640" s="133">
        <v>0</v>
      </c>
      <c r="R640" s="35">
        <f t="shared" si="20"/>
        <v>81744762</v>
      </c>
      <c r="S640" s="134" t="s">
        <v>17</v>
      </c>
      <c r="T640" s="57" t="s">
        <v>2509</v>
      </c>
      <c r="U640" s="168" t="s">
        <v>1473</v>
      </c>
      <c r="V640" s="168" t="s">
        <v>1470</v>
      </c>
    </row>
    <row r="641" spans="1:22" ht="118.5" customHeight="1" x14ac:dyDescent="0.35">
      <c r="A641" s="57" t="s">
        <v>2510</v>
      </c>
      <c r="B641" s="15">
        <v>190</v>
      </c>
      <c r="C641" s="15">
        <v>2025</v>
      </c>
      <c r="D641" s="57" t="s">
        <v>2511</v>
      </c>
      <c r="E641" s="126" t="s">
        <v>2512</v>
      </c>
      <c r="F641" s="127">
        <v>45679</v>
      </c>
      <c r="G641" s="127">
        <v>45681</v>
      </c>
      <c r="H641" s="127">
        <v>46022</v>
      </c>
      <c r="I641" s="128">
        <v>70066952</v>
      </c>
      <c r="J641" s="129" t="s">
        <v>17</v>
      </c>
      <c r="K641" s="57" t="s">
        <v>18</v>
      </c>
      <c r="L641" s="57" t="s">
        <v>1866</v>
      </c>
      <c r="M641" s="254">
        <f t="shared" si="19"/>
        <v>0.37426899917096434</v>
      </c>
      <c r="N641" s="131">
        <v>26223888</v>
      </c>
      <c r="O641" s="131">
        <v>70066952</v>
      </c>
      <c r="P641" s="132">
        <v>0</v>
      </c>
      <c r="Q641" s="133">
        <v>0</v>
      </c>
      <c r="R641" s="35">
        <f t="shared" si="20"/>
        <v>70066952</v>
      </c>
      <c r="S641" s="134" t="s">
        <v>17</v>
      </c>
      <c r="T641" s="57" t="s">
        <v>2513</v>
      </c>
      <c r="U641" s="168" t="s">
        <v>1473</v>
      </c>
      <c r="V641" s="168" t="s">
        <v>1470</v>
      </c>
    </row>
    <row r="642" spans="1:22" ht="118.5" customHeight="1" x14ac:dyDescent="0.35">
      <c r="A642" s="57" t="s">
        <v>2514</v>
      </c>
      <c r="B642" s="15">
        <v>191</v>
      </c>
      <c r="C642" s="15">
        <v>2025</v>
      </c>
      <c r="D642" s="57" t="s">
        <v>2515</v>
      </c>
      <c r="E642" s="126" t="s">
        <v>2516</v>
      </c>
      <c r="F642" s="127">
        <v>45678</v>
      </c>
      <c r="G642" s="127">
        <v>45679</v>
      </c>
      <c r="H642" s="127">
        <v>46022</v>
      </c>
      <c r="I642" s="128">
        <v>48657564</v>
      </c>
      <c r="J642" s="129" t="s">
        <v>17</v>
      </c>
      <c r="K642" s="57" t="s">
        <v>18</v>
      </c>
      <c r="L642" s="57" t="s">
        <v>1866</v>
      </c>
      <c r="M642" s="254">
        <f t="shared" si="19"/>
        <v>0.38011689200059418</v>
      </c>
      <c r="N642" s="131">
        <v>18495562</v>
      </c>
      <c r="O642" s="131">
        <v>48657564</v>
      </c>
      <c r="P642" s="132">
        <v>0</v>
      </c>
      <c r="Q642" s="133">
        <v>0</v>
      </c>
      <c r="R642" s="35">
        <f t="shared" si="20"/>
        <v>48657564</v>
      </c>
      <c r="S642" s="134" t="s">
        <v>17</v>
      </c>
      <c r="T642" s="57" t="s">
        <v>2517</v>
      </c>
      <c r="U642" s="168" t="s">
        <v>1473</v>
      </c>
      <c r="V642" s="168" t="s">
        <v>1470</v>
      </c>
    </row>
    <row r="643" spans="1:22" ht="118.5" customHeight="1" x14ac:dyDescent="0.35">
      <c r="A643" s="135" t="s">
        <v>2518</v>
      </c>
      <c r="B643" s="21">
        <v>192</v>
      </c>
      <c r="C643" s="21">
        <v>2025</v>
      </c>
      <c r="D643" s="135" t="s">
        <v>2519</v>
      </c>
      <c r="E643" s="136" t="s">
        <v>2520</v>
      </c>
      <c r="F643" s="137">
        <v>45679</v>
      </c>
      <c r="G643" s="137">
        <v>45684</v>
      </c>
      <c r="H643" s="137">
        <v>46022</v>
      </c>
      <c r="I643" s="138">
        <v>89268201</v>
      </c>
      <c r="J643" s="139" t="s">
        <v>17</v>
      </c>
      <c r="K643" s="135" t="s">
        <v>18</v>
      </c>
      <c r="L643" s="135" t="s">
        <v>1856</v>
      </c>
      <c r="M643" s="255">
        <f t="shared" si="19"/>
        <v>0.36656890845151008</v>
      </c>
      <c r="N643" s="140">
        <v>32722947</v>
      </c>
      <c r="O643" s="140">
        <v>89268201</v>
      </c>
      <c r="P643" s="141">
        <v>0</v>
      </c>
      <c r="Q643" s="142">
        <v>0</v>
      </c>
      <c r="R643" s="104">
        <f t="shared" si="20"/>
        <v>89268201</v>
      </c>
      <c r="S643" s="143" t="s">
        <v>17</v>
      </c>
      <c r="T643" s="135" t="s">
        <v>2521</v>
      </c>
      <c r="U643" s="175" t="s">
        <v>1487</v>
      </c>
      <c r="V643" s="175" t="s">
        <v>1488</v>
      </c>
    </row>
    <row r="644" spans="1:22" ht="118.5" customHeight="1" x14ac:dyDescent="0.35">
      <c r="A644" s="135" t="s">
        <v>2522</v>
      </c>
      <c r="B644" s="21">
        <v>193</v>
      </c>
      <c r="C644" s="21">
        <v>2025</v>
      </c>
      <c r="D644" s="135" t="s">
        <v>2523</v>
      </c>
      <c r="E644" s="136" t="s">
        <v>2520</v>
      </c>
      <c r="F644" s="137">
        <v>45679</v>
      </c>
      <c r="G644" s="137">
        <v>45684</v>
      </c>
      <c r="H644" s="137">
        <v>46022</v>
      </c>
      <c r="I644" s="138">
        <v>89268201</v>
      </c>
      <c r="J644" s="139" t="s">
        <v>17</v>
      </c>
      <c r="K644" s="135" t="s">
        <v>18</v>
      </c>
      <c r="L644" s="135" t="s">
        <v>1856</v>
      </c>
      <c r="M644" s="255">
        <f t="shared" si="19"/>
        <v>0.36656890845151008</v>
      </c>
      <c r="N644" s="140">
        <v>32722947</v>
      </c>
      <c r="O644" s="140">
        <v>89268201</v>
      </c>
      <c r="P644" s="141">
        <v>0</v>
      </c>
      <c r="Q644" s="142">
        <v>0</v>
      </c>
      <c r="R644" s="104">
        <f t="shared" si="20"/>
        <v>89268201</v>
      </c>
      <c r="S644" s="143" t="s">
        <v>17</v>
      </c>
      <c r="T644" s="135" t="s">
        <v>2524</v>
      </c>
      <c r="U644" s="175" t="s">
        <v>1487</v>
      </c>
      <c r="V644" s="175" t="s">
        <v>1488</v>
      </c>
    </row>
    <row r="645" spans="1:22" ht="118.5" customHeight="1" x14ac:dyDescent="0.35">
      <c r="A645" s="105" t="s">
        <v>2525</v>
      </c>
      <c r="B645" s="16">
        <v>194</v>
      </c>
      <c r="C645" s="16">
        <v>2025</v>
      </c>
      <c r="D645" s="105" t="s">
        <v>2526</v>
      </c>
      <c r="E645" s="117" t="s">
        <v>2527</v>
      </c>
      <c r="F645" s="118">
        <v>45674</v>
      </c>
      <c r="G645" s="118">
        <v>45677</v>
      </c>
      <c r="H645" s="118">
        <v>46022</v>
      </c>
      <c r="I645" s="119">
        <v>48657564</v>
      </c>
      <c r="J645" s="120" t="s">
        <v>17</v>
      </c>
      <c r="K645" s="105" t="s">
        <v>19</v>
      </c>
      <c r="L645" s="105" t="s">
        <v>1794</v>
      </c>
      <c r="M645" s="253">
        <f t="shared" si="19"/>
        <v>0.38596482142015986</v>
      </c>
      <c r="N645" s="122">
        <v>18780108</v>
      </c>
      <c r="O645" s="122">
        <v>48657564</v>
      </c>
      <c r="P645" s="123">
        <v>0</v>
      </c>
      <c r="Q645" s="124">
        <v>0</v>
      </c>
      <c r="R645" s="42">
        <f t="shared" si="20"/>
        <v>48657564</v>
      </c>
      <c r="S645" s="125" t="s">
        <v>17</v>
      </c>
      <c r="T645" s="105" t="s">
        <v>2528</v>
      </c>
      <c r="U645" s="170" t="s">
        <v>1474</v>
      </c>
      <c r="V645" s="170" t="s">
        <v>1472</v>
      </c>
    </row>
    <row r="646" spans="1:22" ht="118.5" customHeight="1" x14ac:dyDescent="0.35">
      <c r="A646" s="105" t="s">
        <v>2529</v>
      </c>
      <c r="B646" s="16">
        <v>195</v>
      </c>
      <c r="C646" s="16">
        <v>2025</v>
      </c>
      <c r="D646" s="105" t="s">
        <v>2530</v>
      </c>
      <c r="E646" s="117" t="s">
        <v>2527</v>
      </c>
      <c r="F646" s="118">
        <v>45674</v>
      </c>
      <c r="G646" s="118">
        <v>45677</v>
      </c>
      <c r="H646" s="118">
        <v>46022</v>
      </c>
      <c r="I646" s="119">
        <v>48657564</v>
      </c>
      <c r="J646" s="120" t="s">
        <v>17</v>
      </c>
      <c r="K646" s="105" t="s">
        <v>19</v>
      </c>
      <c r="L646" s="105" t="s">
        <v>1794</v>
      </c>
      <c r="M646" s="253">
        <f t="shared" si="19"/>
        <v>0.38596482142015986</v>
      </c>
      <c r="N646" s="122">
        <v>18780108</v>
      </c>
      <c r="O646" s="122">
        <v>48657564</v>
      </c>
      <c r="P646" s="123">
        <v>0</v>
      </c>
      <c r="Q646" s="124">
        <v>0</v>
      </c>
      <c r="R646" s="42">
        <f t="shared" si="20"/>
        <v>48657564</v>
      </c>
      <c r="S646" s="125" t="s">
        <v>17</v>
      </c>
      <c r="T646" s="105" t="s">
        <v>2531</v>
      </c>
      <c r="U646" s="170" t="s">
        <v>1474</v>
      </c>
      <c r="V646" s="170" t="s">
        <v>1472</v>
      </c>
    </row>
    <row r="647" spans="1:22" ht="118.5" customHeight="1" x14ac:dyDescent="0.35">
      <c r="A647" s="105" t="s">
        <v>2532</v>
      </c>
      <c r="B647" s="16">
        <v>196</v>
      </c>
      <c r="C647" s="16">
        <v>2025</v>
      </c>
      <c r="D647" s="105" t="s">
        <v>2533</v>
      </c>
      <c r="E647" s="117" t="s">
        <v>2534</v>
      </c>
      <c r="F647" s="118">
        <v>45687</v>
      </c>
      <c r="G647" s="118">
        <v>45688</v>
      </c>
      <c r="H647" s="118">
        <v>46022</v>
      </c>
      <c r="I647" s="119">
        <v>77552725</v>
      </c>
      <c r="J647" s="120" t="s">
        <v>17</v>
      </c>
      <c r="K647" s="105" t="s">
        <v>19</v>
      </c>
      <c r="L647" s="105" t="s">
        <v>1794</v>
      </c>
      <c r="M647" s="253">
        <f t="shared" si="19"/>
        <v>0.35380118493579693</v>
      </c>
      <c r="N647" s="122">
        <v>27438246</v>
      </c>
      <c r="O647" s="122">
        <v>77552725</v>
      </c>
      <c r="P647" s="123">
        <v>0</v>
      </c>
      <c r="Q647" s="124">
        <v>0</v>
      </c>
      <c r="R647" s="42">
        <f t="shared" si="20"/>
        <v>77552725</v>
      </c>
      <c r="S647" s="125" t="s">
        <v>17</v>
      </c>
      <c r="T647" s="105" t="s">
        <v>2535</v>
      </c>
      <c r="U647" s="170" t="s">
        <v>1474</v>
      </c>
      <c r="V647" s="170" t="s">
        <v>1472</v>
      </c>
    </row>
    <row r="648" spans="1:22" ht="118.5" customHeight="1" x14ac:dyDescent="0.35">
      <c r="A648" s="57" t="s">
        <v>2536</v>
      </c>
      <c r="B648" s="15">
        <v>197</v>
      </c>
      <c r="C648" s="15">
        <v>2025</v>
      </c>
      <c r="D648" s="57" t="s">
        <v>2537</v>
      </c>
      <c r="E648" s="126" t="s">
        <v>2538</v>
      </c>
      <c r="F648" s="127">
        <v>45678</v>
      </c>
      <c r="G648" s="127">
        <v>45679</v>
      </c>
      <c r="H648" s="127">
        <v>46022</v>
      </c>
      <c r="I648" s="128">
        <v>63556467</v>
      </c>
      <c r="J648" s="129" t="s">
        <v>17</v>
      </c>
      <c r="K648" s="57" t="s">
        <v>18</v>
      </c>
      <c r="L648" s="57" t="s">
        <v>1428</v>
      </c>
      <c r="M648" s="254">
        <f t="shared" si="19"/>
        <v>0.17820471361317172</v>
      </c>
      <c r="N648" s="131">
        <v>11326062</v>
      </c>
      <c r="O648" s="131">
        <v>63556467</v>
      </c>
      <c r="P648" s="132">
        <v>0</v>
      </c>
      <c r="Q648" s="133">
        <v>0</v>
      </c>
      <c r="R648" s="35">
        <f t="shared" si="20"/>
        <v>63556467</v>
      </c>
      <c r="S648" s="134" t="s">
        <v>17</v>
      </c>
      <c r="T648" s="57" t="s">
        <v>2539</v>
      </c>
      <c r="U648" s="168" t="s">
        <v>1469</v>
      </c>
      <c r="V648" s="168" t="s">
        <v>1470</v>
      </c>
    </row>
    <row r="649" spans="1:22" ht="118.5" customHeight="1" x14ac:dyDescent="0.35">
      <c r="A649" s="57" t="s">
        <v>2540</v>
      </c>
      <c r="B649" s="15">
        <v>198</v>
      </c>
      <c r="C649" s="15">
        <v>2025</v>
      </c>
      <c r="D649" s="57" t="s">
        <v>2541</v>
      </c>
      <c r="E649" s="126" t="s">
        <v>766</v>
      </c>
      <c r="F649" s="127">
        <v>45677</v>
      </c>
      <c r="G649" s="127">
        <v>45678</v>
      </c>
      <c r="H649" s="127">
        <v>46022</v>
      </c>
      <c r="I649" s="128">
        <v>49226656</v>
      </c>
      <c r="J649" s="129" t="s">
        <v>17</v>
      </c>
      <c r="K649" s="57" t="s">
        <v>18</v>
      </c>
      <c r="L649" s="57" t="s">
        <v>2542</v>
      </c>
      <c r="M649" s="254">
        <f t="shared" si="19"/>
        <v>0.37861265652495268</v>
      </c>
      <c r="N649" s="131">
        <v>18637835</v>
      </c>
      <c r="O649" s="131">
        <v>49226656</v>
      </c>
      <c r="P649" s="132">
        <v>0</v>
      </c>
      <c r="Q649" s="133">
        <v>0</v>
      </c>
      <c r="R649" s="35">
        <f t="shared" si="20"/>
        <v>49226656</v>
      </c>
      <c r="S649" s="134" t="s">
        <v>17</v>
      </c>
      <c r="T649" s="57" t="s">
        <v>2543</v>
      </c>
      <c r="U649" s="168" t="s">
        <v>1469</v>
      </c>
      <c r="V649" s="168" t="s">
        <v>1470</v>
      </c>
    </row>
    <row r="650" spans="1:22" ht="118.5" customHeight="1" x14ac:dyDescent="0.35">
      <c r="A650" s="57" t="s">
        <v>2544</v>
      </c>
      <c r="B650" s="15">
        <v>199</v>
      </c>
      <c r="C650" s="15">
        <v>2025</v>
      </c>
      <c r="D650" s="57" t="s">
        <v>2545</v>
      </c>
      <c r="E650" s="126" t="s">
        <v>766</v>
      </c>
      <c r="F650" s="127">
        <v>45677</v>
      </c>
      <c r="G650" s="127">
        <v>45679</v>
      </c>
      <c r="H650" s="127">
        <v>46022</v>
      </c>
      <c r="I650" s="128">
        <v>49226656</v>
      </c>
      <c r="J650" s="129" t="s">
        <v>17</v>
      </c>
      <c r="K650" s="57" t="s">
        <v>18</v>
      </c>
      <c r="L650" s="57" t="s">
        <v>2542</v>
      </c>
      <c r="M650" s="254">
        <f t="shared" si="19"/>
        <v>0.37572249473943548</v>
      </c>
      <c r="N650" s="131">
        <v>18495562</v>
      </c>
      <c r="O650" s="131">
        <v>49226656</v>
      </c>
      <c r="P650" s="132">
        <v>0</v>
      </c>
      <c r="Q650" s="133">
        <v>0</v>
      </c>
      <c r="R650" s="35">
        <f t="shared" si="20"/>
        <v>49226656</v>
      </c>
      <c r="S650" s="134" t="s">
        <v>17</v>
      </c>
      <c r="T650" s="57" t="s">
        <v>2546</v>
      </c>
      <c r="U650" s="168" t="s">
        <v>1469</v>
      </c>
      <c r="V650" s="168" t="s">
        <v>1470</v>
      </c>
    </row>
    <row r="651" spans="1:22" ht="118.5" customHeight="1" x14ac:dyDescent="0.35">
      <c r="A651" s="27" t="s">
        <v>3134</v>
      </c>
      <c r="B651" s="15">
        <v>200</v>
      </c>
      <c r="C651" s="15">
        <v>2025</v>
      </c>
      <c r="D651" s="154" t="s">
        <v>3135</v>
      </c>
      <c r="E651" s="27" t="s">
        <v>766</v>
      </c>
      <c r="F651" s="19">
        <v>45705</v>
      </c>
      <c r="G651" s="19">
        <v>45707</v>
      </c>
      <c r="H651" s="19">
        <v>46022</v>
      </c>
      <c r="I651" s="28">
        <v>45242994</v>
      </c>
      <c r="J651" s="128" t="s">
        <v>17</v>
      </c>
      <c r="K651" s="154" t="s">
        <v>18</v>
      </c>
      <c r="L651" s="154" t="s">
        <v>2542</v>
      </c>
      <c r="M651" s="254">
        <f t="shared" si="19"/>
        <v>0.31446535125416325</v>
      </c>
      <c r="N651" s="131">
        <v>14227354</v>
      </c>
      <c r="O651" s="131">
        <f>R651-N651</f>
        <v>31015640</v>
      </c>
      <c r="P651" s="28">
        <v>0</v>
      </c>
      <c r="Q651" s="15">
        <v>0</v>
      </c>
      <c r="R651" s="35">
        <f t="shared" si="20"/>
        <v>45242994</v>
      </c>
      <c r="S651" s="154" t="s">
        <v>17</v>
      </c>
      <c r="T651" s="154" t="s">
        <v>3136</v>
      </c>
      <c r="U651" s="183" t="s">
        <v>1469</v>
      </c>
      <c r="V651" s="183" t="s">
        <v>1470</v>
      </c>
    </row>
    <row r="652" spans="1:22" ht="118.5" customHeight="1" x14ac:dyDescent="0.35">
      <c r="A652" s="57" t="s">
        <v>2547</v>
      </c>
      <c r="B652" s="15">
        <v>201</v>
      </c>
      <c r="C652" s="15">
        <v>2025</v>
      </c>
      <c r="D652" s="57" t="s">
        <v>2548</v>
      </c>
      <c r="E652" s="126" t="s">
        <v>2074</v>
      </c>
      <c r="F652" s="127">
        <v>45678</v>
      </c>
      <c r="G652" s="127">
        <v>45679</v>
      </c>
      <c r="H652" s="127">
        <v>46022</v>
      </c>
      <c r="I652" s="128">
        <v>97315195</v>
      </c>
      <c r="J652" s="129" t="s">
        <v>17</v>
      </c>
      <c r="K652" s="57" t="s">
        <v>18</v>
      </c>
      <c r="L652" s="57" t="s">
        <v>1866</v>
      </c>
      <c r="M652" s="254">
        <f t="shared" si="19"/>
        <v>0.38011693857264534</v>
      </c>
      <c r="N652" s="131">
        <v>36991154</v>
      </c>
      <c r="O652" s="131">
        <v>97315195</v>
      </c>
      <c r="P652" s="132">
        <v>0</v>
      </c>
      <c r="Q652" s="133">
        <v>0</v>
      </c>
      <c r="R652" s="35">
        <f t="shared" si="20"/>
        <v>97315195</v>
      </c>
      <c r="S652" s="134" t="s">
        <v>17</v>
      </c>
      <c r="T652" s="57" t="s">
        <v>2549</v>
      </c>
      <c r="U652" s="168" t="s">
        <v>1473</v>
      </c>
      <c r="V652" s="168" t="s">
        <v>1470</v>
      </c>
    </row>
    <row r="653" spans="1:22" ht="118.5" customHeight="1" x14ac:dyDescent="0.35">
      <c r="A653" s="57" t="s">
        <v>2550</v>
      </c>
      <c r="B653" s="15">
        <v>202</v>
      </c>
      <c r="C653" s="15">
        <v>2025</v>
      </c>
      <c r="D653" s="57" t="s">
        <v>2551</v>
      </c>
      <c r="E653" s="126" t="s">
        <v>1874</v>
      </c>
      <c r="F653" s="127">
        <v>45678</v>
      </c>
      <c r="G653" s="127">
        <v>45679</v>
      </c>
      <c r="H653" s="127">
        <v>46022</v>
      </c>
      <c r="I653" s="128">
        <v>97315195</v>
      </c>
      <c r="J653" s="129" t="s">
        <v>17</v>
      </c>
      <c r="K653" s="57" t="s">
        <v>18</v>
      </c>
      <c r="L653" s="57" t="s">
        <v>1866</v>
      </c>
      <c r="M653" s="254">
        <f t="shared" si="19"/>
        <v>0.38011693857264534</v>
      </c>
      <c r="N653" s="131">
        <v>36991154</v>
      </c>
      <c r="O653" s="131">
        <v>97315195</v>
      </c>
      <c r="P653" s="132">
        <v>0</v>
      </c>
      <c r="Q653" s="133">
        <v>0</v>
      </c>
      <c r="R653" s="35">
        <f t="shared" si="20"/>
        <v>97315195</v>
      </c>
      <c r="S653" s="134" t="s">
        <v>17</v>
      </c>
      <c r="T653" s="57" t="s">
        <v>2552</v>
      </c>
      <c r="U653" s="168" t="s">
        <v>1473</v>
      </c>
      <c r="V653" s="168" t="s">
        <v>1470</v>
      </c>
    </row>
    <row r="654" spans="1:22" ht="118.5" customHeight="1" x14ac:dyDescent="0.35">
      <c r="A654" s="57" t="s">
        <v>2553</v>
      </c>
      <c r="B654" s="15">
        <v>203</v>
      </c>
      <c r="C654" s="15">
        <v>2025</v>
      </c>
      <c r="D654" s="57" t="s">
        <v>2554</v>
      </c>
      <c r="E654" s="126" t="s">
        <v>1874</v>
      </c>
      <c r="F654" s="127">
        <v>45678</v>
      </c>
      <c r="G654" s="127">
        <v>45679</v>
      </c>
      <c r="H654" s="127">
        <v>46022</v>
      </c>
      <c r="I654" s="128">
        <v>97315195</v>
      </c>
      <c r="J654" s="129" t="s">
        <v>17</v>
      </c>
      <c r="K654" s="57" t="s">
        <v>18</v>
      </c>
      <c r="L654" s="57" t="s">
        <v>1866</v>
      </c>
      <c r="M654" s="254">
        <f t="shared" si="19"/>
        <v>0.38011693857264534</v>
      </c>
      <c r="N654" s="131">
        <v>36991154</v>
      </c>
      <c r="O654" s="131">
        <v>97315195</v>
      </c>
      <c r="P654" s="132">
        <v>0</v>
      </c>
      <c r="Q654" s="133">
        <v>0</v>
      </c>
      <c r="R654" s="35">
        <f t="shared" si="20"/>
        <v>97315195</v>
      </c>
      <c r="S654" s="134" t="s">
        <v>17</v>
      </c>
      <c r="T654" s="57" t="s">
        <v>2555</v>
      </c>
      <c r="U654" s="168" t="s">
        <v>1473</v>
      </c>
      <c r="V654" s="168" t="s">
        <v>1470</v>
      </c>
    </row>
    <row r="655" spans="1:22" ht="118.5" customHeight="1" x14ac:dyDescent="0.35">
      <c r="A655" s="57" t="s">
        <v>2556</v>
      </c>
      <c r="B655" s="15">
        <v>204</v>
      </c>
      <c r="C655" s="15">
        <v>2025</v>
      </c>
      <c r="D655" s="57" t="s">
        <v>2557</v>
      </c>
      <c r="E655" s="126" t="s">
        <v>1874</v>
      </c>
      <c r="F655" s="127">
        <v>45678</v>
      </c>
      <c r="G655" s="127">
        <v>45679</v>
      </c>
      <c r="H655" s="127">
        <v>46022</v>
      </c>
      <c r="I655" s="128">
        <v>97315195</v>
      </c>
      <c r="J655" s="129" t="s">
        <v>17</v>
      </c>
      <c r="K655" s="57" t="s">
        <v>18</v>
      </c>
      <c r="L655" s="57" t="s">
        <v>1866</v>
      </c>
      <c r="M655" s="254">
        <f t="shared" si="19"/>
        <v>0.38011693857264534</v>
      </c>
      <c r="N655" s="131">
        <v>36991154</v>
      </c>
      <c r="O655" s="131">
        <v>97315195</v>
      </c>
      <c r="P655" s="132">
        <v>0</v>
      </c>
      <c r="Q655" s="133">
        <v>0</v>
      </c>
      <c r="R655" s="35">
        <f t="shared" si="20"/>
        <v>97315195</v>
      </c>
      <c r="S655" s="134" t="s">
        <v>17</v>
      </c>
      <c r="T655" s="57" t="s">
        <v>2558</v>
      </c>
      <c r="U655" s="168" t="s">
        <v>1473</v>
      </c>
      <c r="V655" s="168" t="s">
        <v>1470</v>
      </c>
    </row>
    <row r="656" spans="1:22" ht="118.5" customHeight="1" x14ac:dyDescent="0.35">
      <c r="A656" s="57" t="s">
        <v>2559</v>
      </c>
      <c r="B656" s="15">
        <v>205</v>
      </c>
      <c r="C656" s="15">
        <v>2025</v>
      </c>
      <c r="D656" s="57" t="s">
        <v>2560</v>
      </c>
      <c r="E656" s="126" t="s">
        <v>1874</v>
      </c>
      <c r="F656" s="127">
        <v>45678</v>
      </c>
      <c r="G656" s="127">
        <v>45679</v>
      </c>
      <c r="H656" s="127">
        <v>46022</v>
      </c>
      <c r="I656" s="128">
        <v>97315195</v>
      </c>
      <c r="J656" s="129" t="s">
        <v>17</v>
      </c>
      <c r="K656" s="57" t="s">
        <v>18</v>
      </c>
      <c r="L656" s="57" t="s">
        <v>1866</v>
      </c>
      <c r="M656" s="254">
        <f t="shared" si="19"/>
        <v>0.38011693857264534</v>
      </c>
      <c r="N656" s="131">
        <v>36991154</v>
      </c>
      <c r="O656" s="131">
        <v>97315195</v>
      </c>
      <c r="P656" s="132">
        <v>0</v>
      </c>
      <c r="Q656" s="133">
        <v>0</v>
      </c>
      <c r="R656" s="35">
        <f t="shared" si="20"/>
        <v>97315195</v>
      </c>
      <c r="S656" s="134" t="s">
        <v>17</v>
      </c>
      <c r="T656" s="57" t="s">
        <v>2561</v>
      </c>
      <c r="U656" s="168" t="s">
        <v>1473</v>
      </c>
      <c r="V656" s="168" t="s">
        <v>1470</v>
      </c>
    </row>
    <row r="657" spans="1:22" ht="118.5" customHeight="1" x14ac:dyDescent="0.35">
      <c r="A657" s="57" t="s">
        <v>2562</v>
      </c>
      <c r="B657" s="15">
        <v>206</v>
      </c>
      <c r="C657" s="15">
        <v>2025</v>
      </c>
      <c r="D657" s="57" t="s">
        <v>2563</v>
      </c>
      <c r="E657" s="126" t="s">
        <v>1874</v>
      </c>
      <c r="F657" s="127">
        <v>45679</v>
      </c>
      <c r="G657" s="127">
        <v>45681</v>
      </c>
      <c r="H657" s="127">
        <v>46022</v>
      </c>
      <c r="I657" s="128">
        <v>97315195</v>
      </c>
      <c r="J657" s="129" t="s">
        <v>17</v>
      </c>
      <c r="K657" s="57" t="s">
        <v>18</v>
      </c>
      <c r="L657" s="57" t="s">
        <v>1866</v>
      </c>
      <c r="M657" s="254">
        <f t="shared" si="19"/>
        <v>0.37426899262751312</v>
      </c>
      <c r="N657" s="131">
        <v>36422060</v>
      </c>
      <c r="O657" s="131">
        <v>97315195</v>
      </c>
      <c r="P657" s="132">
        <v>0</v>
      </c>
      <c r="Q657" s="133">
        <v>0</v>
      </c>
      <c r="R657" s="35">
        <f t="shared" si="20"/>
        <v>97315195</v>
      </c>
      <c r="S657" s="134" t="s">
        <v>17</v>
      </c>
      <c r="T657" s="57" t="s">
        <v>2564</v>
      </c>
      <c r="U657" s="168" t="s">
        <v>1473</v>
      </c>
      <c r="V657" s="168" t="s">
        <v>1470</v>
      </c>
    </row>
    <row r="658" spans="1:22" ht="118.5" customHeight="1" x14ac:dyDescent="0.35">
      <c r="A658" s="57" t="s">
        <v>2565</v>
      </c>
      <c r="B658" s="15">
        <v>207</v>
      </c>
      <c r="C658" s="15">
        <v>2025</v>
      </c>
      <c r="D658" s="57" t="s">
        <v>2566</v>
      </c>
      <c r="E658" s="126" t="s">
        <v>1878</v>
      </c>
      <c r="F658" s="127">
        <v>45681</v>
      </c>
      <c r="G658" s="127">
        <v>45681</v>
      </c>
      <c r="H658" s="127">
        <v>46022</v>
      </c>
      <c r="I658" s="128">
        <v>97315195</v>
      </c>
      <c r="J658" s="129" t="s">
        <v>17</v>
      </c>
      <c r="K658" s="57" t="s">
        <v>18</v>
      </c>
      <c r="L658" s="57" t="s">
        <v>1866</v>
      </c>
      <c r="M658" s="254">
        <f t="shared" ref="M658:M721" si="21">+N658/R658</f>
        <v>0.37426899262751312</v>
      </c>
      <c r="N658" s="131">
        <v>36422060</v>
      </c>
      <c r="O658" s="131">
        <v>97315195</v>
      </c>
      <c r="P658" s="132">
        <v>0</v>
      </c>
      <c r="Q658" s="133">
        <v>0</v>
      </c>
      <c r="R658" s="35">
        <f t="shared" si="20"/>
        <v>97315195</v>
      </c>
      <c r="S658" s="134" t="s">
        <v>17</v>
      </c>
      <c r="T658" s="57" t="s">
        <v>2567</v>
      </c>
      <c r="U658" s="168" t="s">
        <v>1473</v>
      </c>
      <c r="V658" s="168" t="s">
        <v>1470</v>
      </c>
    </row>
    <row r="659" spans="1:22" ht="118.5" customHeight="1" x14ac:dyDescent="0.35">
      <c r="A659" s="57" t="s">
        <v>2568</v>
      </c>
      <c r="B659" s="15">
        <v>208</v>
      </c>
      <c r="C659" s="15">
        <v>2025</v>
      </c>
      <c r="D659" s="57" t="s">
        <v>2569</v>
      </c>
      <c r="E659" s="126" t="s">
        <v>1874</v>
      </c>
      <c r="F659" s="127">
        <v>45681</v>
      </c>
      <c r="G659" s="127">
        <v>45681</v>
      </c>
      <c r="H659" s="127">
        <v>46022</v>
      </c>
      <c r="I659" s="128">
        <v>97315195</v>
      </c>
      <c r="J659" s="129" t="s">
        <v>17</v>
      </c>
      <c r="K659" s="57" t="s">
        <v>18</v>
      </c>
      <c r="L659" s="57" t="s">
        <v>1866</v>
      </c>
      <c r="M659" s="254">
        <f t="shared" si="21"/>
        <v>0.37426899262751312</v>
      </c>
      <c r="N659" s="131">
        <v>36422060</v>
      </c>
      <c r="O659" s="131">
        <v>97315195</v>
      </c>
      <c r="P659" s="132">
        <v>0</v>
      </c>
      <c r="Q659" s="133">
        <v>0</v>
      </c>
      <c r="R659" s="35">
        <f t="shared" si="20"/>
        <v>97315195</v>
      </c>
      <c r="S659" s="134" t="s">
        <v>17</v>
      </c>
      <c r="T659" s="57" t="s">
        <v>2570</v>
      </c>
      <c r="U659" s="168" t="s">
        <v>1473</v>
      </c>
      <c r="V659" s="168" t="s">
        <v>1470</v>
      </c>
    </row>
    <row r="660" spans="1:22" ht="118.5" customHeight="1" x14ac:dyDescent="0.35">
      <c r="A660" s="57" t="s">
        <v>2571</v>
      </c>
      <c r="B660" s="15">
        <v>209</v>
      </c>
      <c r="C660" s="15">
        <v>2025</v>
      </c>
      <c r="D660" s="57" t="s">
        <v>2572</v>
      </c>
      <c r="E660" s="126" t="s">
        <v>2573</v>
      </c>
      <c r="F660" s="127">
        <v>45678</v>
      </c>
      <c r="G660" s="127">
        <v>45680</v>
      </c>
      <c r="H660" s="127">
        <v>46022</v>
      </c>
      <c r="I660" s="128">
        <v>223604582</v>
      </c>
      <c r="J660" s="129" t="s">
        <v>17</v>
      </c>
      <c r="K660" s="57" t="s">
        <v>18</v>
      </c>
      <c r="L660" s="57" t="s">
        <v>977</v>
      </c>
      <c r="M660" s="254">
        <f t="shared" si="21"/>
        <v>0.36338028171533621</v>
      </c>
      <c r="N660" s="131">
        <v>81253496</v>
      </c>
      <c r="O660" s="131">
        <v>223604582</v>
      </c>
      <c r="P660" s="132">
        <v>0</v>
      </c>
      <c r="Q660" s="133">
        <v>0</v>
      </c>
      <c r="R660" s="35">
        <f t="shared" si="20"/>
        <v>223604582</v>
      </c>
      <c r="S660" s="134" t="s">
        <v>17</v>
      </c>
      <c r="T660" s="57" t="s">
        <v>2574</v>
      </c>
      <c r="U660" s="168" t="s">
        <v>1478</v>
      </c>
      <c r="V660" s="168" t="s">
        <v>1470</v>
      </c>
    </row>
    <row r="661" spans="1:22" s="2" customFormat="1" ht="118.5" customHeight="1" x14ac:dyDescent="0.35">
      <c r="A661" s="57" t="s">
        <v>2575</v>
      </c>
      <c r="B661" s="15">
        <v>210</v>
      </c>
      <c r="C661" s="15">
        <v>2025</v>
      </c>
      <c r="D661" s="57" t="s">
        <v>2576</v>
      </c>
      <c r="E661" s="126" t="s">
        <v>2577</v>
      </c>
      <c r="F661" s="127">
        <v>45678</v>
      </c>
      <c r="G661" s="127">
        <v>45679</v>
      </c>
      <c r="H661" s="127">
        <v>46022</v>
      </c>
      <c r="I661" s="128">
        <v>223604582</v>
      </c>
      <c r="J661" s="129" t="s">
        <v>17</v>
      </c>
      <c r="K661" s="57" t="s">
        <v>18</v>
      </c>
      <c r="L661" s="57" t="s">
        <v>977</v>
      </c>
      <c r="M661" s="254">
        <f t="shared" si="21"/>
        <v>0.36619718284663771</v>
      </c>
      <c r="N661" s="131">
        <v>81883368</v>
      </c>
      <c r="O661" s="131">
        <v>223604582</v>
      </c>
      <c r="P661" s="132">
        <v>0</v>
      </c>
      <c r="Q661" s="133">
        <v>0</v>
      </c>
      <c r="R661" s="35">
        <f t="shared" si="20"/>
        <v>223604582</v>
      </c>
      <c r="S661" s="134" t="s">
        <v>17</v>
      </c>
      <c r="T661" s="57" t="s">
        <v>2578</v>
      </c>
      <c r="U661" s="168" t="s">
        <v>1478</v>
      </c>
      <c r="V661" s="168" t="s">
        <v>1470</v>
      </c>
    </row>
    <row r="662" spans="1:22" ht="118.5" customHeight="1" x14ac:dyDescent="0.35">
      <c r="A662" s="57" t="s">
        <v>2579</v>
      </c>
      <c r="B662" s="15">
        <v>211</v>
      </c>
      <c r="C662" s="15">
        <v>2025</v>
      </c>
      <c r="D662" s="57" t="s">
        <v>2580</v>
      </c>
      <c r="E662" s="126" t="s">
        <v>2581</v>
      </c>
      <c r="F662" s="127">
        <v>45688</v>
      </c>
      <c r="G662" s="127">
        <v>45692</v>
      </c>
      <c r="H662" s="127">
        <v>46022</v>
      </c>
      <c r="I662" s="128">
        <v>211498418</v>
      </c>
      <c r="J662" s="129" t="s">
        <v>17</v>
      </c>
      <c r="K662" s="57" t="s">
        <v>18</v>
      </c>
      <c r="L662" s="57" t="s">
        <v>977</v>
      </c>
      <c r="M662" s="254">
        <f t="shared" si="21"/>
        <v>0.35276072372323847</v>
      </c>
      <c r="N662" s="131">
        <v>74608335</v>
      </c>
      <c r="O662" s="131">
        <v>211498418</v>
      </c>
      <c r="P662" s="132">
        <v>0</v>
      </c>
      <c r="Q662" s="133">
        <v>0</v>
      </c>
      <c r="R662" s="35">
        <f t="shared" si="20"/>
        <v>211498418</v>
      </c>
      <c r="S662" s="134" t="s">
        <v>17</v>
      </c>
      <c r="T662" s="57" t="s">
        <v>2582</v>
      </c>
      <c r="U662" s="168" t="s">
        <v>1478</v>
      </c>
      <c r="V662" s="168" t="s">
        <v>1470</v>
      </c>
    </row>
    <row r="663" spans="1:22" ht="118.5" customHeight="1" x14ac:dyDescent="0.35">
      <c r="A663" s="57" t="s">
        <v>2583</v>
      </c>
      <c r="B663" s="15">
        <v>212</v>
      </c>
      <c r="C663" s="15">
        <v>2025</v>
      </c>
      <c r="D663" s="57" t="s">
        <v>2584</v>
      </c>
      <c r="E663" s="126" t="s">
        <v>2585</v>
      </c>
      <c r="F663" s="127">
        <v>45678</v>
      </c>
      <c r="G663" s="127">
        <v>45679</v>
      </c>
      <c r="H663" s="127">
        <v>46022</v>
      </c>
      <c r="I663" s="128">
        <v>115156342</v>
      </c>
      <c r="J663" s="129" t="s">
        <v>17</v>
      </c>
      <c r="K663" s="57" t="s">
        <v>18</v>
      </c>
      <c r="L663" s="57" t="s">
        <v>977</v>
      </c>
      <c r="M663" s="254">
        <f t="shared" si="21"/>
        <v>0.36619718260936074</v>
      </c>
      <c r="N663" s="131">
        <v>42169928</v>
      </c>
      <c r="O663" s="131">
        <v>115156342</v>
      </c>
      <c r="P663" s="132">
        <v>0</v>
      </c>
      <c r="Q663" s="133">
        <v>0</v>
      </c>
      <c r="R663" s="35">
        <f t="shared" si="20"/>
        <v>115156342</v>
      </c>
      <c r="S663" s="134" t="s">
        <v>17</v>
      </c>
      <c r="T663" s="57" t="s">
        <v>2586</v>
      </c>
      <c r="U663" s="168" t="s">
        <v>1478</v>
      </c>
      <c r="V663" s="168" t="s">
        <v>1470</v>
      </c>
    </row>
    <row r="664" spans="1:22" ht="118.5" customHeight="1" x14ac:dyDescent="0.35">
      <c r="A664" s="57" t="s">
        <v>2587</v>
      </c>
      <c r="B664" s="15">
        <v>213</v>
      </c>
      <c r="C664" s="15">
        <v>2025</v>
      </c>
      <c r="D664" s="57" t="s">
        <v>2588</v>
      </c>
      <c r="E664" s="126" t="s">
        <v>2589</v>
      </c>
      <c r="F664" s="127">
        <v>45678</v>
      </c>
      <c r="G664" s="127">
        <v>45679</v>
      </c>
      <c r="H664" s="127">
        <v>46022</v>
      </c>
      <c r="I664" s="128">
        <v>113210038</v>
      </c>
      <c r="J664" s="129" t="s">
        <v>17</v>
      </c>
      <c r="K664" s="57" t="s">
        <v>18</v>
      </c>
      <c r="L664" s="57" t="s">
        <v>977</v>
      </c>
      <c r="M664" s="254">
        <f t="shared" si="21"/>
        <v>0.37249283495514768</v>
      </c>
      <c r="N664" s="131">
        <v>42169928</v>
      </c>
      <c r="O664" s="131">
        <v>113210038</v>
      </c>
      <c r="P664" s="132">
        <v>0</v>
      </c>
      <c r="Q664" s="133">
        <v>0</v>
      </c>
      <c r="R664" s="35">
        <f t="shared" si="20"/>
        <v>113210038</v>
      </c>
      <c r="S664" s="134" t="s">
        <v>17</v>
      </c>
      <c r="T664" s="57" t="s">
        <v>2590</v>
      </c>
      <c r="U664" s="168" t="s">
        <v>1478</v>
      </c>
      <c r="V664" s="168" t="s">
        <v>1470</v>
      </c>
    </row>
    <row r="665" spans="1:22" ht="118.5" customHeight="1" x14ac:dyDescent="0.35">
      <c r="A665" s="57" t="s">
        <v>2591</v>
      </c>
      <c r="B665" s="15">
        <v>214</v>
      </c>
      <c r="C665" s="15">
        <v>2025</v>
      </c>
      <c r="D665" s="57" t="s">
        <v>2592</v>
      </c>
      <c r="E665" s="126" t="s">
        <v>2593</v>
      </c>
      <c r="F665" s="127">
        <v>45677</v>
      </c>
      <c r="G665" s="127">
        <v>45679</v>
      </c>
      <c r="H665" s="127">
        <v>45688</v>
      </c>
      <c r="I665" s="128">
        <v>305948191</v>
      </c>
      <c r="J665" s="129" t="s">
        <v>17</v>
      </c>
      <c r="K665" s="57" t="s">
        <v>18</v>
      </c>
      <c r="L665" s="57" t="s">
        <v>978</v>
      </c>
      <c r="M665" s="254">
        <f t="shared" si="21"/>
        <v>2.829652292338607E-2</v>
      </c>
      <c r="N665" s="131">
        <v>8657270</v>
      </c>
      <c r="O665" s="131">
        <v>305948191</v>
      </c>
      <c r="P665" s="132">
        <v>0</v>
      </c>
      <c r="Q665" s="133">
        <v>0</v>
      </c>
      <c r="R665" s="35">
        <f t="shared" si="20"/>
        <v>305948191</v>
      </c>
      <c r="S665" s="134" t="s">
        <v>17</v>
      </c>
      <c r="T665" s="57" t="s">
        <v>2594</v>
      </c>
      <c r="U665" s="168" t="s">
        <v>1478</v>
      </c>
      <c r="V665" s="168" t="s">
        <v>1470</v>
      </c>
    </row>
    <row r="666" spans="1:22" ht="118.5" customHeight="1" x14ac:dyDescent="0.35">
      <c r="A666" s="105" t="s">
        <v>2595</v>
      </c>
      <c r="B666" s="16">
        <v>215</v>
      </c>
      <c r="C666" s="16">
        <v>2025</v>
      </c>
      <c r="D666" s="105" t="s">
        <v>2596</v>
      </c>
      <c r="E666" s="117" t="s">
        <v>2597</v>
      </c>
      <c r="F666" s="118">
        <v>45678</v>
      </c>
      <c r="G666" s="118">
        <v>45679</v>
      </c>
      <c r="H666" s="118">
        <v>45991</v>
      </c>
      <c r="I666" s="119">
        <v>111502749</v>
      </c>
      <c r="J666" s="120" t="s">
        <v>17</v>
      </c>
      <c r="K666" s="105" t="s">
        <v>18</v>
      </c>
      <c r="L666" s="105" t="s">
        <v>965</v>
      </c>
      <c r="M666" s="253">
        <f t="shared" si="21"/>
        <v>0.41800639372577264</v>
      </c>
      <c r="N666" s="122">
        <v>46608862</v>
      </c>
      <c r="O666" s="122">
        <v>111502749</v>
      </c>
      <c r="P666" s="123">
        <v>0</v>
      </c>
      <c r="Q666" s="124">
        <v>0</v>
      </c>
      <c r="R666" s="42">
        <f t="shared" si="20"/>
        <v>111502749</v>
      </c>
      <c r="S666" s="125" t="s">
        <v>17</v>
      </c>
      <c r="T666" s="105" t="s">
        <v>2598</v>
      </c>
      <c r="U666" s="170" t="s">
        <v>1481</v>
      </c>
      <c r="V666" s="170" t="s">
        <v>1472</v>
      </c>
    </row>
    <row r="667" spans="1:22" ht="118.5" customHeight="1" x14ac:dyDescent="0.35">
      <c r="A667" s="105" t="s">
        <v>2599</v>
      </c>
      <c r="B667" s="16">
        <v>216</v>
      </c>
      <c r="C667" s="16">
        <v>2025</v>
      </c>
      <c r="D667" s="105" t="s">
        <v>2600</v>
      </c>
      <c r="E667" s="117" t="s">
        <v>2601</v>
      </c>
      <c r="F667" s="118">
        <v>45678</v>
      </c>
      <c r="G667" s="118">
        <v>45679</v>
      </c>
      <c r="H667" s="118">
        <v>45991</v>
      </c>
      <c r="I667" s="119">
        <v>111502749</v>
      </c>
      <c r="J667" s="120" t="s">
        <v>17</v>
      </c>
      <c r="K667" s="105" t="s">
        <v>18</v>
      </c>
      <c r="L667" s="105" t="s">
        <v>965</v>
      </c>
      <c r="M667" s="253">
        <f t="shared" si="21"/>
        <v>0.41800639372577264</v>
      </c>
      <c r="N667" s="122">
        <v>46608862</v>
      </c>
      <c r="O667" s="122">
        <v>111502749</v>
      </c>
      <c r="P667" s="123">
        <v>0</v>
      </c>
      <c r="Q667" s="124">
        <v>0</v>
      </c>
      <c r="R667" s="42">
        <f t="shared" si="20"/>
        <v>111502749</v>
      </c>
      <c r="S667" s="125" t="s">
        <v>17</v>
      </c>
      <c r="T667" s="105" t="s">
        <v>2602</v>
      </c>
      <c r="U667" s="170" t="s">
        <v>1481</v>
      </c>
      <c r="V667" s="170" t="s">
        <v>1472</v>
      </c>
    </row>
    <row r="668" spans="1:22" ht="118.5" customHeight="1" x14ac:dyDescent="0.35">
      <c r="A668" s="105" t="s">
        <v>2603</v>
      </c>
      <c r="B668" s="16">
        <v>217</v>
      </c>
      <c r="C668" s="16">
        <v>2025</v>
      </c>
      <c r="D668" s="105" t="s">
        <v>2604</v>
      </c>
      <c r="E668" s="117" t="s">
        <v>2605</v>
      </c>
      <c r="F668" s="118">
        <v>45679</v>
      </c>
      <c r="G668" s="118">
        <v>45680</v>
      </c>
      <c r="H668" s="118">
        <v>45991</v>
      </c>
      <c r="I668" s="119">
        <v>182298167</v>
      </c>
      <c r="J668" s="120" t="s">
        <v>17</v>
      </c>
      <c r="K668" s="105" t="s">
        <v>18</v>
      </c>
      <c r="L668" s="105" t="s">
        <v>965</v>
      </c>
      <c r="M668" s="253">
        <f t="shared" si="21"/>
        <v>0.41479097812321941</v>
      </c>
      <c r="N668" s="122">
        <v>75615635</v>
      </c>
      <c r="O668" s="122">
        <v>182298167</v>
      </c>
      <c r="P668" s="123">
        <v>0</v>
      </c>
      <c r="Q668" s="124">
        <v>0</v>
      </c>
      <c r="R668" s="42">
        <f t="shared" si="20"/>
        <v>182298167</v>
      </c>
      <c r="S668" s="125" t="s">
        <v>17</v>
      </c>
      <c r="T668" s="105" t="s">
        <v>2606</v>
      </c>
      <c r="U668" s="170" t="s">
        <v>1481</v>
      </c>
      <c r="V668" s="170" t="s">
        <v>1472</v>
      </c>
    </row>
    <row r="669" spans="1:22" ht="118.5" customHeight="1" x14ac:dyDescent="0.35">
      <c r="A669" s="57" t="s">
        <v>2607</v>
      </c>
      <c r="B669" s="15">
        <v>218</v>
      </c>
      <c r="C669" s="15">
        <v>2025</v>
      </c>
      <c r="D669" s="57" t="s">
        <v>2608</v>
      </c>
      <c r="E669" s="126" t="s">
        <v>2609</v>
      </c>
      <c r="F669" s="127">
        <v>45678</v>
      </c>
      <c r="G669" s="127">
        <v>45680</v>
      </c>
      <c r="H669" s="127">
        <v>46022</v>
      </c>
      <c r="I669" s="128">
        <v>99307024</v>
      </c>
      <c r="J669" s="129" t="s">
        <v>17</v>
      </c>
      <c r="K669" s="57" t="s">
        <v>18</v>
      </c>
      <c r="L669" s="57" t="s">
        <v>1826</v>
      </c>
      <c r="M669" s="254">
        <f t="shared" si="21"/>
        <v>0.36962749986345378</v>
      </c>
      <c r="N669" s="131">
        <v>36706607</v>
      </c>
      <c r="O669" s="131">
        <v>99307024</v>
      </c>
      <c r="P669" s="132">
        <v>0</v>
      </c>
      <c r="Q669" s="133">
        <v>0</v>
      </c>
      <c r="R669" s="35">
        <f t="shared" si="20"/>
        <v>99307024</v>
      </c>
      <c r="S669" s="134" t="s">
        <v>17</v>
      </c>
      <c r="T669" s="57" t="s">
        <v>2610</v>
      </c>
      <c r="U669" s="168" t="s">
        <v>1473</v>
      </c>
      <c r="V669" s="168" t="s">
        <v>1470</v>
      </c>
    </row>
    <row r="670" spans="1:22" ht="118.5" customHeight="1" x14ac:dyDescent="0.35">
      <c r="A670" s="57" t="s">
        <v>2611</v>
      </c>
      <c r="B670" s="15">
        <v>219</v>
      </c>
      <c r="C670" s="15">
        <v>2025</v>
      </c>
      <c r="D670" s="57" t="s">
        <v>2612</v>
      </c>
      <c r="E670" s="126" t="s">
        <v>2613</v>
      </c>
      <c r="F670" s="127">
        <v>45674</v>
      </c>
      <c r="G670" s="127">
        <v>45677</v>
      </c>
      <c r="H670" s="127">
        <v>46022</v>
      </c>
      <c r="I670" s="128">
        <v>49653475</v>
      </c>
      <c r="J670" s="129" t="s">
        <v>17</v>
      </c>
      <c r="K670" s="57" t="s">
        <v>18</v>
      </c>
      <c r="L670" s="57" t="s">
        <v>1826</v>
      </c>
      <c r="M670" s="254">
        <f t="shared" si="21"/>
        <v>0.3782234375338282</v>
      </c>
      <c r="N670" s="131">
        <v>18780108</v>
      </c>
      <c r="O670" s="131">
        <v>49653475</v>
      </c>
      <c r="P670" s="132">
        <v>0</v>
      </c>
      <c r="Q670" s="133">
        <v>0</v>
      </c>
      <c r="R670" s="35">
        <f t="shared" si="20"/>
        <v>49653475</v>
      </c>
      <c r="S670" s="134" t="s">
        <v>17</v>
      </c>
      <c r="T670" s="57" t="s">
        <v>2614</v>
      </c>
      <c r="U670" s="168" t="s">
        <v>1473</v>
      </c>
      <c r="V670" s="168" t="s">
        <v>1470</v>
      </c>
    </row>
    <row r="671" spans="1:22" ht="118.5" customHeight="1" x14ac:dyDescent="0.35">
      <c r="A671" s="57" t="s">
        <v>2615</v>
      </c>
      <c r="B671" s="15">
        <v>220</v>
      </c>
      <c r="C671" s="15">
        <v>2025</v>
      </c>
      <c r="D671" s="57" t="s">
        <v>2616</v>
      </c>
      <c r="E671" s="126" t="s">
        <v>2609</v>
      </c>
      <c r="F671" s="127">
        <v>45678</v>
      </c>
      <c r="G671" s="127">
        <v>45679</v>
      </c>
      <c r="H671" s="127">
        <v>46022</v>
      </c>
      <c r="I671" s="128">
        <v>99307024</v>
      </c>
      <c r="J671" s="129" t="s">
        <v>17</v>
      </c>
      <c r="K671" s="57" t="s">
        <v>18</v>
      </c>
      <c r="L671" s="57" t="s">
        <v>1826</v>
      </c>
      <c r="M671" s="254">
        <f t="shared" si="21"/>
        <v>0.37249282588510557</v>
      </c>
      <c r="N671" s="131">
        <v>36991154</v>
      </c>
      <c r="O671" s="131">
        <v>99307024</v>
      </c>
      <c r="P671" s="132">
        <v>0</v>
      </c>
      <c r="Q671" s="133">
        <v>0</v>
      </c>
      <c r="R671" s="35">
        <f t="shared" si="20"/>
        <v>99307024</v>
      </c>
      <c r="S671" s="134" t="s">
        <v>17</v>
      </c>
      <c r="T671" s="57" t="s">
        <v>2617</v>
      </c>
      <c r="U671" s="168" t="s">
        <v>1473</v>
      </c>
      <c r="V671" s="168" t="s">
        <v>1470</v>
      </c>
    </row>
    <row r="672" spans="1:22" ht="118.5" customHeight="1" x14ac:dyDescent="0.35">
      <c r="A672" s="57" t="s">
        <v>2618</v>
      </c>
      <c r="B672" s="15">
        <v>221</v>
      </c>
      <c r="C672" s="15">
        <v>2025</v>
      </c>
      <c r="D672" s="57" t="s">
        <v>2619</v>
      </c>
      <c r="E672" s="126" t="s">
        <v>2620</v>
      </c>
      <c r="F672" s="127">
        <v>45677</v>
      </c>
      <c r="G672" s="127">
        <v>45679</v>
      </c>
      <c r="H672" s="127">
        <v>46022</v>
      </c>
      <c r="I672" s="128">
        <v>71501070</v>
      </c>
      <c r="J672" s="129" t="s">
        <v>17</v>
      </c>
      <c r="K672" s="57" t="s">
        <v>18</v>
      </c>
      <c r="L672" s="57" t="s">
        <v>1826</v>
      </c>
      <c r="M672" s="254">
        <f t="shared" si="21"/>
        <v>0.37249283122616206</v>
      </c>
      <c r="N672" s="131">
        <v>26633636</v>
      </c>
      <c r="O672" s="131">
        <v>71501070</v>
      </c>
      <c r="P672" s="132">
        <v>0</v>
      </c>
      <c r="Q672" s="133">
        <v>0</v>
      </c>
      <c r="R672" s="35">
        <f t="shared" si="20"/>
        <v>71501070</v>
      </c>
      <c r="S672" s="134" t="s">
        <v>17</v>
      </c>
      <c r="T672" s="57" t="s">
        <v>2621</v>
      </c>
      <c r="U672" s="168" t="s">
        <v>1473</v>
      </c>
      <c r="V672" s="168" t="s">
        <v>1470</v>
      </c>
    </row>
    <row r="673" spans="1:22" ht="118.5" customHeight="1" x14ac:dyDescent="0.35">
      <c r="A673" s="57" t="s">
        <v>2622</v>
      </c>
      <c r="B673" s="15">
        <v>222</v>
      </c>
      <c r="C673" s="15">
        <v>2025</v>
      </c>
      <c r="D673" s="57" t="s">
        <v>2623</v>
      </c>
      <c r="E673" s="126" t="s">
        <v>2624</v>
      </c>
      <c r="F673" s="127">
        <v>45678</v>
      </c>
      <c r="G673" s="127">
        <v>45684</v>
      </c>
      <c r="H673" s="127">
        <v>46022</v>
      </c>
      <c r="I673" s="128">
        <v>49653475</v>
      </c>
      <c r="J673" s="129" t="s">
        <v>17</v>
      </c>
      <c r="K673" s="57" t="s">
        <v>18</v>
      </c>
      <c r="L673" s="57" t="s">
        <v>975</v>
      </c>
      <c r="M673" s="254">
        <f t="shared" si="21"/>
        <v>0.35816621092481443</v>
      </c>
      <c r="N673" s="131">
        <v>17784197</v>
      </c>
      <c r="O673" s="131">
        <v>49653475</v>
      </c>
      <c r="P673" s="132">
        <v>0</v>
      </c>
      <c r="Q673" s="133">
        <v>0</v>
      </c>
      <c r="R673" s="35">
        <f t="shared" si="20"/>
        <v>49653475</v>
      </c>
      <c r="S673" s="134" t="s">
        <v>17</v>
      </c>
      <c r="T673" s="57" t="s">
        <v>2625</v>
      </c>
      <c r="U673" s="168" t="s">
        <v>1476</v>
      </c>
      <c r="V673" s="168" t="s">
        <v>1470</v>
      </c>
    </row>
    <row r="674" spans="1:22" ht="118.5" customHeight="1" x14ac:dyDescent="0.35">
      <c r="A674" s="57" t="s">
        <v>2626</v>
      </c>
      <c r="B674" s="15">
        <v>223</v>
      </c>
      <c r="C674" s="15">
        <v>2025</v>
      </c>
      <c r="D674" s="57" t="s">
        <v>2627</v>
      </c>
      <c r="E674" s="126" t="s">
        <v>2628</v>
      </c>
      <c r="F674" s="127">
        <v>45681</v>
      </c>
      <c r="G674" s="127">
        <v>45681</v>
      </c>
      <c r="H674" s="127">
        <v>46022</v>
      </c>
      <c r="I674" s="128">
        <v>63374357</v>
      </c>
      <c r="J674" s="129" t="s">
        <v>17</v>
      </c>
      <c r="K674" s="57" t="s">
        <v>18</v>
      </c>
      <c r="L674" s="57" t="s">
        <v>975</v>
      </c>
      <c r="M674" s="254">
        <f t="shared" si="21"/>
        <v>0.36781608687564277</v>
      </c>
      <c r="N674" s="131">
        <v>23310108</v>
      </c>
      <c r="O674" s="131">
        <v>63374357</v>
      </c>
      <c r="P674" s="132">
        <v>0</v>
      </c>
      <c r="Q674" s="133">
        <v>0</v>
      </c>
      <c r="R674" s="35">
        <f t="shared" si="20"/>
        <v>63374357</v>
      </c>
      <c r="S674" s="134" t="s">
        <v>17</v>
      </c>
      <c r="T674" s="57" t="s">
        <v>2629</v>
      </c>
      <c r="U674" s="168" t="s">
        <v>1476</v>
      </c>
      <c r="V674" s="168" t="s">
        <v>1470</v>
      </c>
    </row>
    <row r="675" spans="1:22" ht="118.5" customHeight="1" x14ac:dyDescent="0.35">
      <c r="A675" s="57" t="s">
        <v>2630</v>
      </c>
      <c r="B675" s="15">
        <v>224</v>
      </c>
      <c r="C675" s="15">
        <v>2025</v>
      </c>
      <c r="D675" s="57" t="s">
        <v>2631</v>
      </c>
      <c r="E675" s="126" t="s">
        <v>2632</v>
      </c>
      <c r="F675" s="127">
        <v>45678</v>
      </c>
      <c r="G675" s="127">
        <v>45681</v>
      </c>
      <c r="H675" s="127">
        <v>46022</v>
      </c>
      <c r="I675" s="128">
        <v>63374357</v>
      </c>
      <c r="J675" s="129" t="s">
        <v>17</v>
      </c>
      <c r="K675" s="57" t="s">
        <v>18</v>
      </c>
      <c r="L675" s="57" t="s">
        <v>975</v>
      </c>
      <c r="M675" s="254">
        <f t="shared" si="21"/>
        <v>0.36781608687564277</v>
      </c>
      <c r="N675" s="131">
        <v>23310108</v>
      </c>
      <c r="O675" s="131">
        <v>63374357</v>
      </c>
      <c r="P675" s="132">
        <v>0</v>
      </c>
      <c r="Q675" s="133">
        <v>0</v>
      </c>
      <c r="R675" s="35">
        <f t="shared" si="20"/>
        <v>63374357</v>
      </c>
      <c r="S675" s="134" t="s">
        <v>17</v>
      </c>
      <c r="T675" s="57" t="s">
        <v>2633</v>
      </c>
      <c r="U675" s="168" t="s">
        <v>1476</v>
      </c>
      <c r="V675" s="168" t="s">
        <v>1470</v>
      </c>
    </row>
    <row r="676" spans="1:22" ht="118.5" customHeight="1" x14ac:dyDescent="0.35">
      <c r="A676" s="57" t="s">
        <v>2634</v>
      </c>
      <c r="B676" s="15">
        <v>225</v>
      </c>
      <c r="C676" s="15">
        <v>2025</v>
      </c>
      <c r="D676" s="57" t="s">
        <v>2635</v>
      </c>
      <c r="E676" s="126" t="s">
        <v>2449</v>
      </c>
      <c r="F676" s="127">
        <v>45678</v>
      </c>
      <c r="G676" s="127">
        <v>45680</v>
      </c>
      <c r="H676" s="127">
        <v>46022</v>
      </c>
      <c r="I676" s="128">
        <v>57433019</v>
      </c>
      <c r="J676" s="129" t="s">
        <v>17</v>
      </c>
      <c r="K676" s="57" t="s">
        <v>18</v>
      </c>
      <c r="L676" s="57" t="s">
        <v>975</v>
      </c>
      <c r="M676" s="254">
        <f t="shared" si="21"/>
        <v>0.37068963761072704</v>
      </c>
      <c r="N676" s="131">
        <v>21289825</v>
      </c>
      <c r="O676" s="131">
        <v>57433019</v>
      </c>
      <c r="P676" s="132">
        <v>0</v>
      </c>
      <c r="Q676" s="133">
        <v>0</v>
      </c>
      <c r="R676" s="35">
        <f t="shared" si="20"/>
        <v>57433019</v>
      </c>
      <c r="S676" s="134" t="s">
        <v>17</v>
      </c>
      <c r="T676" s="57" t="s">
        <v>2636</v>
      </c>
      <c r="U676" s="168" t="s">
        <v>1476</v>
      </c>
      <c r="V676" s="168" t="s">
        <v>1470</v>
      </c>
    </row>
    <row r="677" spans="1:22" ht="118.5" customHeight="1" x14ac:dyDescent="0.35">
      <c r="A677" s="57" t="s">
        <v>2637</v>
      </c>
      <c r="B677" s="15">
        <v>226</v>
      </c>
      <c r="C677" s="15">
        <v>2025</v>
      </c>
      <c r="D677" s="57" t="s">
        <v>2638</v>
      </c>
      <c r="E677" s="126" t="s">
        <v>2639</v>
      </c>
      <c r="F677" s="127">
        <v>45678</v>
      </c>
      <c r="G677" s="127">
        <v>45679</v>
      </c>
      <c r="H677" s="127">
        <v>46022</v>
      </c>
      <c r="I677" s="128">
        <v>137941993</v>
      </c>
      <c r="J677" s="129" t="s">
        <v>17</v>
      </c>
      <c r="K677" s="57" t="s">
        <v>18</v>
      </c>
      <c r="L677" s="57" t="s">
        <v>969</v>
      </c>
      <c r="M677" s="254">
        <f t="shared" si="21"/>
        <v>0.38011695249321215</v>
      </c>
      <c r="N677" s="131">
        <v>52434090</v>
      </c>
      <c r="O677" s="131">
        <v>137941993</v>
      </c>
      <c r="P677" s="132">
        <v>0</v>
      </c>
      <c r="Q677" s="133">
        <v>0</v>
      </c>
      <c r="R677" s="35">
        <f t="shared" si="20"/>
        <v>137941993</v>
      </c>
      <c r="S677" s="134" t="s">
        <v>17</v>
      </c>
      <c r="T677" s="57" t="s">
        <v>2640</v>
      </c>
      <c r="U677" s="168" t="s">
        <v>1473</v>
      </c>
      <c r="V677" s="168" t="s">
        <v>1470</v>
      </c>
    </row>
    <row r="678" spans="1:22" ht="118.5" customHeight="1" x14ac:dyDescent="0.35">
      <c r="A678" s="57" t="s">
        <v>2641</v>
      </c>
      <c r="B678" s="15">
        <v>227</v>
      </c>
      <c r="C678" s="15">
        <v>2025</v>
      </c>
      <c r="D678" s="57" t="s">
        <v>2642</v>
      </c>
      <c r="E678" s="126" t="s">
        <v>2643</v>
      </c>
      <c r="F678" s="127">
        <v>45678</v>
      </c>
      <c r="G678" s="127">
        <v>45681</v>
      </c>
      <c r="H678" s="127">
        <v>46022</v>
      </c>
      <c r="I678" s="128">
        <v>226420087</v>
      </c>
      <c r="J678" s="129" t="s">
        <v>17</v>
      </c>
      <c r="K678" s="57" t="s">
        <v>18</v>
      </c>
      <c r="L678" s="57" t="s">
        <v>975</v>
      </c>
      <c r="M678" s="254">
        <f t="shared" si="21"/>
        <v>0.361426011629917</v>
      </c>
      <c r="N678" s="131">
        <v>89088636</v>
      </c>
      <c r="O678" s="131">
        <v>226420087</v>
      </c>
      <c r="P678" s="132">
        <v>20071956</v>
      </c>
      <c r="Q678" s="133">
        <v>0</v>
      </c>
      <c r="R678" s="35">
        <f t="shared" si="20"/>
        <v>246492043</v>
      </c>
      <c r="S678" s="134" t="s">
        <v>17</v>
      </c>
      <c r="T678" s="57" t="s">
        <v>2644</v>
      </c>
      <c r="U678" s="168" t="s">
        <v>1476</v>
      </c>
      <c r="V678" s="168" t="s">
        <v>1470</v>
      </c>
    </row>
    <row r="679" spans="1:22" ht="118.5" customHeight="1" x14ac:dyDescent="0.35">
      <c r="A679" s="57" t="s">
        <v>2645</v>
      </c>
      <c r="B679" s="15">
        <v>228</v>
      </c>
      <c r="C679" s="15">
        <v>2025</v>
      </c>
      <c r="D679" s="57" t="s">
        <v>2646</v>
      </c>
      <c r="E679" s="126" t="s">
        <v>2492</v>
      </c>
      <c r="F679" s="127">
        <v>45679</v>
      </c>
      <c r="G679" s="127">
        <v>45687</v>
      </c>
      <c r="H679" s="127">
        <v>46022</v>
      </c>
      <c r="I679" s="128">
        <v>99307024</v>
      </c>
      <c r="J679" s="129" t="s">
        <v>17</v>
      </c>
      <c r="K679" s="57" t="s">
        <v>18</v>
      </c>
      <c r="L679" s="57" t="s">
        <v>975</v>
      </c>
      <c r="M679" s="254">
        <f t="shared" si="21"/>
        <v>0.34957021771189117</v>
      </c>
      <c r="N679" s="131">
        <v>34714778</v>
      </c>
      <c r="O679" s="131">
        <v>99307024</v>
      </c>
      <c r="P679" s="132">
        <v>0</v>
      </c>
      <c r="Q679" s="133">
        <v>0</v>
      </c>
      <c r="R679" s="35">
        <f t="shared" si="20"/>
        <v>99307024</v>
      </c>
      <c r="S679" s="134" t="s">
        <v>17</v>
      </c>
      <c r="T679" s="57" t="s">
        <v>2647</v>
      </c>
      <c r="U679" s="168" t="s">
        <v>1476</v>
      </c>
      <c r="V679" s="168" t="s">
        <v>1470</v>
      </c>
    </row>
    <row r="680" spans="1:22" ht="118.5" customHeight="1" x14ac:dyDescent="0.35">
      <c r="A680" s="105" t="s">
        <v>2648</v>
      </c>
      <c r="B680" s="16">
        <v>229</v>
      </c>
      <c r="C680" s="16">
        <v>2025</v>
      </c>
      <c r="D680" s="105" t="s">
        <v>2649</v>
      </c>
      <c r="E680" s="117" t="s">
        <v>2650</v>
      </c>
      <c r="F680" s="118">
        <v>45679</v>
      </c>
      <c r="G680" s="118">
        <v>45679</v>
      </c>
      <c r="H680" s="118">
        <v>45991</v>
      </c>
      <c r="I680" s="119">
        <v>88778774</v>
      </c>
      <c r="J680" s="120" t="s">
        <v>17</v>
      </c>
      <c r="K680" s="105" t="s">
        <v>18</v>
      </c>
      <c r="L680" s="105" t="s">
        <v>967</v>
      </c>
      <c r="M680" s="253">
        <f t="shared" si="21"/>
        <v>0.41666664601608489</v>
      </c>
      <c r="N680" s="122">
        <v>36991154</v>
      </c>
      <c r="O680" s="122">
        <v>88778774</v>
      </c>
      <c r="P680" s="123">
        <v>0</v>
      </c>
      <c r="Q680" s="124">
        <v>0</v>
      </c>
      <c r="R680" s="42">
        <f t="shared" si="20"/>
        <v>88778774</v>
      </c>
      <c r="S680" s="125" t="s">
        <v>17</v>
      </c>
      <c r="T680" s="105" t="s">
        <v>2651</v>
      </c>
      <c r="U680" s="170" t="s">
        <v>1484</v>
      </c>
      <c r="V680" s="170" t="s">
        <v>1472</v>
      </c>
    </row>
    <row r="681" spans="1:22" ht="118.5" customHeight="1" x14ac:dyDescent="0.35">
      <c r="A681" s="105" t="s">
        <v>2652</v>
      </c>
      <c r="B681" s="16">
        <v>230</v>
      </c>
      <c r="C681" s="16">
        <v>2025</v>
      </c>
      <c r="D681" s="105" t="s">
        <v>2653</v>
      </c>
      <c r="E681" s="117" t="s">
        <v>2654</v>
      </c>
      <c r="F681" s="118">
        <v>45677</v>
      </c>
      <c r="G681" s="118">
        <v>45680</v>
      </c>
      <c r="H681" s="118">
        <v>45991</v>
      </c>
      <c r="I681" s="119">
        <v>114370981</v>
      </c>
      <c r="J681" s="120" t="s">
        <v>17</v>
      </c>
      <c r="K681" s="105" t="s">
        <v>18</v>
      </c>
      <c r="L681" s="105" t="s">
        <v>965</v>
      </c>
      <c r="M681" s="253">
        <f t="shared" si="21"/>
        <v>0.40438870590783865</v>
      </c>
      <c r="N681" s="122">
        <v>46250333</v>
      </c>
      <c r="O681" s="122">
        <v>114370981</v>
      </c>
      <c r="P681" s="123">
        <v>0</v>
      </c>
      <c r="Q681" s="124">
        <v>0</v>
      </c>
      <c r="R681" s="42">
        <f t="shared" si="20"/>
        <v>114370981</v>
      </c>
      <c r="S681" s="125" t="s">
        <v>17</v>
      </c>
      <c r="T681" s="105" t="s">
        <v>2655</v>
      </c>
      <c r="U681" s="170" t="s">
        <v>1481</v>
      </c>
      <c r="V681" s="170" t="s">
        <v>1472</v>
      </c>
    </row>
    <row r="682" spans="1:22" ht="118.5" customHeight="1" x14ac:dyDescent="0.35">
      <c r="A682" s="57" t="s">
        <v>2656</v>
      </c>
      <c r="B682" s="15">
        <v>231</v>
      </c>
      <c r="C682" s="15">
        <v>2025</v>
      </c>
      <c r="D682" s="57" t="s">
        <v>2657</v>
      </c>
      <c r="E682" s="126" t="s">
        <v>2658</v>
      </c>
      <c r="F682" s="127">
        <v>45679</v>
      </c>
      <c r="G682" s="127">
        <v>45681</v>
      </c>
      <c r="H682" s="127">
        <v>46022</v>
      </c>
      <c r="I682" s="128">
        <v>113210038</v>
      </c>
      <c r="J682" s="129" t="s">
        <v>17</v>
      </c>
      <c r="K682" s="57" t="s">
        <v>18</v>
      </c>
      <c r="L682" s="57" t="s">
        <v>1861</v>
      </c>
      <c r="M682" s="254">
        <f t="shared" si="21"/>
        <v>0.3667621770429933</v>
      </c>
      <c r="N682" s="131">
        <v>41521160</v>
      </c>
      <c r="O682" s="131">
        <v>113210038</v>
      </c>
      <c r="P682" s="132">
        <v>0</v>
      </c>
      <c r="Q682" s="133">
        <v>0</v>
      </c>
      <c r="R682" s="35">
        <f t="shared" si="20"/>
        <v>113210038</v>
      </c>
      <c r="S682" s="134" t="s">
        <v>17</v>
      </c>
      <c r="T682" s="57" t="s">
        <v>2659</v>
      </c>
      <c r="U682" s="168" t="s">
        <v>1473</v>
      </c>
      <c r="V682" s="168" t="s">
        <v>1470</v>
      </c>
    </row>
    <row r="683" spans="1:22" ht="118.5" customHeight="1" x14ac:dyDescent="0.35">
      <c r="A683" s="57" t="s">
        <v>2660</v>
      </c>
      <c r="B683" s="15">
        <v>232</v>
      </c>
      <c r="C683" s="15">
        <v>2025</v>
      </c>
      <c r="D683" s="57" t="s">
        <v>2661</v>
      </c>
      <c r="E683" s="126" t="s">
        <v>2609</v>
      </c>
      <c r="F683" s="127">
        <v>45677</v>
      </c>
      <c r="G683" s="127">
        <v>45679</v>
      </c>
      <c r="H683" s="127">
        <v>46022</v>
      </c>
      <c r="I683" s="128">
        <v>99307024</v>
      </c>
      <c r="J683" s="129" t="s">
        <v>17</v>
      </c>
      <c r="K683" s="57" t="s">
        <v>18</v>
      </c>
      <c r="L683" s="57" t="s">
        <v>1826</v>
      </c>
      <c r="M683" s="254">
        <f t="shared" si="21"/>
        <v>0.37249282588510557</v>
      </c>
      <c r="N683" s="131">
        <v>36991154</v>
      </c>
      <c r="O683" s="131">
        <v>99307024</v>
      </c>
      <c r="P683" s="132">
        <v>0</v>
      </c>
      <c r="Q683" s="133">
        <v>0</v>
      </c>
      <c r="R683" s="35">
        <f t="shared" si="20"/>
        <v>99307024</v>
      </c>
      <c r="S683" s="134" t="s">
        <v>17</v>
      </c>
      <c r="T683" s="57" t="s">
        <v>2662</v>
      </c>
      <c r="U683" s="168" t="s">
        <v>1473</v>
      </c>
      <c r="V683" s="168" t="s">
        <v>1470</v>
      </c>
    </row>
    <row r="684" spans="1:22" ht="118.5" customHeight="1" x14ac:dyDescent="0.35">
      <c r="A684" s="27" t="s">
        <v>3137</v>
      </c>
      <c r="B684" s="15">
        <v>233</v>
      </c>
      <c r="C684" s="15">
        <v>2025</v>
      </c>
      <c r="D684" s="154" t="s">
        <v>3138</v>
      </c>
      <c r="E684" s="27" t="s">
        <v>3139</v>
      </c>
      <c r="F684" s="19">
        <v>45694</v>
      </c>
      <c r="G684" s="19">
        <v>45700</v>
      </c>
      <c r="H684" s="19">
        <v>46022</v>
      </c>
      <c r="I684" s="184">
        <v>116163626</v>
      </c>
      <c r="J684" s="153" t="s">
        <v>17</v>
      </c>
      <c r="K684" s="154" t="s">
        <v>18</v>
      </c>
      <c r="L684" s="154" t="s">
        <v>978</v>
      </c>
      <c r="M684" s="254">
        <f t="shared" si="21"/>
        <v>0.3302468536923942</v>
      </c>
      <c r="N684" s="131">
        <v>38362672</v>
      </c>
      <c r="O684" s="131">
        <f>R684-N684</f>
        <v>77800954</v>
      </c>
      <c r="P684" s="184">
        <v>0</v>
      </c>
      <c r="Q684" s="15">
        <v>0</v>
      </c>
      <c r="R684" s="35">
        <f t="shared" si="20"/>
        <v>116163626</v>
      </c>
      <c r="S684" s="154" t="s">
        <v>17</v>
      </c>
      <c r="T684" s="154" t="s">
        <v>3140</v>
      </c>
      <c r="U684" s="183" t="s">
        <v>1478</v>
      </c>
      <c r="V684" s="183" t="s">
        <v>1470</v>
      </c>
    </row>
    <row r="685" spans="1:22" ht="118.5" customHeight="1" x14ac:dyDescent="0.35">
      <c r="A685" s="53" t="s">
        <v>2663</v>
      </c>
      <c r="B685" s="17">
        <v>234</v>
      </c>
      <c r="C685" s="17">
        <v>2025</v>
      </c>
      <c r="D685" s="53" t="s">
        <v>2664</v>
      </c>
      <c r="E685" s="144" t="s">
        <v>2665</v>
      </c>
      <c r="F685" s="145">
        <v>45678</v>
      </c>
      <c r="G685" s="145">
        <v>45680</v>
      </c>
      <c r="H685" s="145">
        <v>46022</v>
      </c>
      <c r="I685" s="146">
        <v>110614966</v>
      </c>
      <c r="J685" s="147" t="s">
        <v>17</v>
      </c>
      <c r="K685" s="53" t="s">
        <v>18</v>
      </c>
      <c r="L685" s="53" t="s">
        <v>2218</v>
      </c>
      <c r="M685" s="256">
        <f t="shared" si="21"/>
        <v>0.37829911731835636</v>
      </c>
      <c r="N685" s="148">
        <v>41845544</v>
      </c>
      <c r="O685" s="148">
        <v>110614966</v>
      </c>
      <c r="P685" s="149">
        <v>0</v>
      </c>
      <c r="Q685" s="150">
        <v>0</v>
      </c>
      <c r="R685" s="29">
        <f t="shared" si="20"/>
        <v>110614966</v>
      </c>
      <c r="S685" s="151" t="s">
        <v>17</v>
      </c>
      <c r="T685" s="53" t="s">
        <v>2666</v>
      </c>
      <c r="U685" s="172" t="s">
        <v>1480</v>
      </c>
      <c r="V685" s="172" t="s">
        <v>1468</v>
      </c>
    </row>
    <row r="686" spans="1:22" ht="118.5" customHeight="1" x14ac:dyDescent="0.35">
      <c r="A686" s="53" t="s">
        <v>2667</v>
      </c>
      <c r="B686" s="17">
        <v>236</v>
      </c>
      <c r="C686" s="17">
        <v>2025</v>
      </c>
      <c r="D686" s="53" t="s">
        <v>2668</v>
      </c>
      <c r="E686" s="144" t="s">
        <v>2669</v>
      </c>
      <c r="F686" s="145">
        <v>45678</v>
      </c>
      <c r="G686" s="145">
        <v>45678</v>
      </c>
      <c r="H686" s="145">
        <v>46022</v>
      </c>
      <c r="I686" s="146">
        <v>110614966</v>
      </c>
      <c r="J686" s="147" t="s">
        <v>17</v>
      </c>
      <c r="K686" s="53" t="s">
        <v>18</v>
      </c>
      <c r="L686" s="53" t="s">
        <v>2218</v>
      </c>
      <c r="M686" s="256">
        <f t="shared" si="21"/>
        <v>0.38416421879115348</v>
      </c>
      <c r="N686" s="148">
        <v>42494312</v>
      </c>
      <c r="O686" s="148">
        <v>110614966</v>
      </c>
      <c r="P686" s="149">
        <v>0</v>
      </c>
      <c r="Q686" s="150">
        <v>0</v>
      </c>
      <c r="R686" s="29">
        <f t="shared" si="20"/>
        <v>110614966</v>
      </c>
      <c r="S686" s="151" t="s">
        <v>17</v>
      </c>
      <c r="T686" s="53" t="s">
        <v>2670</v>
      </c>
      <c r="U686" s="172" t="s">
        <v>1480</v>
      </c>
      <c r="V686" s="172" t="s">
        <v>1468</v>
      </c>
    </row>
    <row r="687" spans="1:22" ht="118.5" customHeight="1" x14ac:dyDescent="0.35">
      <c r="A687" s="53" t="s">
        <v>2671</v>
      </c>
      <c r="B687" s="17">
        <v>237</v>
      </c>
      <c r="C687" s="17">
        <v>2025</v>
      </c>
      <c r="D687" s="53" t="s">
        <v>2672</v>
      </c>
      <c r="E687" s="144" t="s">
        <v>2673</v>
      </c>
      <c r="F687" s="145">
        <v>45679</v>
      </c>
      <c r="G687" s="145">
        <v>45680</v>
      </c>
      <c r="H687" s="145">
        <v>46022</v>
      </c>
      <c r="I687" s="146">
        <v>56277760</v>
      </c>
      <c r="J687" s="147" t="s">
        <v>17</v>
      </c>
      <c r="K687" s="53" t="s">
        <v>18</v>
      </c>
      <c r="L687" s="53" t="s">
        <v>2218</v>
      </c>
      <c r="M687" s="256">
        <f t="shared" si="21"/>
        <v>0.37829908297700549</v>
      </c>
      <c r="N687" s="148">
        <v>21289825</v>
      </c>
      <c r="O687" s="148">
        <v>56277760</v>
      </c>
      <c r="P687" s="149">
        <v>0</v>
      </c>
      <c r="Q687" s="150">
        <v>0</v>
      </c>
      <c r="R687" s="29">
        <f t="shared" ref="R687:R750" si="22">+I687+P687</f>
        <v>56277760</v>
      </c>
      <c r="S687" s="151" t="s">
        <v>17</v>
      </c>
      <c r="T687" s="53" t="s">
        <v>2674</v>
      </c>
      <c r="U687" s="172" t="s">
        <v>1480</v>
      </c>
      <c r="V687" s="172" t="s">
        <v>1468</v>
      </c>
    </row>
    <row r="688" spans="1:22" ht="118.5" customHeight="1" x14ac:dyDescent="0.35">
      <c r="A688" s="57" t="s">
        <v>2675</v>
      </c>
      <c r="B688" s="15">
        <v>238</v>
      </c>
      <c r="C688" s="15">
        <v>2025</v>
      </c>
      <c r="D688" s="57" t="s">
        <v>2676</v>
      </c>
      <c r="E688" s="126" t="s">
        <v>2677</v>
      </c>
      <c r="F688" s="127">
        <v>45681</v>
      </c>
      <c r="G688" s="127">
        <v>45688</v>
      </c>
      <c r="H688" s="127">
        <v>46022</v>
      </c>
      <c r="I688" s="128">
        <v>91524032</v>
      </c>
      <c r="J688" s="129" t="s">
        <v>17</v>
      </c>
      <c r="K688" s="57" t="s">
        <v>18</v>
      </c>
      <c r="L688" s="57" t="s">
        <v>975</v>
      </c>
      <c r="M688" s="254">
        <f t="shared" si="21"/>
        <v>0.35380117431889363</v>
      </c>
      <c r="N688" s="131">
        <v>32381310</v>
      </c>
      <c r="O688" s="131">
        <v>91524032</v>
      </c>
      <c r="P688" s="132">
        <v>0</v>
      </c>
      <c r="Q688" s="133">
        <v>0</v>
      </c>
      <c r="R688" s="35">
        <f t="shared" si="22"/>
        <v>91524032</v>
      </c>
      <c r="S688" s="134" t="s">
        <v>17</v>
      </c>
      <c r="T688" s="57" t="s">
        <v>2678</v>
      </c>
      <c r="U688" s="168" t="s">
        <v>1476</v>
      </c>
      <c r="V688" s="168" t="s">
        <v>1470</v>
      </c>
    </row>
    <row r="689" spans="1:22" ht="118.5" customHeight="1" x14ac:dyDescent="0.35">
      <c r="A689" s="57" t="s">
        <v>2679</v>
      </c>
      <c r="B689" s="15">
        <v>239</v>
      </c>
      <c r="C689" s="15">
        <v>2025</v>
      </c>
      <c r="D689" s="57" t="s">
        <v>2680</v>
      </c>
      <c r="E689" s="126" t="s">
        <v>2681</v>
      </c>
      <c r="F689" s="127">
        <v>45678</v>
      </c>
      <c r="G689" s="127">
        <v>45679</v>
      </c>
      <c r="H689" s="127">
        <v>46022</v>
      </c>
      <c r="I689" s="128">
        <v>110939350</v>
      </c>
      <c r="J689" s="129" t="s">
        <v>17</v>
      </c>
      <c r="K689" s="57" t="s">
        <v>18</v>
      </c>
      <c r="L689" s="57" t="s">
        <v>1866</v>
      </c>
      <c r="M689" s="254">
        <f t="shared" si="21"/>
        <v>0.2046783580397758</v>
      </c>
      <c r="N689" s="131">
        <v>22706884</v>
      </c>
      <c r="O689" s="131">
        <v>110939350</v>
      </c>
      <c r="P689" s="132">
        <v>0</v>
      </c>
      <c r="Q689" s="133">
        <v>0</v>
      </c>
      <c r="R689" s="35">
        <f t="shared" si="22"/>
        <v>110939350</v>
      </c>
      <c r="S689" s="134" t="s">
        <v>17</v>
      </c>
      <c r="T689" s="57" t="s">
        <v>2682</v>
      </c>
      <c r="U689" s="168" t="s">
        <v>1473</v>
      </c>
      <c r="V689" s="168" t="s">
        <v>1470</v>
      </c>
    </row>
    <row r="690" spans="1:22" ht="118.5" customHeight="1" x14ac:dyDescent="0.35">
      <c r="A690" s="57" t="s">
        <v>2683</v>
      </c>
      <c r="B690" s="15">
        <v>240</v>
      </c>
      <c r="C690" s="15">
        <v>2025</v>
      </c>
      <c r="D690" s="57" t="s">
        <v>2684</v>
      </c>
      <c r="E690" s="126" t="s">
        <v>2685</v>
      </c>
      <c r="F690" s="127">
        <v>45679</v>
      </c>
      <c r="G690" s="127">
        <v>45681</v>
      </c>
      <c r="H690" s="127">
        <v>46022</v>
      </c>
      <c r="I690" s="128">
        <v>97315195</v>
      </c>
      <c r="J690" s="129" t="s">
        <v>17</v>
      </c>
      <c r="K690" s="57" t="s">
        <v>18</v>
      </c>
      <c r="L690" s="57" t="s">
        <v>1866</v>
      </c>
      <c r="M690" s="254">
        <f t="shared" si="21"/>
        <v>0.37426899262751312</v>
      </c>
      <c r="N690" s="131">
        <v>36422060</v>
      </c>
      <c r="O690" s="131">
        <v>97315195</v>
      </c>
      <c r="P690" s="132">
        <v>0</v>
      </c>
      <c r="Q690" s="133">
        <v>0</v>
      </c>
      <c r="R690" s="35">
        <f t="shared" si="22"/>
        <v>97315195</v>
      </c>
      <c r="S690" s="134" t="s">
        <v>17</v>
      </c>
      <c r="T690" s="57" t="s">
        <v>2686</v>
      </c>
      <c r="U690" s="168" t="s">
        <v>1473</v>
      </c>
      <c r="V690" s="168" t="s">
        <v>1470</v>
      </c>
    </row>
    <row r="691" spans="1:22" ht="118.5" customHeight="1" x14ac:dyDescent="0.35">
      <c r="A691" s="57" t="s">
        <v>2687</v>
      </c>
      <c r="B691" s="15">
        <v>241</v>
      </c>
      <c r="C691" s="15">
        <v>2025</v>
      </c>
      <c r="D691" s="57" t="s">
        <v>2688</v>
      </c>
      <c r="E691" s="126" t="s">
        <v>2689</v>
      </c>
      <c r="F691" s="127">
        <v>45678</v>
      </c>
      <c r="G691" s="127">
        <v>45680</v>
      </c>
      <c r="H691" s="127">
        <v>46022</v>
      </c>
      <c r="I691" s="128">
        <v>97315195</v>
      </c>
      <c r="J691" s="129" t="s">
        <v>17</v>
      </c>
      <c r="K691" s="57" t="s">
        <v>18</v>
      </c>
      <c r="L691" s="57" t="s">
        <v>1975</v>
      </c>
      <c r="M691" s="254">
        <f t="shared" si="21"/>
        <v>0.3771929656000792</v>
      </c>
      <c r="N691" s="131">
        <v>36706607</v>
      </c>
      <c r="O691" s="131">
        <v>97315195</v>
      </c>
      <c r="P691" s="132">
        <v>0</v>
      </c>
      <c r="Q691" s="133">
        <v>0</v>
      </c>
      <c r="R691" s="35">
        <f t="shared" si="22"/>
        <v>97315195</v>
      </c>
      <c r="S691" s="134" t="s">
        <v>17</v>
      </c>
      <c r="T691" s="57" t="s">
        <v>2690</v>
      </c>
      <c r="U691" s="168" t="s">
        <v>1473</v>
      </c>
      <c r="V691" s="168" t="s">
        <v>1470</v>
      </c>
    </row>
    <row r="692" spans="1:22" ht="118.5" customHeight="1" x14ac:dyDescent="0.35">
      <c r="A692" s="57" t="s">
        <v>2691</v>
      </c>
      <c r="B692" s="15">
        <v>242</v>
      </c>
      <c r="C692" s="15">
        <v>2025</v>
      </c>
      <c r="D692" s="57" t="s">
        <v>2692</v>
      </c>
      <c r="E692" s="126" t="s">
        <v>1974</v>
      </c>
      <c r="F692" s="127">
        <v>45678</v>
      </c>
      <c r="G692" s="127">
        <v>45680</v>
      </c>
      <c r="H692" s="127">
        <v>46022</v>
      </c>
      <c r="I692" s="128">
        <v>97315195</v>
      </c>
      <c r="J692" s="129" t="s">
        <v>17</v>
      </c>
      <c r="K692" s="57" t="s">
        <v>18</v>
      </c>
      <c r="L692" s="57" t="s">
        <v>1975</v>
      </c>
      <c r="M692" s="254">
        <f t="shared" si="21"/>
        <v>0.3771929656000792</v>
      </c>
      <c r="N692" s="131">
        <v>36706607</v>
      </c>
      <c r="O692" s="131">
        <v>97315195</v>
      </c>
      <c r="P692" s="132">
        <v>0</v>
      </c>
      <c r="Q692" s="133">
        <v>0</v>
      </c>
      <c r="R692" s="35">
        <f t="shared" si="22"/>
        <v>97315195</v>
      </c>
      <c r="S692" s="134" t="s">
        <v>17</v>
      </c>
      <c r="T692" s="57" t="s">
        <v>2693</v>
      </c>
      <c r="U692" s="168" t="s">
        <v>1473</v>
      </c>
      <c r="V692" s="168" t="s">
        <v>1470</v>
      </c>
    </row>
    <row r="693" spans="1:22" ht="118.5" customHeight="1" x14ac:dyDescent="0.35">
      <c r="A693" s="57" t="s">
        <v>2694</v>
      </c>
      <c r="B693" s="15">
        <v>243</v>
      </c>
      <c r="C693" s="15">
        <v>2025</v>
      </c>
      <c r="D693" s="57" t="s">
        <v>2695</v>
      </c>
      <c r="E693" s="126" t="s">
        <v>2689</v>
      </c>
      <c r="F693" s="127">
        <v>45678</v>
      </c>
      <c r="G693" s="127">
        <v>45680</v>
      </c>
      <c r="H693" s="127">
        <v>46022</v>
      </c>
      <c r="I693" s="128">
        <v>97315195</v>
      </c>
      <c r="J693" s="129" t="s">
        <v>17</v>
      </c>
      <c r="K693" s="57" t="s">
        <v>18</v>
      </c>
      <c r="L693" s="57" t="s">
        <v>1975</v>
      </c>
      <c r="M693" s="254">
        <f t="shared" si="21"/>
        <v>0.3771929656000792</v>
      </c>
      <c r="N693" s="131">
        <v>36706607</v>
      </c>
      <c r="O693" s="131">
        <v>97315195</v>
      </c>
      <c r="P693" s="132">
        <v>0</v>
      </c>
      <c r="Q693" s="133">
        <v>0</v>
      </c>
      <c r="R693" s="35">
        <f t="shared" si="22"/>
        <v>97315195</v>
      </c>
      <c r="S693" s="134" t="s">
        <v>17</v>
      </c>
      <c r="T693" s="57" t="s">
        <v>2696</v>
      </c>
      <c r="U693" s="168" t="s">
        <v>1473</v>
      </c>
      <c r="V693" s="168" t="s">
        <v>1470</v>
      </c>
    </row>
    <row r="694" spans="1:22" ht="118.5" customHeight="1" x14ac:dyDescent="0.35">
      <c r="A694" s="53" t="s">
        <v>2697</v>
      </c>
      <c r="B694" s="17">
        <v>244</v>
      </c>
      <c r="C694" s="17">
        <v>2025</v>
      </c>
      <c r="D694" s="53" t="s">
        <v>2698</v>
      </c>
      <c r="E694" s="144" t="s">
        <v>2699</v>
      </c>
      <c r="F694" s="145">
        <v>45680</v>
      </c>
      <c r="G694" s="145">
        <v>45681</v>
      </c>
      <c r="H694" s="145">
        <v>45991</v>
      </c>
      <c r="I694" s="146">
        <v>118314810</v>
      </c>
      <c r="J694" s="147" t="s">
        <v>17</v>
      </c>
      <c r="K694" s="53" t="s">
        <v>18</v>
      </c>
      <c r="L694" s="53" t="s">
        <v>971</v>
      </c>
      <c r="M694" s="256">
        <f t="shared" si="21"/>
        <v>0.40634919668974662</v>
      </c>
      <c r="N694" s="148">
        <v>48077128</v>
      </c>
      <c r="O694" s="148">
        <v>118314810</v>
      </c>
      <c r="P694" s="149">
        <v>0</v>
      </c>
      <c r="Q694" s="150">
        <v>0</v>
      </c>
      <c r="R694" s="29">
        <f t="shared" si="22"/>
        <v>118314810</v>
      </c>
      <c r="S694" s="151" t="s">
        <v>17</v>
      </c>
      <c r="T694" s="53" t="s">
        <v>2700</v>
      </c>
      <c r="U694" s="172" t="s">
        <v>1482</v>
      </c>
      <c r="V694" s="172" t="s">
        <v>1468</v>
      </c>
    </row>
    <row r="695" spans="1:22" ht="118.5" customHeight="1" x14ac:dyDescent="0.35">
      <c r="A695" s="57" t="s">
        <v>2701</v>
      </c>
      <c r="B695" s="15">
        <v>245</v>
      </c>
      <c r="C695" s="15">
        <v>2025</v>
      </c>
      <c r="D695" s="57" t="s">
        <v>2702</v>
      </c>
      <c r="E695" s="126" t="s">
        <v>2703</v>
      </c>
      <c r="F695" s="127">
        <v>45678</v>
      </c>
      <c r="G695" s="127">
        <v>45679</v>
      </c>
      <c r="H695" s="127">
        <v>46022</v>
      </c>
      <c r="I695" s="128">
        <v>226420087</v>
      </c>
      <c r="J695" s="129" t="s">
        <v>17</v>
      </c>
      <c r="K695" s="57" t="s">
        <v>18</v>
      </c>
      <c r="L695" s="57" t="s">
        <v>1992</v>
      </c>
      <c r="M695" s="254">
        <f t="shared" si="21"/>
        <v>0.3724928345248803</v>
      </c>
      <c r="N695" s="131">
        <v>84339860</v>
      </c>
      <c r="O695" s="131">
        <v>226420087</v>
      </c>
      <c r="P695" s="132">
        <v>0</v>
      </c>
      <c r="Q695" s="133">
        <v>0</v>
      </c>
      <c r="R695" s="35">
        <f t="shared" si="22"/>
        <v>226420087</v>
      </c>
      <c r="S695" s="134" t="s">
        <v>17</v>
      </c>
      <c r="T695" s="57" t="s">
        <v>2704</v>
      </c>
      <c r="U695" s="168" t="s">
        <v>1478</v>
      </c>
      <c r="V695" s="168" t="s">
        <v>1470</v>
      </c>
    </row>
    <row r="696" spans="1:22" ht="118.5" customHeight="1" x14ac:dyDescent="0.35">
      <c r="A696" s="105" t="s">
        <v>2705</v>
      </c>
      <c r="B696" s="16">
        <v>246</v>
      </c>
      <c r="C696" s="16">
        <v>2025</v>
      </c>
      <c r="D696" s="105" t="s">
        <v>2706</v>
      </c>
      <c r="E696" s="117" t="s">
        <v>2707</v>
      </c>
      <c r="F696" s="118">
        <v>45678</v>
      </c>
      <c r="G696" s="118">
        <v>45679</v>
      </c>
      <c r="H696" s="118">
        <v>46022</v>
      </c>
      <c r="I696" s="119">
        <v>192204794</v>
      </c>
      <c r="J696" s="120" t="s">
        <v>17</v>
      </c>
      <c r="K696" s="105" t="s">
        <v>18</v>
      </c>
      <c r="L696" s="105" t="s">
        <v>967</v>
      </c>
      <c r="M696" s="253">
        <f t="shared" si="21"/>
        <v>0.38011694963238013</v>
      </c>
      <c r="N696" s="122">
        <v>73060300</v>
      </c>
      <c r="O696" s="122">
        <v>192204794</v>
      </c>
      <c r="P696" s="123">
        <v>0</v>
      </c>
      <c r="Q696" s="124">
        <v>0</v>
      </c>
      <c r="R696" s="42">
        <f t="shared" si="22"/>
        <v>192204794</v>
      </c>
      <c r="S696" s="125" t="s">
        <v>17</v>
      </c>
      <c r="T696" s="105" t="s">
        <v>2708</v>
      </c>
      <c r="U696" s="170" t="s">
        <v>1484</v>
      </c>
      <c r="V696" s="170" t="s">
        <v>1472</v>
      </c>
    </row>
    <row r="697" spans="1:22" ht="118.5" customHeight="1" x14ac:dyDescent="0.35">
      <c r="A697" s="105" t="s">
        <v>2709</v>
      </c>
      <c r="B697" s="16">
        <v>247</v>
      </c>
      <c r="C697" s="16">
        <v>2025</v>
      </c>
      <c r="D697" s="105" t="s">
        <v>2710</v>
      </c>
      <c r="E697" s="117" t="s">
        <v>2711</v>
      </c>
      <c r="F697" s="118">
        <v>45681</v>
      </c>
      <c r="G697" s="118">
        <v>45684</v>
      </c>
      <c r="H697" s="118">
        <v>46022</v>
      </c>
      <c r="I697" s="119">
        <v>47240360</v>
      </c>
      <c r="J697" s="120" t="s">
        <v>17</v>
      </c>
      <c r="K697" s="105" t="s">
        <v>18</v>
      </c>
      <c r="L697" s="105" t="s">
        <v>967</v>
      </c>
      <c r="M697" s="253">
        <f t="shared" si="21"/>
        <v>0.36549706649144925</v>
      </c>
      <c r="N697" s="122">
        <v>17266213</v>
      </c>
      <c r="O697" s="122">
        <v>47240360</v>
      </c>
      <c r="P697" s="123">
        <v>0</v>
      </c>
      <c r="Q697" s="124">
        <v>0</v>
      </c>
      <c r="R697" s="42">
        <f t="shared" si="22"/>
        <v>47240360</v>
      </c>
      <c r="S697" s="125" t="s">
        <v>17</v>
      </c>
      <c r="T697" s="105" t="s">
        <v>2712</v>
      </c>
      <c r="U697" s="170" t="s">
        <v>1484</v>
      </c>
      <c r="V697" s="170" t="s">
        <v>1472</v>
      </c>
    </row>
    <row r="698" spans="1:22" ht="118.5" customHeight="1" x14ac:dyDescent="0.35">
      <c r="A698" s="57" t="s">
        <v>2713</v>
      </c>
      <c r="B698" s="15">
        <v>248</v>
      </c>
      <c r="C698" s="15">
        <v>2025</v>
      </c>
      <c r="D698" s="57" t="s">
        <v>2714</v>
      </c>
      <c r="E698" s="126" t="s">
        <v>2715</v>
      </c>
      <c r="F698" s="127">
        <v>45679</v>
      </c>
      <c r="G698" s="127">
        <v>45681</v>
      </c>
      <c r="H698" s="127">
        <v>46022</v>
      </c>
      <c r="I698" s="128">
        <v>90315333</v>
      </c>
      <c r="J698" s="129" t="s">
        <v>17</v>
      </c>
      <c r="K698" s="57" t="s">
        <v>18</v>
      </c>
      <c r="L698" s="57" t="s">
        <v>1428</v>
      </c>
      <c r="M698" s="254">
        <f t="shared" si="21"/>
        <v>0.37101447657841224</v>
      </c>
      <c r="N698" s="131">
        <v>33508296</v>
      </c>
      <c r="O698" s="131">
        <v>90315333</v>
      </c>
      <c r="P698" s="132">
        <v>0</v>
      </c>
      <c r="Q698" s="133">
        <v>0</v>
      </c>
      <c r="R698" s="35">
        <f t="shared" si="22"/>
        <v>90315333</v>
      </c>
      <c r="S698" s="134" t="s">
        <v>17</v>
      </c>
      <c r="T698" s="57" t="s">
        <v>2716</v>
      </c>
      <c r="U698" s="168" t="s">
        <v>1469</v>
      </c>
      <c r="V698" s="168" t="s">
        <v>1470</v>
      </c>
    </row>
    <row r="699" spans="1:22" ht="118.5" customHeight="1" x14ac:dyDescent="0.35">
      <c r="A699" s="105" t="s">
        <v>2717</v>
      </c>
      <c r="B699" s="16">
        <v>249</v>
      </c>
      <c r="C699" s="16">
        <v>2025</v>
      </c>
      <c r="D699" s="105" t="s">
        <v>2718</v>
      </c>
      <c r="E699" s="117" t="s">
        <v>2719</v>
      </c>
      <c r="F699" s="118">
        <v>45684</v>
      </c>
      <c r="G699" s="118">
        <v>45691</v>
      </c>
      <c r="H699" s="118">
        <v>46022</v>
      </c>
      <c r="I699" s="119">
        <v>46950288</v>
      </c>
      <c r="J699" s="120" t="s">
        <v>17</v>
      </c>
      <c r="K699" s="105" t="s">
        <v>18</v>
      </c>
      <c r="L699" s="105" t="s">
        <v>979</v>
      </c>
      <c r="M699" s="253">
        <f t="shared" si="21"/>
        <v>0.35151481924881911</v>
      </c>
      <c r="N699" s="122">
        <v>16503722</v>
      </c>
      <c r="O699" s="122">
        <v>46950288</v>
      </c>
      <c r="P699" s="123">
        <v>0</v>
      </c>
      <c r="Q699" s="124">
        <v>0</v>
      </c>
      <c r="R699" s="42">
        <f t="shared" si="22"/>
        <v>46950288</v>
      </c>
      <c r="S699" s="125" t="s">
        <v>17</v>
      </c>
      <c r="T699" s="105" t="s">
        <v>2720</v>
      </c>
      <c r="U699" s="170" t="s">
        <v>1483</v>
      </c>
      <c r="V699" s="170" t="s">
        <v>1472</v>
      </c>
    </row>
    <row r="700" spans="1:22" ht="118.5" customHeight="1" x14ac:dyDescent="0.35">
      <c r="A700" s="105" t="s">
        <v>2721</v>
      </c>
      <c r="B700" s="16">
        <v>250</v>
      </c>
      <c r="C700" s="16">
        <v>2025</v>
      </c>
      <c r="D700" s="105" t="s">
        <v>2722</v>
      </c>
      <c r="E700" s="117" t="s">
        <v>2723</v>
      </c>
      <c r="F700" s="118">
        <v>45679</v>
      </c>
      <c r="G700" s="118">
        <v>45680</v>
      </c>
      <c r="H700" s="118">
        <v>46022</v>
      </c>
      <c r="I700" s="119">
        <v>70066952</v>
      </c>
      <c r="J700" s="120" t="s">
        <v>17</v>
      </c>
      <c r="K700" s="105" t="s">
        <v>18</v>
      </c>
      <c r="L700" s="105" t="s">
        <v>968</v>
      </c>
      <c r="M700" s="253">
        <f t="shared" si="21"/>
        <v>0.37719297394297957</v>
      </c>
      <c r="N700" s="122">
        <v>26428762</v>
      </c>
      <c r="O700" s="122">
        <v>70066952</v>
      </c>
      <c r="P700" s="123">
        <v>0</v>
      </c>
      <c r="Q700" s="124">
        <v>0</v>
      </c>
      <c r="R700" s="42">
        <f t="shared" si="22"/>
        <v>70066952</v>
      </c>
      <c r="S700" s="125" t="s">
        <v>17</v>
      </c>
      <c r="T700" s="105" t="s">
        <v>2724</v>
      </c>
      <c r="U700" s="170" t="s">
        <v>1485</v>
      </c>
      <c r="V700" s="170" t="s">
        <v>1472</v>
      </c>
    </row>
    <row r="701" spans="1:22" ht="118.5" customHeight="1" x14ac:dyDescent="0.35">
      <c r="A701" s="105" t="s">
        <v>2725</v>
      </c>
      <c r="B701" s="16">
        <v>251</v>
      </c>
      <c r="C701" s="16">
        <v>2025</v>
      </c>
      <c r="D701" s="105" t="s">
        <v>2726</v>
      </c>
      <c r="E701" s="117" t="s">
        <v>2727</v>
      </c>
      <c r="F701" s="118">
        <v>45679</v>
      </c>
      <c r="G701" s="118">
        <v>45680</v>
      </c>
      <c r="H701" s="118">
        <v>46022</v>
      </c>
      <c r="I701" s="119">
        <v>89529984</v>
      </c>
      <c r="J701" s="120" t="s">
        <v>17</v>
      </c>
      <c r="K701" s="105" t="s">
        <v>18</v>
      </c>
      <c r="L701" s="105" t="s">
        <v>968</v>
      </c>
      <c r="M701" s="253">
        <f t="shared" si="21"/>
        <v>0.37719295247500545</v>
      </c>
      <c r="N701" s="122">
        <v>33770079</v>
      </c>
      <c r="O701" s="122">
        <v>89529984</v>
      </c>
      <c r="P701" s="123">
        <v>0</v>
      </c>
      <c r="Q701" s="124">
        <v>0</v>
      </c>
      <c r="R701" s="42">
        <f t="shared" si="22"/>
        <v>89529984</v>
      </c>
      <c r="S701" s="125" t="s">
        <v>17</v>
      </c>
      <c r="T701" s="105" t="s">
        <v>2728</v>
      </c>
      <c r="U701" s="170" t="s">
        <v>1485</v>
      </c>
      <c r="V701" s="170" t="s">
        <v>1472</v>
      </c>
    </row>
    <row r="702" spans="1:22" ht="118.5" customHeight="1" x14ac:dyDescent="0.35">
      <c r="A702" s="105" t="s">
        <v>2729</v>
      </c>
      <c r="B702" s="16">
        <v>252</v>
      </c>
      <c r="C702" s="16">
        <v>2025</v>
      </c>
      <c r="D702" s="105" t="s">
        <v>2730</v>
      </c>
      <c r="E702" s="117" t="s">
        <v>2308</v>
      </c>
      <c r="F702" s="118">
        <v>45680</v>
      </c>
      <c r="G702" s="118">
        <v>45681</v>
      </c>
      <c r="H702" s="118">
        <v>46022</v>
      </c>
      <c r="I702" s="119">
        <v>56442797</v>
      </c>
      <c r="J702" s="120" t="s">
        <v>17</v>
      </c>
      <c r="K702" s="105" t="s">
        <v>18</v>
      </c>
      <c r="L702" s="105" t="s">
        <v>968</v>
      </c>
      <c r="M702" s="253">
        <f t="shared" si="21"/>
        <v>0.3742689789097447</v>
      </c>
      <c r="N702" s="122">
        <v>21124788</v>
      </c>
      <c r="O702" s="122">
        <v>56442797</v>
      </c>
      <c r="P702" s="123">
        <v>0</v>
      </c>
      <c r="Q702" s="124">
        <v>0</v>
      </c>
      <c r="R702" s="42">
        <f t="shared" si="22"/>
        <v>56442797</v>
      </c>
      <c r="S702" s="125" t="s">
        <v>17</v>
      </c>
      <c r="T702" s="105" t="s">
        <v>2731</v>
      </c>
      <c r="U702" s="170" t="s">
        <v>1485</v>
      </c>
      <c r="V702" s="170" t="s">
        <v>1472</v>
      </c>
    </row>
    <row r="703" spans="1:22" ht="118.5" customHeight="1" x14ac:dyDescent="0.35">
      <c r="A703" s="105" t="s">
        <v>2732</v>
      </c>
      <c r="B703" s="16">
        <v>253</v>
      </c>
      <c r="C703" s="16">
        <v>2025</v>
      </c>
      <c r="D703" s="105" t="s">
        <v>2733</v>
      </c>
      <c r="E703" s="117" t="s">
        <v>2734</v>
      </c>
      <c r="F703" s="118">
        <v>45681</v>
      </c>
      <c r="G703" s="118">
        <v>45684</v>
      </c>
      <c r="H703" s="118">
        <v>46022</v>
      </c>
      <c r="I703" s="119">
        <v>43791820</v>
      </c>
      <c r="J703" s="120" t="s">
        <v>17</v>
      </c>
      <c r="K703" s="105" t="s">
        <v>19</v>
      </c>
      <c r="L703" s="105" t="s">
        <v>968</v>
      </c>
      <c r="M703" s="253">
        <f t="shared" si="21"/>
        <v>0.36549707228427591</v>
      </c>
      <c r="N703" s="122">
        <v>16005782</v>
      </c>
      <c r="O703" s="122">
        <v>43791820</v>
      </c>
      <c r="P703" s="123">
        <v>0</v>
      </c>
      <c r="Q703" s="124">
        <v>0</v>
      </c>
      <c r="R703" s="42">
        <f t="shared" si="22"/>
        <v>43791820</v>
      </c>
      <c r="S703" s="125" t="s">
        <v>17</v>
      </c>
      <c r="T703" s="105" t="s">
        <v>2735</v>
      </c>
      <c r="U703" s="170" t="s">
        <v>1485</v>
      </c>
      <c r="V703" s="170" t="s">
        <v>1472</v>
      </c>
    </row>
    <row r="704" spans="1:22" ht="118.5" customHeight="1" x14ac:dyDescent="0.35">
      <c r="A704" s="105" t="s">
        <v>2736</v>
      </c>
      <c r="B704" s="16">
        <v>254</v>
      </c>
      <c r="C704" s="16">
        <v>2025</v>
      </c>
      <c r="D704" s="105" t="s">
        <v>2737</v>
      </c>
      <c r="E704" s="117" t="s">
        <v>2738</v>
      </c>
      <c r="F704" s="118">
        <v>45679</v>
      </c>
      <c r="G704" s="118">
        <v>45680</v>
      </c>
      <c r="H704" s="118">
        <v>46022</v>
      </c>
      <c r="I704" s="119">
        <v>110939350</v>
      </c>
      <c r="J704" s="120" t="s">
        <v>17</v>
      </c>
      <c r="K704" s="105" t="s">
        <v>18</v>
      </c>
      <c r="L704" s="105" t="s">
        <v>966</v>
      </c>
      <c r="M704" s="253">
        <f t="shared" si="21"/>
        <v>0.11403508313326155</v>
      </c>
      <c r="N704" s="122">
        <v>12650978</v>
      </c>
      <c r="O704" s="122">
        <v>110939350</v>
      </c>
      <c r="P704" s="123">
        <v>0</v>
      </c>
      <c r="Q704" s="124">
        <v>0</v>
      </c>
      <c r="R704" s="42">
        <f t="shared" si="22"/>
        <v>110939350</v>
      </c>
      <c r="S704" s="125" t="s">
        <v>17</v>
      </c>
      <c r="T704" s="105" t="s">
        <v>2739</v>
      </c>
      <c r="U704" s="170" t="s">
        <v>1483</v>
      </c>
      <c r="V704" s="170" t="s">
        <v>1472</v>
      </c>
    </row>
    <row r="705" spans="1:22" ht="118.5" customHeight="1" x14ac:dyDescent="0.35">
      <c r="A705" s="105" t="s">
        <v>2740</v>
      </c>
      <c r="B705" s="16">
        <v>255</v>
      </c>
      <c r="C705" s="16">
        <v>2025</v>
      </c>
      <c r="D705" s="105" t="s">
        <v>2741</v>
      </c>
      <c r="E705" s="117" t="s">
        <v>2742</v>
      </c>
      <c r="F705" s="118">
        <v>45678</v>
      </c>
      <c r="G705" s="118">
        <v>45679</v>
      </c>
      <c r="H705" s="118">
        <v>45991</v>
      </c>
      <c r="I705" s="119">
        <v>139453744</v>
      </c>
      <c r="J705" s="120" t="s">
        <v>17</v>
      </c>
      <c r="K705" s="105" t="s">
        <v>18</v>
      </c>
      <c r="L705" s="105" t="s">
        <v>966</v>
      </c>
      <c r="M705" s="253">
        <f t="shared" si="21"/>
        <v>0.41666666188610901</v>
      </c>
      <c r="N705" s="122">
        <v>58105726</v>
      </c>
      <c r="O705" s="122">
        <v>139453744</v>
      </c>
      <c r="P705" s="123">
        <v>0</v>
      </c>
      <c r="Q705" s="124">
        <v>0</v>
      </c>
      <c r="R705" s="42">
        <f t="shared" si="22"/>
        <v>139453744</v>
      </c>
      <c r="S705" s="125" t="s">
        <v>17</v>
      </c>
      <c r="T705" s="105" t="s">
        <v>2743</v>
      </c>
      <c r="U705" s="170" t="s">
        <v>1483</v>
      </c>
      <c r="V705" s="170" t="s">
        <v>1472</v>
      </c>
    </row>
    <row r="706" spans="1:22" ht="118.5" customHeight="1" x14ac:dyDescent="0.35">
      <c r="A706" s="105" t="s">
        <v>2744</v>
      </c>
      <c r="B706" s="16">
        <v>256</v>
      </c>
      <c r="C706" s="16">
        <v>2025</v>
      </c>
      <c r="D706" s="105" t="s">
        <v>2745</v>
      </c>
      <c r="E706" s="117" t="s">
        <v>2746</v>
      </c>
      <c r="F706" s="118">
        <v>45678</v>
      </c>
      <c r="G706" s="118">
        <v>45679</v>
      </c>
      <c r="H706" s="118">
        <v>46022</v>
      </c>
      <c r="I706" s="119">
        <v>122617171</v>
      </c>
      <c r="J706" s="120" t="s">
        <v>17</v>
      </c>
      <c r="K706" s="105" t="s">
        <v>18</v>
      </c>
      <c r="L706" s="105" t="s">
        <v>966</v>
      </c>
      <c r="M706" s="253">
        <f t="shared" si="21"/>
        <v>0.3801169250593785</v>
      </c>
      <c r="N706" s="122">
        <v>46608862</v>
      </c>
      <c r="O706" s="122">
        <v>122617171</v>
      </c>
      <c r="P706" s="123">
        <v>0</v>
      </c>
      <c r="Q706" s="124">
        <v>0</v>
      </c>
      <c r="R706" s="42">
        <f t="shared" si="22"/>
        <v>122617171</v>
      </c>
      <c r="S706" s="125" t="s">
        <v>17</v>
      </c>
      <c r="T706" s="105" t="s">
        <v>2747</v>
      </c>
      <c r="U706" s="170" t="s">
        <v>1483</v>
      </c>
      <c r="V706" s="170" t="s">
        <v>1472</v>
      </c>
    </row>
    <row r="707" spans="1:22" ht="118.5" customHeight="1" x14ac:dyDescent="0.35">
      <c r="A707" s="105" t="s">
        <v>2748</v>
      </c>
      <c r="B707" s="16">
        <v>257</v>
      </c>
      <c r="C707" s="16">
        <v>2025</v>
      </c>
      <c r="D707" s="105" t="s">
        <v>2749</v>
      </c>
      <c r="E707" s="117" t="s">
        <v>2750</v>
      </c>
      <c r="F707" s="118">
        <v>45685</v>
      </c>
      <c r="G707" s="118">
        <v>45686</v>
      </c>
      <c r="H707" s="118">
        <v>46022</v>
      </c>
      <c r="I707" s="119">
        <v>120107468</v>
      </c>
      <c r="J707" s="120" t="s">
        <v>17</v>
      </c>
      <c r="K707" s="105" t="s">
        <v>18</v>
      </c>
      <c r="L707" s="105" t="s">
        <v>966</v>
      </c>
      <c r="M707" s="253">
        <f t="shared" si="21"/>
        <v>0.36716417167332177</v>
      </c>
      <c r="N707" s="122">
        <v>44099159</v>
      </c>
      <c r="O707" s="122">
        <v>120107468</v>
      </c>
      <c r="P707" s="123">
        <v>0</v>
      </c>
      <c r="Q707" s="124">
        <v>0</v>
      </c>
      <c r="R707" s="42">
        <f t="shared" si="22"/>
        <v>120107468</v>
      </c>
      <c r="S707" s="125" t="s">
        <v>17</v>
      </c>
      <c r="T707" s="105" t="s">
        <v>2751</v>
      </c>
      <c r="U707" s="170" t="s">
        <v>1483</v>
      </c>
      <c r="V707" s="170" t="s">
        <v>1472</v>
      </c>
    </row>
    <row r="708" spans="1:22" ht="118.5" customHeight="1" x14ac:dyDescent="0.35">
      <c r="A708" s="57" t="s">
        <v>2752</v>
      </c>
      <c r="B708" s="15">
        <v>258</v>
      </c>
      <c r="C708" s="15">
        <v>2025</v>
      </c>
      <c r="D708" s="57" t="s">
        <v>2753</v>
      </c>
      <c r="E708" s="126" t="s">
        <v>2754</v>
      </c>
      <c r="F708" s="127">
        <v>45681</v>
      </c>
      <c r="G708" s="127">
        <v>45684</v>
      </c>
      <c r="H708" s="127">
        <v>46022</v>
      </c>
      <c r="I708" s="128">
        <v>144988310</v>
      </c>
      <c r="J708" s="129" t="s">
        <v>17</v>
      </c>
      <c r="K708" s="57" t="s">
        <v>18</v>
      </c>
      <c r="L708" s="57" t="s">
        <v>1428</v>
      </c>
      <c r="M708" s="254">
        <f t="shared" si="21"/>
        <v>0.3581661928468578</v>
      </c>
      <c r="N708" s="131">
        <v>51929911</v>
      </c>
      <c r="O708" s="131">
        <v>144988310</v>
      </c>
      <c r="P708" s="132">
        <v>0</v>
      </c>
      <c r="Q708" s="133">
        <v>0</v>
      </c>
      <c r="R708" s="35">
        <f t="shared" si="22"/>
        <v>144988310</v>
      </c>
      <c r="S708" s="134" t="s">
        <v>17</v>
      </c>
      <c r="T708" s="57" t="s">
        <v>2755</v>
      </c>
      <c r="U708" s="168" t="s">
        <v>1469</v>
      </c>
      <c r="V708" s="168" t="s">
        <v>1470</v>
      </c>
    </row>
    <row r="709" spans="1:22" ht="118.5" customHeight="1" x14ac:dyDescent="0.35">
      <c r="A709" s="53" t="s">
        <v>2756</v>
      </c>
      <c r="B709" s="17">
        <v>259</v>
      </c>
      <c r="C709" s="17">
        <v>2025</v>
      </c>
      <c r="D709" s="53" t="s">
        <v>2757</v>
      </c>
      <c r="E709" s="144" t="s">
        <v>2758</v>
      </c>
      <c r="F709" s="145">
        <v>45688</v>
      </c>
      <c r="G709" s="145">
        <v>45693</v>
      </c>
      <c r="H709" s="145">
        <v>45991</v>
      </c>
      <c r="I709" s="146">
        <v>88778774</v>
      </c>
      <c r="J709" s="147" t="s">
        <v>17</v>
      </c>
      <c r="K709" s="53" t="s">
        <v>18</v>
      </c>
      <c r="L709" s="53" t="s">
        <v>971</v>
      </c>
      <c r="M709" s="256">
        <f t="shared" si="21"/>
        <v>0.36538453437079454</v>
      </c>
      <c r="N709" s="148">
        <v>32438391</v>
      </c>
      <c r="O709" s="148">
        <v>88778774</v>
      </c>
      <c r="P709" s="149">
        <v>0</v>
      </c>
      <c r="Q709" s="150">
        <v>0</v>
      </c>
      <c r="R709" s="29">
        <f t="shared" si="22"/>
        <v>88778774</v>
      </c>
      <c r="S709" s="151" t="s">
        <v>17</v>
      </c>
      <c r="T709" s="53" t="s">
        <v>2759</v>
      </c>
      <c r="U709" s="172" t="s">
        <v>1482</v>
      </c>
      <c r="V709" s="172" t="s">
        <v>1468</v>
      </c>
    </row>
    <row r="710" spans="1:22" ht="118.5" customHeight="1" x14ac:dyDescent="0.35">
      <c r="A710" s="53" t="s">
        <v>2760</v>
      </c>
      <c r="B710" s="17">
        <v>260</v>
      </c>
      <c r="C710" s="17">
        <v>2025</v>
      </c>
      <c r="D710" s="53" t="s">
        <v>2761</v>
      </c>
      <c r="E710" s="144" t="s">
        <v>2762</v>
      </c>
      <c r="F710" s="145">
        <v>45681</v>
      </c>
      <c r="G710" s="145">
        <v>45684</v>
      </c>
      <c r="H710" s="145">
        <v>45991</v>
      </c>
      <c r="I710" s="146">
        <v>100883444</v>
      </c>
      <c r="J710" s="147" t="s">
        <v>17</v>
      </c>
      <c r="K710" s="53" t="s">
        <v>18</v>
      </c>
      <c r="L710" s="53" t="s">
        <v>971</v>
      </c>
      <c r="M710" s="256">
        <f t="shared" si="21"/>
        <v>0.40192926006768764</v>
      </c>
      <c r="N710" s="148">
        <v>40548008</v>
      </c>
      <c r="O710" s="148">
        <v>100883444</v>
      </c>
      <c r="P710" s="149">
        <v>0</v>
      </c>
      <c r="Q710" s="150">
        <v>0</v>
      </c>
      <c r="R710" s="29">
        <f t="shared" si="22"/>
        <v>100883444</v>
      </c>
      <c r="S710" s="151" t="s">
        <v>17</v>
      </c>
      <c r="T710" s="53" t="s">
        <v>2763</v>
      </c>
      <c r="U710" s="172" t="s">
        <v>1482</v>
      </c>
      <c r="V710" s="172" t="s">
        <v>1468</v>
      </c>
    </row>
    <row r="711" spans="1:22" ht="118.5" customHeight="1" x14ac:dyDescent="0.35">
      <c r="A711" s="57" t="s">
        <v>2764</v>
      </c>
      <c r="B711" s="15">
        <v>261</v>
      </c>
      <c r="C711" s="15">
        <v>2025</v>
      </c>
      <c r="D711" s="57" t="s">
        <v>2765</v>
      </c>
      <c r="E711" s="126" t="s">
        <v>2766</v>
      </c>
      <c r="F711" s="127">
        <v>45681</v>
      </c>
      <c r="G711" s="127">
        <v>45684</v>
      </c>
      <c r="H711" s="127">
        <v>46022</v>
      </c>
      <c r="I711" s="128">
        <v>284849733</v>
      </c>
      <c r="J711" s="129" t="s">
        <v>17</v>
      </c>
      <c r="K711" s="57" t="s">
        <v>18</v>
      </c>
      <c r="L711" s="57" t="s">
        <v>977</v>
      </c>
      <c r="M711" s="254">
        <f t="shared" si="21"/>
        <v>0.35816619143539796</v>
      </c>
      <c r="N711" s="131">
        <v>102023544</v>
      </c>
      <c r="O711" s="131">
        <v>284849733</v>
      </c>
      <c r="P711" s="132">
        <v>0</v>
      </c>
      <c r="Q711" s="133">
        <v>0</v>
      </c>
      <c r="R711" s="35">
        <f t="shared" si="22"/>
        <v>284849733</v>
      </c>
      <c r="S711" s="134" t="s">
        <v>17</v>
      </c>
      <c r="T711" s="57" t="s">
        <v>2767</v>
      </c>
      <c r="U711" s="168" t="s">
        <v>1478</v>
      </c>
      <c r="V711" s="168" t="s">
        <v>1470</v>
      </c>
    </row>
    <row r="712" spans="1:22" ht="118.5" customHeight="1" x14ac:dyDescent="0.35">
      <c r="A712" s="53" t="s">
        <v>2768</v>
      </c>
      <c r="B712" s="17">
        <v>262</v>
      </c>
      <c r="C712" s="17">
        <v>2025</v>
      </c>
      <c r="D712" s="53" t="s">
        <v>2769</v>
      </c>
      <c r="E712" s="144" t="s">
        <v>2770</v>
      </c>
      <c r="F712" s="145">
        <v>45681</v>
      </c>
      <c r="G712" s="145">
        <v>45684</v>
      </c>
      <c r="H712" s="145">
        <v>45991</v>
      </c>
      <c r="I712" s="146">
        <v>72901035</v>
      </c>
      <c r="J712" s="147" t="s">
        <v>17</v>
      </c>
      <c r="K712" s="53" t="s">
        <v>18</v>
      </c>
      <c r="L712" s="53" t="s">
        <v>974</v>
      </c>
      <c r="M712" s="256">
        <f t="shared" si="21"/>
        <v>0.40983603319212136</v>
      </c>
      <c r="N712" s="148">
        <v>29877471</v>
      </c>
      <c r="O712" s="148">
        <v>72901035</v>
      </c>
      <c r="P712" s="149">
        <v>0</v>
      </c>
      <c r="Q712" s="150">
        <v>0</v>
      </c>
      <c r="R712" s="29">
        <f t="shared" si="22"/>
        <v>72901035</v>
      </c>
      <c r="S712" s="151" t="s">
        <v>17</v>
      </c>
      <c r="T712" s="53" t="s">
        <v>2771</v>
      </c>
      <c r="U712" s="172" t="s">
        <v>1489</v>
      </c>
      <c r="V712" s="172" t="s">
        <v>1468</v>
      </c>
    </row>
    <row r="713" spans="1:22" ht="118.5" customHeight="1" x14ac:dyDescent="0.35">
      <c r="A713" s="53" t="s">
        <v>2772</v>
      </c>
      <c r="B713" s="17">
        <v>263</v>
      </c>
      <c r="C713" s="17">
        <v>2025</v>
      </c>
      <c r="D713" s="53" t="s">
        <v>2773</v>
      </c>
      <c r="E713" s="144" t="s">
        <v>2774</v>
      </c>
      <c r="F713" s="145">
        <v>45681</v>
      </c>
      <c r="G713" s="145">
        <v>45685</v>
      </c>
      <c r="H713" s="145">
        <v>46022</v>
      </c>
      <c r="I713" s="146">
        <v>80071629</v>
      </c>
      <c r="J713" s="147" t="s">
        <v>17</v>
      </c>
      <c r="K713" s="53" t="s">
        <v>18</v>
      </c>
      <c r="L713" s="53" t="s">
        <v>973</v>
      </c>
      <c r="M713" s="256">
        <f t="shared" si="21"/>
        <v>0.37014923225803237</v>
      </c>
      <c r="N713" s="148">
        <v>29638452</v>
      </c>
      <c r="O713" s="148">
        <v>80071629</v>
      </c>
      <c r="P713" s="149">
        <v>0</v>
      </c>
      <c r="Q713" s="150">
        <v>0</v>
      </c>
      <c r="R713" s="29">
        <f t="shared" si="22"/>
        <v>80071629</v>
      </c>
      <c r="S713" s="151" t="s">
        <v>17</v>
      </c>
      <c r="T713" s="53" t="s">
        <v>2775</v>
      </c>
      <c r="U713" s="172" t="s">
        <v>1467</v>
      </c>
      <c r="V713" s="172" t="s">
        <v>1468</v>
      </c>
    </row>
    <row r="714" spans="1:22" ht="118.5" customHeight="1" x14ac:dyDescent="0.35">
      <c r="A714" s="53" t="s">
        <v>2776</v>
      </c>
      <c r="B714" s="17">
        <v>264</v>
      </c>
      <c r="C714" s="17">
        <v>2025</v>
      </c>
      <c r="D714" s="53" t="s">
        <v>2777</v>
      </c>
      <c r="E714" s="144" t="s">
        <v>2778</v>
      </c>
      <c r="F714" s="145">
        <v>45684</v>
      </c>
      <c r="G714" s="145">
        <v>45686</v>
      </c>
      <c r="H714" s="145">
        <v>46022</v>
      </c>
      <c r="I714" s="146">
        <v>108668662</v>
      </c>
      <c r="J714" s="147" t="s">
        <v>17</v>
      </c>
      <c r="K714" s="53" t="s">
        <v>18</v>
      </c>
      <c r="L714" s="53" t="s">
        <v>973</v>
      </c>
      <c r="M714" s="256">
        <f t="shared" si="21"/>
        <v>0.36716417839027043</v>
      </c>
      <c r="N714" s="148">
        <v>39899240</v>
      </c>
      <c r="O714" s="148">
        <v>108668662</v>
      </c>
      <c r="P714" s="149">
        <v>0</v>
      </c>
      <c r="Q714" s="150">
        <v>0</v>
      </c>
      <c r="R714" s="29">
        <f t="shared" si="22"/>
        <v>108668662</v>
      </c>
      <c r="S714" s="151" t="s">
        <v>17</v>
      </c>
      <c r="T714" s="53" t="s">
        <v>2779</v>
      </c>
      <c r="U714" s="172" t="s">
        <v>1467</v>
      </c>
      <c r="V714" s="172" t="s">
        <v>1468</v>
      </c>
    </row>
    <row r="715" spans="1:22" ht="118.5" customHeight="1" x14ac:dyDescent="0.35">
      <c r="A715" s="53" t="s">
        <v>2780</v>
      </c>
      <c r="B715" s="17">
        <v>265</v>
      </c>
      <c r="C715" s="17">
        <v>2025</v>
      </c>
      <c r="D715" s="53" t="s">
        <v>2781</v>
      </c>
      <c r="E715" s="144" t="s">
        <v>2782</v>
      </c>
      <c r="F715" s="145">
        <v>45681</v>
      </c>
      <c r="G715" s="145">
        <v>45685</v>
      </c>
      <c r="H715" s="145">
        <v>46022</v>
      </c>
      <c r="I715" s="146">
        <v>108668662</v>
      </c>
      <c r="J715" s="147" t="s">
        <v>17</v>
      </c>
      <c r="K715" s="53" t="s">
        <v>18</v>
      </c>
      <c r="L715" s="53" t="s">
        <v>973</v>
      </c>
      <c r="M715" s="256">
        <f t="shared" si="21"/>
        <v>0.37014925241280694</v>
      </c>
      <c r="N715" s="148">
        <v>40223624</v>
      </c>
      <c r="O715" s="148">
        <v>108668662</v>
      </c>
      <c r="P715" s="149">
        <v>0</v>
      </c>
      <c r="Q715" s="150">
        <v>0</v>
      </c>
      <c r="R715" s="29">
        <f t="shared" si="22"/>
        <v>108668662</v>
      </c>
      <c r="S715" s="151" t="s">
        <v>17</v>
      </c>
      <c r="T715" s="53" t="s">
        <v>2783</v>
      </c>
      <c r="U715" s="172" t="s">
        <v>1467</v>
      </c>
      <c r="V715" s="172" t="s">
        <v>1468</v>
      </c>
    </row>
    <row r="716" spans="1:22" ht="118.5" customHeight="1" x14ac:dyDescent="0.35">
      <c r="A716" s="105" t="s">
        <v>2784</v>
      </c>
      <c r="B716" s="16">
        <v>266</v>
      </c>
      <c r="C716" s="16">
        <v>2025</v>
      </c>
      <c r="D716" s="105" t="s">
        <v>2785</v>
      </c>
      <c r="E716" s="117" t="s">
        <v>2786</v>
      </c>
      <c r="F716" s="118">
        <v>45681</v>
      </c>
      <c r="G716" s="118">
        <v>45684</v>
      </c>
      <c r="H716" s="118">
        <v>45991</v>
      </c>
      <c r="I716" s="119">
        <v>109351575</v>
      </c>
      <c r="J716" s="120" t="s">
        <v>17</v>
      </c>
      <c r="K716" s="105" t="s">
        <v>18</v>
      </c>
      <c r="L716" s="105" t="s">
        <v>965</v>
      </c>
      <c r="M716" s="253">
        <f t="shared" si="21"/>
        <v>0.40983604488549891</v>
      </c>
      <c r="N716" s="122">
        <v>44816217</v>
      </c>
      <c r="O716" s="122">
        <v>109351575</v>
      </c>
      <c r="P716" s="123">
        <v>0</v>
      </c>
      <c r="Q716" s="124">
        <v>0</v>
      </c>
      <c r="R716" s="42">
        <f t="shared" si="22"/>
        <v>109351575</v>
      </c>
      <c r="S716" s="125" t="s">
        <v>17</v>
      </c>
      <c r="T716" s="105" t="s">
        <v>2787</v>
      </c>
      <c r="U716" s="170" t="s">
        <v>1481</v>
      </c>
      <c r="V716" s="170" t="s">
        <v>1472</v>
      </c>
    </row>
    <row r="717" spans="1:22" ht="118.5" customHeight="1" x14ac:dyDescent="0.35">
      <c r="A717" s="105" t="s">
        <v>2788</v>
      </c>
      <c r="B717" s="16">
        <v>267</v>
      </c>
      <c r="C717" s="16">
        <v>2025</v>
      </c>
      <c r="D717" s="105" t="s">
        <v>2789</v>
      </c>
      <c r="E717" s="117" t="s">
        <v>2790</v>
      </c>
      <c r="F717" s="118">
        <v>45681</v>
      </c>
      <c r="G717" s="118">
        <v>45685</v>
      </c>
      <c r="H717" s="118">
        <v>45991</v>
      </c>
      <c r="I717" s="119">
        <v>109351575</v>
      </c>
      <c r="J717" s="120" t="s">
        <v>17</v>
      </c>
      <c r="K717" s="105" t="s">
        <v>18</v>
      </c>
      <c r="L717" s="105" t="s">
        <v>965</v>
      </c>
      <c r="M717" s="253">
        <f t="shared" si="21"/>
        <v>0.40655736325699926</v>
      </c>
      <c r="N717" s="122">
        <v>44457688</v>
      </c>
      <c r="O717" s="122">
        <v>109351575</v>
      </c>
      <c r="P717" s="123">
        <v>0</v>
      </c>
      <c r="Q717" s="124">
        <v>0</v>
      </c>
      <c r="R717" s="42">
        <f t="shared" si="22"/>
        <v>109351575</v>
      </c>
      <c r="S717" s="125" t="s">
        <v>17</v>
      </c>
      <c r="T717" s="105" t="s">
        <v>2791</v>
      </c>
      <c r="U717" s="170" t="s">
        <v>1481</v>
      </c>
      <c r="V717" s="170" t="s">
        <v>1472</v>
      </c>
    </row>
    <row r="718" spans="1:22" ht="118.5" customHeight="1" x14ac:dyDescent="0.35">
      <c r="A718" s="105" t="s">
        <v>2792</v>
      </c>
      <c r="B718" s="16">
        <v>268</v>
      </c>
      <c r="C718" s="16">
        <v>2025</v>
      </c>
      <c r="D718" s="105" t="s">
        <v>2793</v>
      </c>
      <c r="E718" s="117" t="s">
        <v>2794</v>
      </c>
      <c r="F718" s="118">
        <v>45682</v>
      </c>
      <c r="G718" s="118">
        <v>45685</v>
      </c>
      <c r="H718" s="118">
        <v>45991</v>
      </c>
      <c r="I718" s="119">
        <v>109351575</v>
      </c>
      <c r="J718" s="120" t="s">
        <v>17</v>
      </c>
      <c r="K718" s="105" t="s">
        <v>18</v>
      </c>
      <c r="L718" s="105" t="s">
        <v>965</v>
      </c>
      <c r="M718" s="253">
        <f t="shared" si="21"/>
        <v>0.40655736325699926</v>
      </c>
      <c r="N718" s="122">
        <v>44457688</v>
      </c>
      <c r="O718" s="122">
        <v>109351575</v>
      </c>
      <c r="P718" s="123">
        <v>0</v>
      </c>
      <c r="Q718" s="124">
        <v>0</v>
      </c>
      <c r="R718" s="42">
        <f t="shared" si="22"/>
        <v>109351575</v>
      </c>
      <c r="S718" s="125" t="s">
        <v>17</v>
      </c>
      <c r="T718" s="105" t="s">
        <v>2795</v>
      </c>
      <c r="U718" s="170" t="s">
        <v>1481</v>
      </c>
      <c r="V718" s="170" t="s">
        <v>1472</v>
      </c>
    </row>
    <row r="719" spans="1:22" ht="118.5" customHeight="1" x14ac:dyDescent="0.35">
      <c r="A719" s="105" t="s">
        <v>2796</v>
      </c>
      <c r="B719" s="16">
        <v>269</v>
      </c>
      <c r="C719" s="16">
        <v>2025</v>
      </c>
      <c r="D719" s="105" t="s">
        <v>2797</v>
      </c>
      <c r="E719" s="117" t="s">
        <v>2798</v>
      </c>
      <c r="F719" s="118">
        <v>45681</v>
      </c>
      <c r="G719" s="118">
        <v>45685</v>
      </c>
      <c r="H719" s="118">
        <v>45991</v>
      </c>
      <c r="I719" s="119">
        <v>98937140</v>
      </c>
      <c r="J719" s="120" t="s">
        <v>17</v>
      </c>
      <c r="K719" s="105" t="s">
        <v>18</v>
      </c>
      <c r="L719" s="105" t="s">
        <v>965</v>
      </c>
      <c r="M719" s="253">
        <f t="shared" si="21"/>
        <v>0.406557375723616</v>
      </c>
      <c r="N719" s="122">
        <v>40223624</v>
      </c>
      <c r="O719" s="122">
        <v>98937140</v>
      </c>
      <c r="P719" s="123">
        <v>0</v>
      </c>
      <c r="Q719" s="124">
        <v>0</v>
      </c>
      <c r="R719" s="42">
        <f t="shared" si="22"/>
        <v>98937140</v>
      </c>
      <c r="S719" s="125" t="s">
        <v>17</v>
      </c>
      <c r="T719" s="105" t="s">
        <v>2799</v>
      </c>
      <c r="U719" s="170" t="s">
        <v>1481</v>
      </c>
      <c r="V719" s="170" t="s">
        <v>1472</v>
      </c>
    </row>
    <row r="720" spans="1:22" ht="118.5" customHeight="1" x14ac:dyDescent="0.35">
      <c r="A720" s="105" t="s">
        <v>2800</v>
      </c>
      <c r="B720" s="16">
        <v>270</v>
      </c>
      <c r="C720" s="16">
        <v>2025</v>
      </c>
      <c r="D720" s="105" t="s">
        <v>2801</v>
      </c>
      <c r="E720" s="117" t="s">
        <v>2802</v>
      </c>
      <c r="F720" s="118">
        <v>45682</v>
      </c>
      <c r="G720" s="118">
        <v>45685</v>
      </c>
      <c r="H720" s="118">
        <v>45991</v>
      </c>
      <c r="I720" s="119">
        <v>109351575</v>
      </c>
      <c r="J720" s="120" t="s">
        <v>17</v>
      </c>
      <c r="K720" s="105" t="s">
        <v>18</v>
      </c>
      <c r="L720" s="105" t="s">
        <v>965</v>
      </c>
      <c r="M720" s="253">
        <f t="shared" si="21"/>
        <v>0.40655736325699926</v>
      </c>
      <c r="N720" s="122">
        <v>44457688</v>
      </c>
      <c r="O720" s="122">
        <v>109351575</v>
      </c>
      <c r="P720" s="123">
        <v>0</v>
      </c>
      <c r="Q720" s="124">
        <v>0</v>
      </c>
      <c r="R720" s="42">
        <f t="shared" si="22"/>
        <v>109351575</v>
      </c>
      <c r="S720" s="125" t="s">
        <v>17</v>
      </c>
      <c r="T720" s="105" t="s">
        <v>2803</v>
      </c>
      <c r="U720" s="170" t="s">
        <v>1481</v>
      </c>
      <c r="V720" s="170" t="s">
        <v>1472</v>
      </c>
    </row>
    <row r="721" spans="1:22" ht="118.5" customHeight="1" x14ac:dyDescent="0.35">
      <c r="A721" s="105" t="s">
        <v>2804</v>
      </c>
      <c r="B721" s="16">
        <v>271</v>
      </c>
      <c r="C721" s="16">
        <v>2025</v>
      </c>
      <c r="D721" s="105" t="s">
        <v>2805</v>
      </c>
      <c r="E721" s="117" t="s">
        <v>2806</v>
      </c>
      <c r="F721" s="118">
        <v>45682</v>
      </c>
      <c r="G721" s="118">
        <v>45686</v>
      </c>
      <c r="H721" s="118">
        <v>45991</v>
      </c>
      <c r="I721" s="119">
        <v>109351575</v>
      </c>
      <c r="J721" s="120" t="s">
        <v>17</v>
      </c>
      <c r="K721" s="105" t="s">
        <v>18</v>
      </c>
      <c r="L721" s="105" t="s">
        <v>965</v>
      </c>
      <c r="M721" s="253">
        <f t="shared" si="21"/>
        <v>0.40327868162849961</v>
      </c>
      <c r="N721" s="122">
        <v>44099159</v>
      </c>
      <c r="O721" s="122">
        <v>109351575</v>
      </c>
      <c r="P721" s="123">
        <v>0</v>
      </c>
      <c r="Q721" s="124">
        <v>0</v>
      </c>
      <c r="R721" s="42">
        <f t="shared" si="22"/>
        <v>109351575</v>
      </c>
      <c r="S721" s="125" t="s">
        <v>17</v>
      </c>
      <c r="T721" s="105" t="s">
        <v>2807</v>
      </c>
      <c r="U721" s="170" t="s">
        <v>1481</v>
      </c>
      <c r="V721" s="170" t="s">
        <v>1472</v>
      </c>
    </row>
    <row r="722" spans="1:22" ht="118.5" customHeight="1" x14ac:dyDescent="0.35">
      <c r="A722" s="57" t="s">
        <v>2808</v>
      </c>
      <c r="B722" s="15">
        <v>272</v>
      </c>
      <c r="C722" s="15">
        <v>2025</v>
      </c>
      <c r="D722" s="57" t="s">
        <v>2809</v>
      </c>
      <c r="E722" s="126" t="s">
        <v>2689</v>
      </c>
      <c r="F722" s="127">
        <v>45681</v>
      </c>
      <c r="G722" s="127">
        <v>45685</v>
      </c>
      <c r="H722" s="127">
        <v>46022</v>
      </c>
      <c r="I722" s="128">
        <v>97315195</v>
      </c>
      <c r="J722" s="129" t="s">
        <v>17</v>
      </c>
      <c r="K722" s="57" t="s">
        <v>18</v>
      </c>
      <c r="L722" s="57" t="s">
        <v>1866</v>
      </c>
      <c r="M722" s="254">
        <f t="shared" ref="M722:M785" si="23">+N722/R722</f>
        <v>0.36257310073724869</v>
      </c>
      <c r="N722" s="131">
        <v>35283872</v>
      </c>
      <c r="O722" s="131">
        <v>97315195</v>
      </c>
      <c r="P722" s="132">
        <v>0</v>
      </c>
      <c r="Q722" s="133">
        <v>0</v>
      </c>
      <c r="R722" s="35">
        <f t="shared" si="22"/>
        <v>97315195</v>
      </c>
      <c r="S722" s="134" t="s">
        <v>17</v>
      </c>
      <c r="T722" s="57" t="s">
        <v>2810</v>
      </c>
      <c r="U722" s="168" t="s">
        <v>1473</v>
      </c>
      <c r="V722" s="168" t="s">
        <v>1470</v>
      </c>
    </row>
    <row r="723" spans="1:22" ht="118.5" customHeight="1" x14ac:dyDescent="0.35">
      <c r="A723" s="57" t="s">
        <v>2811</v>
      </c>
      <c r="B723" s="15">
        <v>273</v>
      </c>
      <c r="C723" s="15">
        <v>2025</v>
      </c>
      <c r="D723" s="57" t="s">
        <v>2812</v>
      </c>
      <c r="E723" s="126" t="s">
        <v>2813</v>
      </c>
      <c r="F723" s="127">
        <v>45686</v>
      </c>
      <c r="G723" s="127">
        <v>45691</v>
      </c>
      <c r="H723" s="127">
        <v>46022</v>
      </c>
      <c r="I723" s="128">
        <v>71501070</v>
      </c>
      <c r="J723" s="129" t="s">
        <v>17</v>
      </c>
      <c r="K723" s="57" t="s">
        <v>18</v>
      </c>
      <c r="L723" s="57" t="s">
        <v>1975</v>
      </c>
      <c r="M723" s="254">
        <f t="shared" si="23"/>
        <v>0.33237818678797393</v>
      </c>
      <c r="N723" s="131">
        <v>23765396</v>
      </c>
      <c r="O723" s="131">
        <v>71501070</v>
      </c>
      <c r="P723" s="132">
        <v>0</v>
      </c>
      <c r="Q723" s="133">
        <v>0</v>
      </c>
      <c r="R723" s="35">
        <f t="shared" si="22"/>
        <v>71501070</v>
      </c>
      <c r="S723" s="134" t="s">
        <v>17</v>
      </c>
      <c r="T723" s="57" t="s">
        <v>2814</v>
      </c>
      <c r="U723" s="168" t="s">
        <v>1473</v>
      </c>
      <c r="V723" s="168" t="s">
        <v>1470</v>
      </c>
    </row>
    <row r="724" spans="1:22" ht="118.5" customHeight="1" x14ac:dyDescent="0.35">
      <c r="A724" s="57" t="s">
        <v>2815</v>
      </c>
      <c r="B724" s="15">
        <v>274</v>
      </c>
      <c r="C724" s="15">
        <v>2025</v>
      </c>
      <c r="D724" s="57" t="s">
        <v>2816</v>
      </c>
      <c r="E724" s="126" t="s">
        <v>2813</v>
      </c>
      <c r="F724" s="127">
        <v>45686</v>
      </c>
      <c r="G724" s="127">
        <v>45691</v>
      </c>
      <c r="H724" s="127">
        <v>46022</v>
      </c>
      <c r="I724" s="128">
        <v>70066952</v>
      </c>
      <c r="J724" s="129" t="s">
        <v>17</v>
      </c>
      <c r="K724" s="57" t="s">
        <v>18</v>
      </c>
      <c r="L724" s="57" t="s">
        <v>1975</v>
      </c>
      <c r="M724" s="254">
        <f t="shared" si="23"/>
        <v>0.33918124481852729</v>
      </c>
      <c r="N724" s="131">
        <v>23765396</v>
      </c>
      <c r="O724" s="131">
        <v>70066952</v>
      </c>
      <c r="P724" s="132">
        <v>0</v>
      </c>
      <c r="Q724" s="133">
        <v>0</v>
      </c>
      <c r="R724" s="35">
        <f t="shared" si="22"/>
        <v>70066952</v>
      </c>
      <c r="S724" s="134" t="s">
        <v>17</v>
      </c>
      <c r="T724" s="57" t="s">
        <v>2817</v>
      </c>
      <c r="U724" s="168" t="s">
        <v>1473</v>
      </c>
      <c r="V724" s="168" t="s">
        <v>1470</v>
      </c>
    </row>
    <row r="725" spans="1:22" ht="118.5" customHeight="1" x14ac:dyDescent="0.35">
      <c r="A725" s="57" t="s">
        <v>2818</v>
      </c>
      <c r="B725" s="15">
        <v>275</v>
      </c>
      <c r="C725" s="15">
        <v>2025</v>
      </c>
      <c r="D725" s="57" t="s">
        <v>2819</v>
      </c>
      <c r="E725" s="126" t="s">
        <v>2074</v>
      </c>
      <c r="F725" s="127">
        <v>45681</v>
      </c>
      <c r="G725" s="127">
        <v>45684</v>
      </c>
      <c r="H725" s="127">
        <v>46022</v>
      </c>
      <c r="I725" s="128">
        <v>95323366</v>
      </c>
      <c r="J725" s="129" t="s">
        <v>17</v>
      </c>
      <c r="K725" s="57" t="s">
        <v>18</v>
      </c>
      <c r="L725" s="57" t="s">
        <v>1866</v>
      </c>
      <c r="M725" s="254">
        <f t="shared" si="23"/>
        <v>0.37313431630183935</v>
      </c>
      <c r="N725" s="131">
        <v>35568419</v>
      </c>
      <c r="O725" s="131">
        <v>95323366</v>
      </c>
      <c r="P725" s="132">
        <v>0</v>
      </c>
      <c r="Q725" s="133">
        <v>0</v>
      </c>
      <c r="R725" s="35">
        <f t="shared" si="22"/>
        <v>95323366</v>
      </c>
      <c r="S725" s="134" t="s">
        <v>17</v>
      </c>
      <c r="T725" s="57" t="s">
        <v>2820</v>
      </c>
      <c r="U725" s="168" t="s">
        <v>1473</v>
      </c>
      <c r="V725" s="168" t="s">
        <v>1470</v>
      </c>
    </row>
    <row r="726" spans="1:22" ht="118.5" customHeight="1" x14ac:dyDescent="0.35">
      <c r="A726" s="57" t="s">
        <v>2821</v>
      </c>
      <c r="B726" s="15">
        <v>276</v>
      </c>
      <c r="C726" s="15">
        <v>2025</v>
      </c>
      <c r="D726" s="57" t="s">
        <v>2822</v>
      </c>
      <c r="E726" s="126" t="s">
        <v>1870</v>
      </c>
      <c r="F726" s="127">
        <v>45681</v>
      </c>
      <c r="G726" s="127">
        <v>45684</v>
      </c>
      <c r="H726" s="127">
        <v>46022</v>
      </c>
      <c r="I726" s="128">
        <v>95323366</v>
      </c>
      <c r="J726" s="129" t="s">
        <v>17</v>
      </c>
      <c r="K726" s="57" t="s">
        <v>18</v>
      </c>
      <c r="L726" s="57" t="s">
        <v>1866</v>
      </c>
      <c r="M726" s="254">
        <f t="shared" si="23"/>
        <v>0.37313431630183935</v>
      </c>
      <c r="N726" s="131">
        <v>35568419</v>
      </c>
      <c r="O726" s="131">
        <v>95323366</v>
      </c>
      <c r="P726" s="132">
        <v>0</v>
      </c>
      <c r="Q726" s="133">
        <v>0</v>
      </c>
      <c r="R726" s="35">
        <f t="shared" si="22"/>
        <v>95323366</v>
      </c>
      <c r="S726" s="134" t="s">
        <v>17</v>
      </c>
      <c r="T726" s="57" t="s">
        <v>2823</v>
      </c>
      <c r="U726" s="168" t="s">
        <v>1473</v>
      </c>
      <c r="V726" s="168" t="s">
        <v>1470</v>
      </c>
    </row>
    <row r="727" spans="1:22" ht="118.5" customHeight="1" x14ac:dyDescent="0.35">
      <c r="A727" s="57" t="s">
        <v>2824</v>
      </c>
      <c r="B727" s="15">
        <v>277</v>
      </c>
      <c r="C727" s="15">
        <v>2025</v>
      </c>
      <c r="D727" s="57" t="s">
        <v>2825</v>
      </c>
      <c r="E727" s="126" t="s">
        <v>2074</v>
      </c>
      <c r="F727" s="127">
        <v>45681</v>
      </c>
      <c r="G727" s="127">
        <v>45684</v>
      </c>
      <c r="H727" s="127">
        <v>46022</v>
      </c>
      <c r="I727" s="128">
        <v>95323366</v>
      </c>
      <c r="J727" s="129" t="s">
        <v>17</v>
      </c>
      <c r="K727" s="57" t="s">
        <v>18</v>
      </c>
      <c r="L727" s="57" t="s">
        <v>1866</v>
      </c>
      <c r="M727" s="254">
        <f t="shared" si="23"/>
        <v>0.37313431630183935</v>
      </c>
      <c r="N727" s="131">
        <v>35568419</v>
      </c>
      <c r="O727" s="131">
        <v>95323366</v>
      </c>
      <c r="P727" s="132">
        <v>0</v>
      </c>
      <c r="Q727" s="133">
        <v>0</v>
      </c>
      <c r="R727" s="35">
        <f t="shared" si="22"/>
        <v>95323366</v>
      </c>
      <c r="S727" s="134" t="s">
        <v>17</v>
      </c>
      <c r="T727" s="57" t="s">
        <v>2826</v>
      </c>
      <c r="U727" s="168" t="s">
        <v>1473</v>
      </c>
      <c r="V727" s="168" t="s">
        <v>1470</v>
      </c>
    </row>
    <row r="728" spans="1:22" ht="118.5" customHeight="1" x14ac:dyDescent="0.35">
      <c r="A728" s="57" t="s">
        <v>2827</v>
      </c>
      <c r="B728" s="15">
        <v>278</v>
      </c>
      <c r="C728" s="15">
        <v>2025</v>
      </c>
      <c r="D728" s="57" t="s">
        <v>2828</v>
      </c>
      <c r="E728" s="126" t="s">
        <v>2074</v>
      </c>
      <c r="F728" s="127">
        <v>45681</v>
      </c>
      <c r="G728" s="127">
        <v>45684</v>
      </c>
      <c r="H728" s="127">
        <v>46022</v>
      </c>
      <c r="I728" s="128">
        <v>95323366</v>
      </c>
      <c r="J728" s="129" t="s">
        <v>17</v>
      </c>
      <c r="K728" s="57" t="s">
        <v>18</v>
      </c>
      <c r="L728" s="57" t="s">
        <v>1866</v>
      </c>
      <c r="M728" s="254">
        <f t="shared" si="23"/>
        <v>0.37313431630183935</v>
      </c>
      <c r="N728" s="131">
        <v>35568419</v>
      </c>
      <c r="O728" s="131">
        <v>95323366</v>
      </c>
      <c r="P728" s="132">
        <v>0</v>
      </c>
      <c r="Q728" s="133">
        <v>0</v>
      </c>
      <c r="R728" s="35">
        <f t="shared" si="22"/>
        <v>95323366</v>
      </c>
      <c r="S728" s="134" t="s">
        <v>17</v>
      </c>
      <c r="T728" s="57" t="s">
        <v>2829</v>
      </c>
      <c r="U728" s="168" t="s">
        <v>1473</v>
      </c>
      <c r="V728" s="168" t="s">
        <v>1470</v>
      </c>
    </row>
    <row r="729" spans="1:22" ht="118.5" customHeight="1" x14ac:dyDescent="0.35">
      <c r="A729" s="57" t="s">
        <v>2830</v>
      </c>
      <c r="B729" s="15">
        <v>279</v>
      </c>
      <c r="C729" s="15">
        <v>2025</v>
      </c>
      <c r="D729" s="57" t="s">
        <v>2831</v>
      </c>
      <c r="E729" s="126" t="s">
        <v>2832</v>
      </c>
      <c r="F729" s="127">
        <v>45681</v>
      </c>
      <c r="G729" s="127">
        <v>45684</v>
      </c>
      <c r="H729" s="127">
        <v>46022</v>
      </c>
      <c r="I729" s="128">
        <v>95323366</v>
      </c>
      <c r="J729" s="129" t="s">
        <v>17</v>
      </c>
      <c r="K729" s="57" t="s">
        <v>18</v>
      </c>
      <c r="L729" s="57" t="s">
        <v>1866</v>
      </c>
      <c r="M729" s="254">
        <f t="shared" si="23"/>
        <v>0.37313431630183935</v>
      </c>
      <c r="N729" s="131">
        <v>35568419</v>
      </c>
      <c r="O729" s="131">
        <v>95323366</v>
      </c>
      <c r="P729" s="132">
        <v>0</v>
      </c>
      <c r="Q729" s="133">
        <v>0</v>
      </c>
      <c r="R729" s="35">
        <f t="shared" si="22"/>
        <v>95323366</v>
      </c>
      <c r="S729" s="134" t="s">
        <v>17</v>
      </c>
      <c r="T729" s="57" t="s">
        <v>2833</v>
      </c>
      <c r="U729" s="168" t="s">
        <v>1473</v>
      </c>
      <c r="V729" s="168" t="s">
        <v>1470</v>
      </c>
    </row>
    <row r="730" spans="1:22" ht="118.5" customHeight="1" x14ac:dyDescent="0.35">
      <c r="A730" s="57" t="s">
        <v>2834</v>
      </c>
      <c r="B730" s="15">
        <v>280</v>
      </c>
      <c r="C730" s="15">
        <v>2025</v>
      </c>
      <c r="D730" s="57" t="s">
        <v>2835</v>
      </c>
      <c r="E730" s="126" t="s">
        <v>1874</v>
      </c>
      <c r="F730" s="127">
        <v>45681</v>
      </c>
      <c r="G730" s="127">
        <v>45684</v>
      </c>
      <c r="H730" s="127">
        <v>46022</v>
      </c>
      <c r="I730" s="128">
        <v>95323366</v>
      </c>
      <c r="J730" s="129" t="s">
        <v>17</v>
      </c>
      <c r="K730" s="57" t="s">
        <v>18</v>
      </c>
      <c r="L730" s="57" t="s">
        <v>1866</v>
      </c>
      <c r="M730" s="254">
        <f t="shared" si="23"/>
        <v>0.37313431630183935</v>
      </c>
      <c r="N730" s="131">
        <v>35568419</v>
      </c>
      <c r="O730" s="131">
        <v>95323366</v>
      </c>
      <c r="P730" s="132">
        <v>0</v>
      </c>
      <c r="Q730" s="133">
        <v>0</v>
      </c>
      <c r="R730" s="35">
        <f t="shared" si="22"/>
        <v>95323366</v>
      </c>
      <c r="S730" s="134" t="s">
        <v>17</v>
      </c>
      <c r="T730" s="57" t="s">
        <v>2836</v>
      </c>
      <c r="U730" s="168" t="s">
        <v>1473</v>
      </c>
      <c r="V730" s="168" t="s">
        <v>1470</v>
      </c>
    </row>
    <row r="731" spans="1:22" ht="118.5" customHeight="1" x14ac:dyDescent="0.35">
      <c r="A731" s="57" t="s">
        <v>2837</v>
      </c>
      <c r="B731" s="15">
        <v>281</v>
      </c>
      <c r="C731" s="15">
        <v>2025</v>
      </c>
      <c r="D731" s="57" t="s">
        <v>2838</v>
      </c>
      <c r="E731" s="126" t="s">
        <v>1874</v>
      </c>
      <c r="F731" s="127">
        <v>45681</v>
      </c>
      <c r="G731" s="127">
        <v>45684</v>
      </c>
      <c r="H731" s="127">
        <v>46022</v>
      </c>
      <c r="I731" s="128">
        <v>95323366</v>
      </c>
      <c r="J731" s="129" t="s">
        <v>17</v>
      </c>
      <c r="K731" s="57" t="s">
        <v>18</v>
      </c>
      <c r="L731" s="57" t="s">
        <v>1866</v>
      </c>
      <c r="M731" s="254">
        <f t="shared" si="23"/>
        <v>0.37313431630183935</v>
      </c>
      <c r="N731" s="131">
        <v>35568419</v>
      </c>
      <c r="O731" s="131">
        <v>95323366</v>
      </c>
      <c r="P731" s="132">
        <v>0</v>
      </c>
      <c r="Q731" s="133">
        <v>0</v>
      </c>
      <c r="R731" s="35">
        <f t="shared" si="22"/>
        <v>95323366</v>
      </c>
      <c r="S731" s="134" t="s">
        <v>17</v>
      </c>
      <c r="T731" s="57" t="s">
        <v>2839</v>
      </c>
      <c r="U731" s="168" t="s">
        <v>1473</v>
      </c>
      <c r="V731" s="168" t="s">
        <v>1470</v>
      </c>
    </row>
    <row r="732" spans="1:22" ht="118.5" customHeight="1" x14ac:dyDescent="0.35">
      <c r="A732" s="57" t="s">
        <v>2840</v>
      </c>
      <c r="B732" s="15">
        <v>282</v>
      </c>
      <c r="C732" s="15">
        <v>2025</v>
      </c>
      <c r="D732" s="57" t="s">
        <v>2841</v>
      </c>
      <c r="E732" s="126" t="s">
        <v>2832</v>
      </c>
      <c r="F732" s="127">
        <v>45681</v>
      </c>
      <c r="G732" s="127">
        <v>45684</v>
      </c>
      <c r="H732" s="127">
        <v>46022</v>
      </c>
      <c r="I732" s="128">
        <v>95323366</v>
      </c>
      <c r="J732" s="129" t="s">
        <v>17</v>
      </c>
      <c r="K732" s="57" t="s">
        <v>18</v>
      </c>
      <c r="L732" s="57" t="s">
        <v>1866</v>
      </c>
      <c r="M732" s="254">
        <f t="shared" si="23"/>
        <v>0.37313431630183935</v>
      </c>
      <c r="N732" s="131">
        <v>35568419</v>
      </c>
      <c r="O732" s="131">
        <v>95323366</v>
      </c>
      <c r="P732" s="132">
        <v>0</v>
      </c>
      <c r="Q732" s="133">
        <v>0</v>
      </c>
      <c r="R732" s="35">
        <f t="shared" si="22"/>
        <v>95323366</v>
      </c>
      <c r="S732" s="134" t="s">
        <v>17</v>
      </c>
      <c r="T732" s="57" t="s">
        <v>2842</v>
      </c>
      <c r="U732" s="168" t="s">
        <v>1473</v>
      </c>
      <c r="V732" s="168" t="s">
        <v>1470</v>
      </c>
    </row>
    <row r="733" spans="1:22" ht="118.5" customHeight="1" x14ac:dyDescent="0.35">
      <c r="A733" s="57" t="s">
        <v>2843</v>
      </c>
      <c r="B733" s="15">
        <v>283</v>
      </c>
      <c r="C733" s="15">
        <v>2025</v>
      </c>
      <c r="D733" s="57" t="s">
        <v>2844</v>
      </c>
      <c r="E733" s="126" t="s">
        <v>2832</v>
      </c>
      <c r="F733" s="127">
        <v>45681</v>
      </c>
      <c r="G733" s="127">
        <v>45684</v>
      </c>
      <c r="H733" s="127">
        <v>46022</v>
      </c>
      <c r="I733" s="128">
        <v>95323366</v>
      </c>
      <c r="J733" s="129" t="s">
        <v>17</v>
      </c>
      <c r="K733" s="57" t="s">
        <v>18</v>
      </c>
      <c r="L733" s="57" t="s">
        <v>1866</v>
      </c>
      <c r="M733" s="254">
        <f t="shared" si="23"/>
        <v>0.37313431630183935</v>
      </c>
      <c r="N733" s="131">
        <v>35568419</v>
      </c>
      <c r="O733" s="131">
        <v>95323366</v>
      </c>
      <c r="P733" s="132">
        <v>0</v>
      </c>
      <c r="Q733" s="133">
        <v>0</v>
      </c>
      <c r="R733" s="35">
        <f t="shared" si="22"/>
        <v>95323366</v>
      </c>
      <c r="S733" s="134" t="s">
        <v>17</v>
      </c>
      <c r="T733" s="57" t="s">
        <v>2845</v>
      </c>
      <c r="U733" s="168" t="s">
        <v>1473</v>
      </c>
      <c r="V733" s="168" t="s">
        <v>1470</v>
      </c>
    </row>
    <row r="734" spans="1:22" ht="118.5" customHeight="1" x14ac:dyDescent="0.35">
      <c r="A734" s="105" t="s">
        <v>2846</v>
      </c>
      <c r="B734" s="16">
        <v>284</v>
      </c>
      <c r="C734" s="16">
        <v>2025</v>
      </c>
      <c r="D734" s="105" t="s">
        <v>2847</v>
      </c>
      <c r="E734" s="117" t="s">
        <v>1818</v>
      </c>
      <c r="F734" s="118">
        <v>45684</v>
      </c>
      <c r="G734" s="118">
        <v>45685</v>
      </c>
      <c r="H734" s="118">
        <v>46005</v>
      </c>
      <c r="I734" s="119">
        <v>45385267</v>
      </c>
      <c r="J734" s="120" t="s">
        <v>17</v>
      </c>
      <c r="K734" s="105" t="s">
        <v>19</v>
      </c>
      <c r="L734" s="105" t="s">
        <v>1794</v>
      </c>
      <c r="M734" s="253">
        <f t="shared" si="23"/>
        <v>0.38871477830019158</v>
      </c>
      <c r="N734" s="122">
        <v>17641924</v>
      </c>
      <c r="O734" s="122">
        <v>45385267</v>
      </c>
      <c r="P734" s="123">
        <v>0</v>
      </c>
      <c r="Q734" s="124">
        <v>0</v>
      </c>
      <c r="R734" s="42">
        <f t="shared" si="22"/>
        <v>45385267</v>
      </c>
      <c r="S734" s="125" t="s">
        <v>17</v>
      </c>
      <c r="T734" s="105" t="s">
        <v>2848</v>
      </c>
      <c r="U734" s="170" t="s">
        <v>1474</v>
      </c>
      <c r="V734" s="170" t="s">
        <v>1472</v>
      </c>
    </row>
    <row r="735" spans="1:22" ht="118.5" customHeight="1" x14ac:dyDescent="0.35">
      <c r="A735" s="105" t="s">
        <v>2849</v>
      </c>
      <c r="B735" s="16">
        <v>285</v>
      </c>
      <c r="C735" s="16">
        <v>2025</v>
      </c>
      <c r="D735" s="105" t="s">
        <v>2850</v>
      </c>
      <c r="E735" s="117" t="s">
        <v>2851</v>
      </c>
      <c r="F735" s="118">
        <v>45684</v>
      </c>
      <c r="G735" s="118">
        <v>45685</v>
      </c>
      <c r="H735" s="118">
        <v>46022</v>
      </c>
      <c r="I735" s="119">
        <v>38129316</v>
      </c>
      <c r="J735" s="120" t="s">
        <v>17</v>
      </c>
      <c r="K735" s="105" t="s">
        <v>18</v>
      </c>
      <c r="L735" s="105" t="s">
        <v>1794</v>
      </c>
      <c r="M735" s="253">
        <f t="shared" si="23"/>
        <v>0.37014920487952108</v>
      </c>
      <c r="N735" s="122">
        <v>14113536</v>
      </c>
      <c r="O735" s="122">
        <v>38129316</v>
      </c>
      <c r="P735" s="123">
        <v>0</v>
      </c>
      <c r="Q735" s="124">
        <v>0</v>
      </c>
      <c r="R735" s="42">
        <f t="shared" si="22"/>
        <v>38129316</v>
      </c>
      <c r="S735" s="125" t="s">
        <v>17</v>
      </c>
      <c r="T735" s="105" t="s">
        <v>2852</v>
      </c>
      <c r="U735" s="170" t="s">
        <v>1474</v>
      </c>
      <c r="V735" s="170" t="s">
        <v>1472</v>
      </c>
    </row>
    <row r="736" spans="1:22" ht="118.5" customHeight="1" x14ac:dyDescent="0.35">
      <c r="A736" s="57" t="s">
        <v>2853</v>
      </c>
      <c r="B736" s="15">
        <v>286</v>
      </c>
      <c r="C736" s="15">
        <v>2025</v>
      </c>
      <c r="D736" s="57" t="s">
        <v>2854</v>
      </c>
      <c r="E736" s="126" t="s">
        <v>2855</v>
      </c>
      <c r="F736" s="127">
        <v>45681</v>
      </c>
      <c r="G736" s="127">
        <v>45684</v>
      </c>
      <c r="H736" s="127">
        <v>46022</v>
      </c>
      <c r="I736" s="128">
        <v>97315195</v>
      </c>
      <c r="J736" s="129" t="s">
        <v>17</v>
      </c>
      <c r="K736" s="57" t="s">
        <v>18</v>
      </c>
      <c r="L736" s="57" t="s">
        <v>1826</v>
      </c>
      <c r="M736" s="254">
        <f t="shared" si="23"/>
        <v>0.36549707370981477</v>
      </c>
      <c r="N736" s="131">
        <v>35568419</v>
      </c>
      <c r="O736" s="131">
        <v>97315195</v>
      </c>
      <c r="P736" s="132">
        <v>0</v>
      </c>
      <c r="Q736" s="133">
        <v>0</v>
      </c>
      <c r="R736" s="35">
        <f t="shared" si="22"/>
        <v>97315195</v>
      </c>
      <c r="S736" s="134" t="s">
        <v>17</v>
      </c>
      <c r="T736" s="57" t="s">
        <v>2856</v>
      </c>
      <c r="U736" s="168" t="s">
        <v>1473</v>
      </c>
      <c r="V736" s="168" t="s">
        <v>1470</v>
      </c>
    </row>
    <row r="737" spans="1:22" ht="118.5" customHeight="1" x14ac:dyDescent="0.35">
      <c r="A737" s="57" t="s">
        <v>2857</v>
      </c>
      <c r="B737" s="15">
        <v>287</v>
      </c>
      <c r="C737" s="15">
        <v>2025</v>
      </c>
      <c r="D737" s="57" t="s">
        <v>2858</v>
      </c>
      <c r="E737" s="126" t="s">
        <v>2859</v>
      </c>
      <c r="F737" s="127">
        <v>45681</v>
      </c>
      <c r="G737" s="127">
        <v>45684</v>
      </c>
      <c r="H737" s="127">
        <v>46022</v>
      </c>
      <c r="I737" s="128">
        <v>97315195</v>
      </c>
      <c r="J737" s="129" t="s">
        <v>17</v>
      </c>
      <c r="K737" s="57" t="s">
        <v>18</v>
      </c>
      <c r="L737" s="57" t="s">
        <v>1826</v>
      </c>
      <c r="M737" s="254">
        <f t="shared" si="23"/>
        <v>0.36549707370981477</v>
      </c>
      <c r="N737" s="131">
        <v>35568419</v>
      </c>
      <c r="O737" s="131">
        <v>97315195</v>
      </c>
      <c r="P737" s="132">
        <v>0</v>
      </c>
      <c r="Q737" s="133">
        <v>0</v>
      </c>
      <c r="R737" s="35">
        <f t="shared" si="22"/>
        <v>97315195</v>
      </c>
      <c r="S737" s="134" t="s">
        <v>17</v>
      </c>
      <c r="T737" s="57" t="s">
        <v>2860</v>
      </c>
      <c r="U737" s="168" t="s">
        <v>1473</v>
      </c>
      <c r="V737" s="168" t="s">
        <v>1470</v>
      </c>
    </row>
    <row r="738" spans="1:22" ht="118.5" customHeight="1" x14ac:dyDescent="0.35">
      <c r="A738" s="105" t="s">
        <v>2861</v>
      </c>
      <c r="B738" s="16">
        <v>288</v>
      </c>
      <c r="C738" s="16">
        <v>2025</v>
      </c>
      <c r="D738" s="105" t="s">
        <v>2862</v>
      </c>
      <c r="E738" s="117" t="s">
        <v>2863</v>
      </c>
      <c r="F738" s="118">
        <v>45681</v>
      </c>
      <c r="G738" s="118">
        <v>45681</v>
      </c>
      <c r="H738" s="118">
        <v>46022</v>
      </c>
      <c r="I738" s="119">
        <v>122617171</v>
      </c>
      <c r="J738" s="120" t="s">
        <v>17</v>
      </c>
      <c r="K738" s="105" t="s">
        <v>19</v>
      </c>
      <c r="L738" s="105" t="s">
        <v>968</v>
      </c>
      <c r="M738" s="253">
        <f t="shared" si="23"/>
        <v>0.37426898390927643</v>
      </c>
      <c r="N738" s="122">
        <v>45891804</v>
      </c>
      <c r="O738" s="122">
        <v>122617171</v>
      </c>
      <c r="P738" s="123">
        <v>0</v>
      </c>
      <c r="Q738" s="124">
        <v>0</v>
      </c>
      <c r="R738" s="42">
        <f t="shared" si="22"/>
        <v>122617171</v>
      </c>
      <c r="S738" s="125" t="s">
        <v>17</v>
      </c>
      <c r="T738" s="105" t="s">
        <v>2864</v>
      </c>
      <c r="U738" s="170" t="s">
        <v>1485</v>
      </c>
      <c r="V738" s="170" t="s">
        <v>1472</v>
      </c>
    </row>
    <row r="739" spans="1:22" ht="118.5" customHeight="1" x14ac:dyDescent="0.35">
      <c r="A739" s="53" t="s">
        <v>2865</v>
      </c>
      <c r="B739" s="17">
        <v>289</v>
      </c>
      <c r="C739" s="17">
        <v>2025</v>
      </c>
      <c r="D739" s="53" t="s">
        <v>2866</v>
      </c>
      <c r="E739" s="144" t="s">
        <v>2867</v>
      </c>
      <c r="F739" s="145">
        <v>45681</v>
      </c>
      <c r="G739" s="145">
        <v>45684</v>
      </c>
      <c r="H739" s="145">
        <v>45991</v>
      </c>
      <c r="I739" s="146">
        <v>83495608</v>
      </c>
      <c r="J739" s="147" t="s">
        <v>17</v>
      </c>
      <c r="K739" s="53" t="s">
        <v>18</v>
      </c>
      <c r="L739" s="53" t="s">
        <v>971</v>
      </c>
      <c r="M739" s="256">
        <f t="shared" si="23"/>
        <v>0.40064102533393131</v>
      </c>
      <c r="N739" s="148">
        <v>33451766</v>
      </c>
      <c r="O739" s="148">
        <v>83495608</v>
      </c>
      <c r="P739" s="149">
        <v>0</v>
      </c>
      <c r="Q739" s="150">
        <v>0</v>
      </c>
      <c r="R739" s="29">
        <f t="shared" si="22"/>
        <v>83495608</v>
      </c>
      <c r="S739" s="151" t="s">
        <v>17</v>
      </c>
      <c r="T739" s="53" t="s">
        <v>2868</v>
      </c>
      <c r="U739" s="172" t="s">
        <v>1482</v>
      </c>
      <c r="V739" s="172" t="s">
        <v>1468</v>
      </c>
    </row>
    <row r="740" spans="1:22" ht="118.5" customHeight="1" x14ac:dyDescent="0.35">
      <c r="A740" s="57" t="s">
        <v>2869</v>
      </c>
      <c r="B740" s="15">
        <v>290</v>
      </c>
      <c r="C740" s="15">
        <v>2025</v>
      </c>
      <c r="D740" s="57" t="s">
        <v>2870</v>
      </c>
      <c r="E740" s="126" t="s">
        <v>2871</v>
      </c>
      <c r="F740" s="127">
        <v>45681</v>
      </c>
      <c r="G740" s="127">
        <v>45684</v>
      </c>
      <c r="H740" s="127">
        <v>45936</v>
      </c>
      <c r="I740" s="128">
        <v>135080366</v>
      </c>
      <c r="J740" s="129" t="s">
        <v>17</v>
      </c>
      <c r="K740" s="57" t="s">
        <v>18</v>
      </c>
      <c r="L740" s="57" t="s">
        <v>1428</v>
      </c>
      <c r="M740" s="254">
        <f t="shared" si="23"/>
        <v>0.48449613321302371</v>
      </c>
      <c r="N740" s="131">
        <v>65445915</v>
      </c>
      <c r="O740" s="131">
        <v>135080366</v>
      </c>
      <c r="P740" s="132">
        <v>0</v>
      </c>
      <c r="Q740" s="133">
        <v>0</v>
      </c>
      <c r="R740" s="35">
        <f t="shared" si="22"/>
        <v>135080366</v>
      </c>
      <c r="S740" s="134" t="s">
        <v>17</v>
      </c>
      <c r="T740" s="57" t="s">
        <v>2872</v>
      </c>
      <c r="U740" s="168" t="s">
        <v>1469</v>
      </c>
      <c r="V740" s="168" t="s">
        <v>1470</v>
      </c>
    </row>
    <row r="741" spans="1:22" ht="118.5" customHeight="1" x14ac:dyDescent="0.35">
      <c r="A741" s="105" t="s">
        <v>2873</v>
      </c>
      <c r="B741" s="16">
        <v>291</v>
      </c>
      <c r="C741" s="16">
        <v>2025</v>
      </c>
      <c r="D741" s="105" t="s">
        <v>2874</v>
      </c>
      <c r="E741" s="117" t="s">
        <v>2875</v>
      </c>
      <c r="F741" s="118">
        <v>45681</v>
      </c>
      <c r="G741" s="118">
        <v>45684</v>
      </c>
      <c r="H741" s="118">
        <v>45991</v>
      </c>
      <c r="I741" s="119">
        <v>63920728</v>
      </c>
      <c r="J741" s="120" t="s">
        <v>17</v>
      </c>
      <c r="K741" s="105" t="s">
        <v>18</v>
      </c>
      <c r="L741" s="105" t="s">
        <v>970</v>
      </c>
      <c r="M741" s="253">
        <f t="shared" si="23"/>
        <v>0.40064102523988776</v>
      </c>
      <c r="N741" s="122">
        <v>25609266</v>
      </c>
      <c r="O741" s="122">
        <v>63920728</v>
      </c>
      <c r="P741" s="123">
        <v>0</v>
      </c>
      <c r="Q741" s="124">
        <v>0</v>
      </c>
      <c r="R741" s="42">
        <f t="shared" si="22"/>
        <v>63920728</v>
      </c>
      <c r="S741" s="125" t="s">
        <v>17</v>
      </c>
      <c r="T741" s="105" t="s">
        <v>2876</v>
      </c>
      <c r="U741" s="170" t="s">
        <v>1474</v>
      </c>
      <c r="V741" s="170" t="s">
        <v>1472</v>
      </c>
    </row>
    <row r="742" spans="1:22" ht="118.5" customHeight="1" x14ac:dyDescent="0.35">
      <c r="A742" s="57" t="s">
        <v>2877</v>
      </c>
      <c r="B742" s="15">
        <v>292</v>
      </c>
      <c r="C742" s="15">
        <v>2025</v>
      </c>
      <c r="D742" s="57" t="s">
        <v>2878</v>
      </c>
      <c r="E742" s="126" t="s">
        <v>2879</v>
      </c>
      <c r="F742" s="127">
        <v>45681</v>
      </c>
      <c r="G742" s="127">
        <v>45686</v>
      </c>
      <c r="H742" s="127">
        <v>46022</v>
      </c>
      <c r="I742" s="128">
        <v>70066952</v>
      </c>
      <c r="J742" s="129" t="s">
        <v>17</v>
      </c>
      <c r="K742" s="57" t="s">
        <v>18</v>
      </c>
      <c r="L742" s="57" t="s">
        <v>1975</v>
      </c>
      <c r="M742" s="254">
        <f t="shared" si="23"/>
        <v>0.35964912531088838</v>
      </c>
      <c r="N742" s="131">
        <v>25199518</v>
      </c>
      <c r="O742" s="131">
        <v>70066952</v>
      </c>
      <c r="P742" s="132">
        <v>0</v>
      </c>
      <c r="Q742" s="133">
        <v>0</v>
      </c>
      <c r="R742" s="35">
        <f t="shared" si="22"/>
        <v>70066952</v>
      </c>
      <c r="S742" s="134" t="s">
        <v>17</v>
      </c>
      <c r="T742" s="57" t="s">
        <v>2880</v>
      </c>
      <c r="U742" s="168" t="s">
        <v>1473</v>
      </c>
      <c r="V742" s="168" t="s">
        <v>1470</v>
      </c>
    </row>
    <row r="743" spans="1:22" ht="118.5" customHeight="1" x14ac:dyDescent="0.35">
      <c r="A743" s="57" t="s">
        <v>2881</v>
      </c>
      <c r="B743" s="15">
        <v>293</v>
      </c>
      <c r="C743" s="15">
        <v>2025</v>
      </c>
      <c r="D743" s="57" t="s">
        <v>2882</v>
      </c>
      <c r="E743" s="126" t="s">
        <v>2883</v>
      </c>
      <c r="F743" s="127">
        <v>45681</v>
      </c>
      <c r="G743" s="127">
        <v>45684</v>
      </c>
      <c r="H743" s="127">
        <v>46022</v>
      </c>
      <c r="I743" s="128">
        <v>70066952</v>
      </c>
      <c r="J743" s="129" t="s">
        <v>17</v>
      </c>
      <c r="K743" s="57" t="s">
        <v>18</v>
      </c>
      <c r="L743" s="57" t="s">
        <v>1835</v>
      </c>
      <c r="M743" s="254">
        <f t="shared" si="23"/>
        <v>0.36549707485491878</v>
      </c>
      <c r="N743" s="131">
        <v>25609266</v>
      </c>
      <c r="O743" s="131">
        <v>70066952</v>
      </c>
      <c r="P743" s="132">
        <v>0</v>
      </c>
      <c r="Q743" s="133">
        <v>0</v>
      </c>
      <c r="R743" s="35">
        <f t="shared" si="22"/>
        <v>70066952</v>
      </c>
      <c r="S743" s="134" t="s">
        <v>17</v>
      </c>
      <c r="T743" s="57" t="s">
        <v>2884</v>
      </c>
      <c r="U743" s="168" t="s">
        <v>1473</v>
      </c>
      <c r="V743" s="168" t="s">
        <v>1470</v>
      </c>
    </row>
    <row r="744" spans="1:22" ht="118.5" customHeight="1" x14ac:dyDescent="0.35">
      <c r="A744" s="57" t="s">
        <v>2885</v>
      </c>
      <c r="B744" s="15">
        <v>294</v>
      </c>
      <c r="C744" s="15">
        <v>2025</v>
      </c>
      <c r="D744" s="57" t="s">
        <v>2886</v>
      </c>
      <c r="E744" s="126" t="s">
        <v>2609</v>
      </c>
      <c r="F744" s="127">
        <v>45681</v>
      </c>
      <c r="G744" s="127">
        <v>45685</v>
      </c>
      <c r="H744" s="127">
        <v>46022</v>
      </c>
      <c r="I744" s="128">
        <v>97315195</v>
      </c>
      <c r="J744" s="129" t="s">
        <v>17</v>
      </c>
      <c r="K744" s="57" t="s">
        <v>18</v>
      </c>
      <c r="L744" s="57" t="s">
        <v>1826</v>
      </c>
      <c r="M744" s="254">
        <f t="shared" si="23"/>
        <v>0.36257310073724869</v>
      </c>
      <c r="N744" s="131">
        <v>35283872</v>
      </c>
      <c r="O744" s="131">
        <v>97315195</v>
      </c>
      <c r="P744" s="132">
        <v>0</v>
      </c>
      <c r="Q744" s="133">
        <v>0</v>
      </c>
      <c r="R744" s="35">
        <f t="shared" si="22"/>
        <v>97315195</v>
      </c>
      <c r="S744" s="134" t="s">
        <v>17</v>
      </c>
      <c r="T744" s="57" t="s">
        <v>2887</v>
      </c>
      <c r="U744" s="168" t="s">
        <v>1473</v>
      </c>
      <c r="V744" s="168" t="s">
        <v>1470</v>
      </c>
    </row>
    <row r="745" spans="1:22" ht="118.5" customHeight="1" x14ac:dyDescent="0.35">
      <c r="A745" s="57" t="s">
        <v>2888</v>
      </c>
      <c r="B745" s="15">
        <v>295</v>
      </c>
      <c r="C745" s="15">
        <v>2025</v>
      </c>
      <c r="D745" s="57" t="s">
        <v>2889</v>
      </c>
      <c r="E745" s="126" t="s">
        <v>2609</v>
      </c>
      <c r="F745" s="127">
        <v>45681</v>
      </c>
      <c r="G745" s="127">
        <v>45684</v>
      </c>
      <c r="H745" s="127">
        <v>46022</v>
      </c>
      <c r="I745" s="128">
        <v>97315195</v>
      </c>
      <c r="J745" s="129" t="s">
        <v>17</v>
      </c>
      <c r="K745" s="57" t="s">
        <v>18</v>
      </c>
      <c r="L745" s="57" t="s">
        <v>1826</v>
      </c>
      <c r="M745" s="254">
        <f t="shared" si="23"/>
        <v>0.36549707370981477</v>
      </c>
      <c r="N745" s="131">
        <v>35568419</v>
      </c>
      <c r="O745" s="131">
        <v>97315195</v>
      </c>
      <c r="P745" s="132">
        <v>0</v>
      </c>
      <c r="Q745" s="133">
        <v>0</v>
      </c>
      <c r="R745" s="35">
        <f t="shared" si="22"/>
        <v>97315195</v>
      </c>
      <c r="S745" s="134" t="s">
        <v>5460</v>
      </c>
      <c r="T745" s="57" t="s">
        <v>2890</v>
      </c>
      <c r="U745" s="168" t="s">
        <v>1473</v>
      </c>
      <c r="V745" s="168" t="s">
        <v>1470</v>
      </c>
    </row>
    <row r="746" spans="1:22" ht="118.5" customHeight="1" x14ac:dyDescent="0.35">
      <c r="A746" s="57" t="s">
        <v>2891</v>
      </c>
      <c r="B746" s="15">
        <v>296</v>
      </c>
      <c r="C746" s="15">
        <v>2025</v>
      </c>
      <c r="D746" s="57" t="s">
        <v>2892</v>
      </c>
      <c r="E746" s="126" t="s">
        <v>1874</v>
      </c>
      <c r="F746" s="127">
        <v>45681</v>
      </c>
      <c r="G746" s="127">
        <v>45684</v>
      </c>
      <c r="H746" s="127">
        <v>46022</v>
      </c>
      <c r="I746" s="128">
        <v>95323366</v>
      </c>
      <c r="J746" s="129" t="s">
        <v>17</v>
      </c>
      <c r="K746" s="57" t="s">
        <v>18</v>
      </c>
      <c r="L746" s="57" t="s">
        <v>1866</v>
      </c>
      <c r="M746" s="254">
        <f t="shared" si="23"/>
        <v>0.37313431630183935</v>
      </c>
      <c r="N746" s="131">
        <v>35568419</v>
      </c>
      <c r="O746" s="131">
        <v>95323366</v>
      </c>
      <c r="P746" s="132">
        <v>0</v>
      </c>
      <c r="Q746" s="133">
        <v>0</v>
      </c>
      <c r="R746" s="35">
        <f t="shared" si="22"/>
        <v>95323366</v>
      </c>
      <c r="S746" s="134" t="s">
        <v>17</v>
      </c>
      <c r="T746" s="57" t="s">
        <v>2893</v>
      </c>
      <c r="U746" s="168" t="s">
        <v>1473</v>
      </c>
      <c r="V746" s="168" t="s">
        <v>1470</v>
      </c>
    </row>
    <row r="747" spans="1:22" ht="118.5" customHeight="1" x14ac:dyDescent="0.35">
      <c r="A747" s="57" t="s">
        <v>2894</v>
      </c>
      <c r="B747" s="15">
        <v>297</v>
      </c>
      <c r="C747" s="15">
        <v>2025</v>
      </c>
      <c r="D747" s="57" t="s">
        <v>2895</v>
      </c>
      <c r="E747" s="126" t="s">
        <v>1874</v>
      </c>
      <c r="F747" s="127">
        <v>45681</v>
      </c>
      <c r="G747" s="127">
        <v>45684</v>
      </c>
      <c r="H747" s="127">
        <v>46022</v>
      </c>
      <c r="I747" s="128">
        <v>95323366</v>
      </c>
      <c r="J747" s="129" t="s">
        <v>17</v>
      </c>
      <c r="K747" s="57" t="s">
        <v>18</v>
      </c>
      <c r="L747" s="57" t="s">
        <v>1866</v>
      </c>
      <c r="M747" s="254">
        <f t="shared" si="23"/>
        <v>0.37313431630183935</v>
      </c>
      <c r="N747" s="131">
        <v>35568419</v>
      </c>
      <c r="O747" s="131">
        <v>95323366</v>
      </c>
      <c r="P747" s="132">
        <v>0</v>
      </c>
      <c r="Q747" s="133">
        <v>0</v>
      </c>
      <c r="R747" s="35">
        <f t="shared" si="22"/>
        <v>95323366</v>
      </c>
      <c r="S747" s="134" t="s">
        <v>17</v>
      </c>
      <c r="T747" s="57" t="s">
        <v>2896</v>
      </c>
      <c r="U747" s="168" t="s">
        <v>1473</v>
      </c>
      <c r="V747" s="168" t="s">
        <v>1470</v>
      </c>
    </row>
    <row r="748" spans="1:22" ht="118.5" customHeight="1" x14ac:dyDescent="0.35">
      <c r="A748" s="57" t="s">
        <v>2897</v>
      </c>
      <c r="B748" s="15">
        <v>298</v>
      </c>
      <c r="C748" s="15">
        <v>2025</v>
      </c>
      <c r="D748" s="57" t="s">
        <v>2898</v>
      </c>
      <c r="E748" s="126" t="s">
        <v>2813</v>
      </c>
      <c r="F748" s="127">
        <v>45681</v>
      </c>
      <c r="G748" s="127">
        <v>45686</v>
      </c>
      <c r="H748" s="127">
        <v>46022</v>
      </c>
      <c r="I748" s="128">
        <v>71501070</v>
      </c>
      <c r="J748" s="129" t="s">
        <v>17</v>
      </c>
      <c r="K748" s="57" t="s">
        <v>18</v>
      </c>
      <c r="L748" s="57" t="s">
        <v>1975</v>
      </c>
      <c r="M748" s="254">
        <f t="shared" si="23"/>
        <v>0.35243553697867736</v>
      </c>
      <c r="N748" s="131">
        <v>25199518</v>
      </c>
      <c r="O748" s="131">
        <v>71501070</v>
      </c>
      <c r="P748" s="132">
        <v>0</v>
      </c>
      <c r="Q748" s="133">
        <v>0</v>
      </c>
      <c r="R748" s="35">
        <f t="shared" si="22"/>
        <v>71501070</v>
      </c>
      <c r="S748" s="134" t="s">
        <v>17</v>
      </c>
      <c r="T748" s="57" t="s">
        <v>2899</v>
      </c>
      <c r="U748" s="168" t="s">
        <v>1473</v>
      </c>
      <c r="V748" s="168" t="s">
        <v>1470</v>
      </c>
    </row>
    <row r="749" spans="1:22" ht="118.5" customHeight="1" x14ac:dyDescent="0.35">
      <c r="A749" s="57" t="s">
        <v>2900</v>
      </c>
      <c r="B749" s="15">
        <v>299</v>
      </c>
      <c r="C749" s="15">
        <v>2025</v>
      </c>
      <c r="D749" s="57" t="s">
        <v>2901</v>
      </c>
      <c r="E749" s="126" t="s">
        <v>1974</v>
      </c>
      <c r="F749" s="127">
        <v>45681</v>
      </c>
      <c r="G749" s="127">
        <v>45685</v>
      </c>
      <c r="H749" s="127">
        <v>46022</v>
      </c>
      <c r="I749" s="128">
        <v>97315195</v>
      </c>
      <c r="J749" s="129" t="s">
        <v>17</v>
      </c>
      <c r="K749" s="57" t="s">
        <v>18</v>
      </c>
      <c r="L749" s="57" t="s">
        <v>1975</v>
      </c>
      <c r="M749" s="254">
        <f t="shared" si="23"/>
        <v>0.36257310073724869</v>
      </c>
      <c r="N749" s="131">
        <v>35283872</v>
      </c>
      <c r="O749" s="131">
        <v>97315195</v>
      </c>
      <c r="P749" s="132">
        <v>0</v>
      </c>
      <c r="Q749" s="133">
        <v>0</v>
      </c>
      <c r="R749" s="35">
        <f t="shared" si="22"/>
        <v>97315195</v>
      </c>
      <c r="S749" s="134" t="s">
        <v>17</v>
      </c>
      <c r="T749" s="57" t="s">
        <v>2902</v>
      </c>
      <c r="U749" s="168" t="s">
        <v>1473</v>
      </c>
      <c r="V749" s="168" t="s">
        <v>1470</v>
      </c>
    </row>
    <row r="750" spans="1:22" ht="118.5" customHeight="1" x14ac:dyDescent="0.35">
      <c r="A750" s="57" t="s">
        <v>2903</v>
      </c>
      <c r="B750" s="15">
        <v>300</v>
      </c>
      <c r="C750" s="15">
        <v>2025</v>
      </c>
      <c r="D750" s="57" t="s">
        <v>2904</v>
      </c>
      <c r="E750" s="126" t="s">
        <v>1974</v>
      </c>
      <c r="F750" s="127">
        <v>45681</v>
      </c>
      <c r="G750" s="127">
        <v>45684</v>
      </c>
      <c r="H750" s="127">
        <v>46022</v>
      </c>
      <c r="I750" s="128">
        <v>97315195</v>
      </c>
      <c r="J750" s="129" t="s">
        <v>17</v>
      </c>
      <c r="K750" s="57" t="s">
        <v>18</v>
      </c>
      <c r="L750" s="57" t="s">
        <v>1975</v>
      </c>
      <c r="M750" s="254">
        <f t="shared" si="23"/>
        <v>0.36549707370981477</v>
      </c>
      <c r="N750" s="131">
        <v>35568419</v>
      </c>
      <c r="O750" s="131">
        <v>97315195</v>
      </c>
      <c r="P750" s="132">
        <v>0</v>
      </c>
      <c r="Q750" s="133">
        <v>0</v>
      </c>
      <c r="R750" s="35">
        <f t="shared" si="22"/>
        <v>97315195</v>
      </c>
      <c r="S750" s="134" t="s">
        <v>17</v>
      </c>
      <c r="T750" s="57" t="s">
        <v>2905</v>
      </c>
      <c r="U750" s="168" t="s">
        <v>1473</v>
      </c>
      <c r="V750" s="168" t="s">
        <v>1470</v>
      </c>
    </row>
    <row r="751" spans="1:22" ht="118.5" customHeight="1" x14ac:dyDescent="0.35">
      <c r="A751" s="57" t="s">
        <v>2906</v>
      </c>
      <c r="B751" s="15">
        <v>301</v>
      </c>
      <c r="C751" s="15">
        <v>2025</v>
      </c>
      <c r="D751" s="57" t="s">
        <v>2907</v>
      </c>
      <c r="E751" s="126" t="s">
        <v>2908</v>
      </c>
      <c r="F751" s="127">
        <v>45681</v>
      </c>
      <c r="G751" s="127">
        <v>45684</v>
      </c>
      <c r="H751" s="127">
        <v>46022</v>
      </c>
      <c r="I751" s="128">
        <v>110939350</v>
      </c>
      <c r="J751" s="129" t="s">
        <v>17</v>
      </c>
      <c r="K751" s="57" t="s">
        <v>18</v>
      </c>
      <c r="L751" s="57" t="s">
        <v>1835</v>
      </c>
      <c r="M751" s="254">
        <f t="shared" si="23"/>
        <v>0.36549707565440037</v>
      </c>
      <c r="N751" s="131">
        <v>40548008</v>
      </c>
      <c r="O751" s="131">
        <v>110939350</v>
      </c>
      <c r="P751" s="132">
        <v>0</v>
      </c>
      <c r="Q751" s="133">
        <v>0</v>
      </c>
      <c r="R751" s="35">
        <f t="shared" ref="R751:R814" si="24">+I751+P751</f>
        <v>110939350</v>
      </c>
      <c r="S751" s="134" t="s">
        <v>17</v>
      </c>
      <c r="T751" s="57" t="s">
        <v>2909</v>
      </c>
      <c r="U751" s="168" t="s">
        <v>1473</v>
      </c>
      <c r="V751" s="168" t="s">
        <v>1470</v>
      </c>
    </row>
    <row r="752" spans="1:22" ht="118.5" customHeight="1" x14ac:dyDescent="0.35">
      <c r="A752" s="57" t="s">
        <v>2910</v>
      </c>
      <c r="B752" s="15">
        <v>302</v>
      </c>
      <c r="C752" s="15">
        <v>2025</v>
      </c>
      <c r="D752" s="57" t="s">
        <v>2911</v>
      </c>
      <c r="E752" s="126" t="s">
        <v>2912</v>
      </c>
      <c r="F752" s="127">
        <v>45681</v>
      </c>
      <c r="G752" s="127">
        <v>45684</v>
      </c>
      <c r="H752" s="127">
        <v>46022</v>
      </c>
      <c r="I752" s="128">
        <v>97030648</v>
      </c>
      <c r="J752" s="129" t="s">
        <v>17</v>
      </c>
      <c r="K752" s="57" t="s">
        <v>18</v>
      </c>
      <c r="L752" s="57" t="s">
        <v>1835</v>
      </c>
      <c r="M752" s="254">
        <f t="shared" si="23"/>
        <v>0.36656891129903618</v>
      </c>
      <c r="N752" s="131">
        <v>35568419</v>
      </c>
      <c r="O752" s="131">
        <v>97030648</v>
      </c>
      <c r="P752" s="132">
        <v>0</v>
      </c>
      <c r="Q752" s="133">
        <v>0</v>
      </c>
      <c r="R752" s="35">
        <f t="shared" si="24"/>
        <v>97030648</v>
      </c>
      <c r="S752" s="134" t="s">
        <v>17</v>
      </c>
      <c r="T752" s="57" t="s">
        <v>2913</v>
      </c>
      <c r="U752" s="168" t="s">
        <v>1473</v>
      </c>
      <c r="V752" s="168" t="s">
        <v>1470</v>
      </c>
    </row>
    <row r="753" spans="1:22" ht="118.5" customHeight="1" x14ac:dyDescent="0.35">
      <c r="A753" s="105" t="s">
        <v>2914</v>
      </c>
      <c r="B753" s="16">
        <v>304</v>
      </c>
      <c r="C753" s="16">
        <v>2025</v>
      </c>
      <c r="D753" s="105" t="s">
        <v>2915</v>
      </c>
      <c r="E753" s="117" t="s">
        <v>2916</v>
      </c>
      <c r="F753" s="118">
        <v>45684</v>
      </c>
      <c r="G753" s="118">
        <v>45686</v>
      </c>
      <c r="H753" s="118">
        <v>46022</v>
      </c>
      <c r="I753" s="119">
        <v>55287538</v>
      </c>
      <c r="J753" s="120" t="s">
        <v>17</v>
      </c>
      <c r="K753" s="105" t="s">
        <v>19</v>
      </c>
      <c r="L753" s="105" t="s">
        <v>968</v>
      </c>
      <c r="M753" s="253">
        <f t="shared" si="23"/>
        <v>0.36716416997986057</v>
      </c>
      <c r="N753" s="122">
        <v>20299603</v>
      </c>
      <c r="O753" s="122">
        <v>55287538</v>
      </c>
      <c r="P753" s="123">
        <v>0</v>
      </c>
      <c r="Q753" s="124">
        <v>0</v>
      </c>
      <c r="R753" s="42">
        <f t="shared" si="24"/>
        <v>55287538</v>
      </c>
      <c r="S753" s="125" t="s">
        <v>17</v>
      </c>
      <c r="T753" s="105" t="s">
        <v>2917</v>
      </c>
      <c r="U753" s="170" t="s">
        <v>1485</v>
      </c>
      <c r="V753" s="170" t="s">
        <v>1472</v>
      </c>
    </row>
    <row r="754" spans="1:22" ht="118.5" customHeight="1" x14ac:dyDescent="0.35">
      <c r="A754" s="57" t="s">
        <v>2918</v>
      </c>
      <c r="B754" s="15">
        <v>305</v>
      </c>
      <c r="C754" s="15">
        <v>2025</v>
      </c>
      <c r="D754" s="57" t="s">
        <v>2919</v>
      </c>
      <c r="E754" s="126" t="s">
        <v>2920</v>
      </c>
      <c r="F754" s="127">
        <v>45684</v>
      </c>
      <c r="G754" s="127">
        <v>45685</v>
      </c>
      <c r="H754" s="127">
        <v>46022</v>
      </c>
      <c r="I754" s="128">
        <v>69247456</v>
      </c>
      <c r="J754" s="129" t="s">
        <v>17</v>
      </c>
      <c r="K754" s="57" t="s">
        <v>18</v>
      </c>
      <c r="L754" s="57" t="s">
        <v>975</v>
      </c>
      <c r="M754" s="254">
        <f t="shared" si="23"/>
        <v>0.36390532527288799</v>
      </c>
      <c r="N754" s="131">
        <v>25199518</v>
      </c>
      <c r="O754" s="131">
        <v>69247456</v>
      </c>
      <c r="P754" s="132">
        <v>0</v>
      </c>
      <c r="Q754" s="133">
        <v>0</v>
      </c>
      <c r="R754" s="35">
        <f t="shared" si="24"/>
        <v>69247456</v>
      </c>
      <c r="S754" s="134" t="s">
        <v>17</v>
      </c>
      <c r="T754" s="57" t="s">
        <v>2921</v>
      </c>
      <c r="U754" s="168" t="s">
        <v>2922</v>
      </c>
      <c r="V754" s="168" t="s">
        <v>1470</v>
      </c>
    </row>
    <row r="755" spans="1:22" ht="118.5" customHeight="1" x14ac:dyDescent="0.35">
      <c r="A755" s="57" t="s">
        <v>2923</v>
      </c>
      <c r="B755" s="15">
        <v>306</v>
      </c>
      <c r="C755" s="15">
        <v>2025</v>
      </c>
      <c r="D755" s="57" t="s">
        <v>2924</v>
      </c>
      <c r="E755" s="126" t="s">
        <v>2925</v>
      </c>
      <c r="F755" s="127">
        <v>45681</v>
      </c>
      <c r="G755" s="127">
        <v>45684</v>
      </c>
      <c r="H755" s="127">
        <v>46022</v>
      </c>
      <c r="I755" s="128">
        <v>97315195</v>
      </c>
      <c r="J755" s="129" t="s">
        <v>17</v>
      </c>
      <c r="K755" s="57" t="s">
        <v>18</v>
      </c>
      <c r="L755" s="57" t="s">
        <v>969</v>
      </c>
      <c r="M755" s="254">
        <f t="shared" si="23"/>
        <v>0.36549707370981477</v>
      </c>
      <c r="N755" s="131">
        <v>35568419</v>
      </c>
      <c r="O755" s="131">
        <v>97315195</v>
      </c>
      <c r="P755" s="132">
        <v>0</v>
      </c>
      <c r="Q755" s="133">
        <v>0</v>
      </c>
      <c r="R755" s="35">
        <f t="shared" si="24"/>
        <v>97315195</v>
      </c>
      <c r="S755" s="134" t="s">
        <v>17</v>
      </c>
      <c r="T755" s="57" t="s">
        <v>2926</v>
      </c>
      <c r="U755" s="168" t="s">
        <v>1473</v>
      </c>
      <c r="V755" s="168" t="s">
        <v>1470</v>
      </c>
    </row>
    <row r="756" spans="1:22" ht="118.5" customHeight="1" x14ac:dyDescent="0.35">
      <c r="A756" s="57" t="s">
        <v>2927</v>
      </c>
      <c r="B756" s="15">
        <v>307</v>
      </c>
      <c r="C756" s="15">
        <v>2025</v>
      </c>
      <c r="D756" s="57" t="s">
        <v>2928</v>
      </c>
      <c r="E756" s="126" t="s">
        <v>2929</v>
      </c>
      <c r="F756" s="127">
        <v>45681</v>
      </c>
      <c r="G756" s="127">
        <v>45684</v>
      </c>
      <c r="H756" s="127">
        <v>46022</v>
      </c>
      <c r="I756" s="128">
        <v>137941993</v>
      </c>
      <c r="J756" s="129" t="s">
        <v>17</v>
      </c>
      <c r="K756" s="57" t="s">
        <v>18</v>
      </c>
      <c r="L756" s="57" t="s">
        <v>969</v>
      </c>
      <c r="M756" s="254">
        <f t="shared" si="23"/>
        <v>0.36549707528149167</v>
      </c>
      <c r="N756" s="131">
        <v>50417395</v>
      </c>
      <c r="O756" s="131">
        <v>137941993</v>
      </c>
      <c r="P756" s="132">
        <v>0</v>
      </c>
      <c r="Q756" s="133">
        <v>0</v>
      </c>
      <c r="R756" s="35">
        <f t="shared" si="24"/>
        <v>137941993</v>
      </c>
      <c r="S756" s="134" t="s">
        <v>17</v>
      </c>
      <c r="T756" s="57" t="s">
        <v>2930</v>
      </c>
      <c r="U756" s="168" t="s">
        <v>1473</v>
      </c>
      <c r="V756" s="168" t="s">
        <v>1470</v>
      </c>
    </row>
    <row r="757" spans="1:22" ht="118.5" customHeight="1" x14ac:dyDescent="0.35">
      <c r="A757" s="57" t="s">
        <v>2931</v>
      </c>
      <c r="B757" s="15">
        <v>308</v>
      </c>
      <c r="C757" s="15">
        <v>2025</v>
      </c>
      <c r="D757" s="57" t="s">
        <v>2932</v>
      </c>
      <c r="E757" s="126" t="s">
        <v>2933</v>
      </c>
      <c r="F757" s="127">
        <v>45681</v>
      </c>
      <c r="G757" s="127">
        <v>45684</v>
      </c>
      <c r="H757" s="127">
        <v>46022</v>
      </c>
      <c r="I757" s="128">
        <v>144988310</v>
      </c>
      <c r="J757" s="129" t="s">
        <v>17</v>
      </c>
      <c r="K757" s="57" t="s">
        <v>18</v>
      </c>
      <c r="L757" s="57" t="s">
        <v>1428</v>
      </c>
      <c r="M757" s="254">
        <f t="shared" si="23"/>
        <v>0.3581661928468578</v>
      </c>
      <c r="N757" s="131">
        <v>51929911</v>
      </c>
      <c r="O757" s="131">
        <v>144988310</v>
      </c>
      <c r="P757" s="132">
        <v>0</v>
      </c>
      <c r="Q757" s="133">
        <v>0</v>
      </c>
      <c r="R757" s="35">
        <f t="shared" si="24"/>
        <v>144988310</v>
      </c>
      <c r="S757" s="134" t="s">
        <v>17</v>
      </c>
      <c r="T757" s="57" t="s">
        <v>2934</v>
      </c>
      <c r="U757" s="168" t="s">
        <v>1469</v>
      </c>
      <c r="V757" s="168" t="s">
        <v>1470</v>
      </c>
    </row>
    <row r="758" spans="1:22" ht="118.5" customHeight="1" x14ac:dyDescent="0.35">
      <c r="A758" s="57" t="s">
        <v>2935</v>
      </c>
      <c r="B758" s="15">
        <v>309</v>
      </c>
      <c r="C758" s="15">
        <v>2025</v>
      </c>
      <c r="D758" s="57" t="s">
        <v>2936</v>
      </c>
      <c r="E758" s="126" t="s">
        <v>1870</v>
      </c>
      <c r="F758" s="127">
        <v>45681</v>
      </c>
      <c r="G758" s="127">
        <v>45684</v>
      </c>
      <c r="H758" s="127">
        <v>46022</v>
      </c>
      <c r="I758" s="128">
        <v>95323366</v>
      </c>
      <c r="J758" s="129" t="s">
        <v>17</v>
      </c>
      <c r="K758" s="57" t="s">
        <v>18</v>
      </c>
      <c r="L758" s="57" t="s">
        <v>1866</v>
      </c>
      <c r="M758" s="254">
        <f t="shared" si="23"/>
        <v>0.37313431630183935</v>
      </c>
      <c r="N758" s="131">
        <v>35568419</v>
      </c>
      <c r="O758" s="131">
        <v>95323366</v>
      </c>
      <c r="P758" s="132">
        <v>0</v>
      </c>
      <c r="Q758" s="133">
        <v>0</v>
      </c>
      <c r="R758" s="35">
        <f t="shared" si="24"/>
        <v>95323366</v>
      </c>
      <c r="S758" s="134" t="s">
        <v>17</v>
      </c>
      <c r="T758" s="57" t="s">
        <v>2937</v>
      </c>
      <c r="U758" s="168" t="s">
        <v>1473</v>
      </c>
      <c r="V758" s="168" t="s">
        <v>1470</v>
      </c>
    </row>
    <row r="759" spans="1:22" ht="118.5" customHeight="1" x14ac:dyDescent="0.35">
      <c r="A759" s="105" t="s">
        <v>2938</v>
      </c>
      <c r="B759" s="16">
        <v>310</v>
      </c>
      <c r="C759" s="16">
        <v>2025</v>
      </c>
      <c r="D759" s="105" t="s">
        <v>2939</v>
      </c>
      <c r="E759" s="117" t="s">
        <v>2940</v>
      </c>
      <c r="F759" s="118">
        <v>45684</v>
      </c>
      <c r="G759" s="118">
        <v>45685</v>
      </c>
      <c r="H759" s="118">
        <v>45991</v>
      </c>
      <c r="I759" s="119">
        <v>254650766</v>
      </c>
      <c r="J759" s="120" t="s">
        <v>17</v>
      </c>
      <c r="K759" s="105" t="s">
        <v>18</v>
      </c>
      <c r="L759" s="105" t="s">
        <v>979</v>
      </c>
      <c r="M759" s="253">
        <f t="shared" si="23"/>
        <v>0.39743589854349781</v>
      </c>
      <c r="N759" s="122">
        <v>101207356</v>
      </c>
      <c r="O759" s="122">
        <v>254650766</v>
      </c>
      <c r="P759" s="123">
        <v>0</v>
      </c>
      <c r="Q759" s="124">
        <v>0</v>
      </c>
      <c r="R759" s="42">
        <f t="shared" si="24"/>
        <v>254650766</v>
      </c>
      <c r="S759" s="125" t="s">
        <v>17</v>
      </c>
      <c r="T759" s="105" t="s">
        <v>2941</v>
      </c>
      <c r="U759" s="170" t="s">
        <v>1477</v>
      </c>
      <c r="V759" s="170" t="s">
        <v>1472</v>
      </c>
    </row>
    <row r="760" spans="1:22" ht="118.5" customHeight="1" x14ac:dyDescent="0.35">
      <c r="A760" s="57" t="s">
        <v>2942</v>
      </c>
      <c r="B760" s="15">
        <v>311</v>
      </c>
      <c r="C760" s="15">
        <v>2025</v>
      </c>
      <c r="D760" s="57" t="s">
        <v>2943</v>
      </c>
      <c r="E760" s="126" t="s">
        <v>2944</v>
      </c>
      <c r="F760" s="127">
        <v>45681</v>
      </c>
      <c r="G760" s="127">
        <v>45686</v>
      </c>
      <c r="H760" s="127">
        <v>46022</v>
      </c>
      <c r="I760" s="128">
        <v>144988310</v>
      </c>
      <c r="J760" s="129" t="s">
        <v>17</v>
      </c>
      <c r="K760" s="57" t="s">
        <v>18</v>
      </c>
      <c r="L760" s="57" t="s">
        <v>1428</v>
      </c>
      <c r="M760" s="254">
        <f t="shared" si="23"/>
        <v>0.35243553773404213</v>
      </c>
      <c r="N760" s="131">
        <v>51099033</v>
      </c>
      <c r="O760" s="131">
        <v>144988310</v>
      </c>
      <c r="P760" s="132">
        <v>0</v>
      </c>
      <c r="Q760" s="133">
        <v>0</v>
      </c>
      <c r="R760" s="35">
        <f t="shared" si="24"/>
        <v>144988310</v>
      </c>
      <c r="S760" s="134" t="s">
        <v>17</v>
      </c>
      <c r="T760" s="57" t="s">
        <v>2945</v>
      </c>
      <c r="U760" s="168" t="s">
        <v>1469</v>
      </c>
      <c r="V760" s="168" t="s">
        <v>1470</v>
      </c>
    </row>
    <row r="761" spans="1:22" ht="118.5" customHeight="1" x14ac:dyDescent="0.35">
      <c r="A761" s="57" t="s">
        <v>2946</v>
      </c>
      <c r="B761" s="15">
        <v>312</v>
      </c>
      <c r="C761" s="15">
        <v>2025</v>
      </c>
      <c r="D761" s="57" t="s">
        <v>2947</v>
      </c>
      <c r="E761" s="126" t="s">
        <v>2609</v>
      </c>
      <c r="F761" s="127">
        <v>45681</v>
      </c>
      <c r="G761" s="127">
        <v>45684</v>
      </c>
      <c r="H761" s="127">
        <v>46022</v>
      </c>
      <c r="I761" s="128">
        <v>97315195</v>
      </c>
      <c r="J761" s="129" t="s">
        <v>17</v>
      </c>
      <c r="K761" s="57" t="s">
        <v>18</v>
      </c>
      <c r="L761" s="57" t="s">
        <v>1826</v>
      </c>
      <c r="M761" s="254">
        <f t="shared" si="23"/>
        <v>0.36549707370981477</v>
      </c>
      <c r="N761" s="131">
        <v>35568419</v>
      </c>
      <c r="O761" s="131">
        <v>97315195</v>
      </c>
      <c r="P761" s="132">
        <v>0</v>
      </c>
      <c r="Q761" s="133">
        <v>0</v>
      </c>
      <c r="R761" s="35">
        <f t="shared" si="24"/>
        <v>97315195</v>
      </c>
      <c r="S761" s="134" t="s">
        <v>17</v>
      </c>
      <c r="T761" s="57" t="s">
        <v>2948</v>
      </c>
      <c r="U761" s="168" t="s">
        <v>1473</v>
      </c>
      <c r="V761" s="168" t="s">
        <v>1470</v>
      </c>
    </row>
    <row r="762" spans="1:22" ht="118.5" customHeight="1" x14ac:dyDescent="0.35">
      <c r="A762" s="57" t="s">
        <v>2949</v>
      </c>
      <c r="B762" s="15">
        <v>313</v>
      </c>
      <c r="C762" s="15">
        <v>2025</v>
      </c>
      <c r="D762" s="57" t="s">
        <v>2950</v>
      </c>
      <c r="E762" s="126" t="s">
        <v>2951</v>
      </c>
      <c r="F762" s="127">
        <v>45681</v>
      </c>
      <c r="G762" s="127">
        <v>45685</v>
      </c>
      <c r="H762" s="127">
        <v>46022</v>
      </c>
      <c r="I762" s="128">
        <v>110939350</v>
      </c>
      <c r="J762" s="129" t="s">
        <v>17</v>
      </c>
      <c r="K762" s="57" t="s">
        <v>18</v>
      </c>
      <c r="L762" s="57" t="s">
        <v>1975</v>
      </c>
      <c r="M762" s="254">
        <f t="shared" si="23"/>
        <v>0.36257309962605694</v>
      </c>
      <c r="N762" s="131">
        <v>40223624</v>
      </c>
      <c r="O762" s="131">
        <v>110939350</v>
      </c>
      <c r="P762" s="132">
        <v>0</v>
      </c>
      <c r="Q762" s="133">
        <v>0</v>
      </c>
      <c r="R762" s="35">
        <f t="shared" si="24"/>
        <v>110939350</v>
      </c>
      <c r="S762" s="134" t="s">
        <v>17</v>
      </c>
      <c r="T762" s="57" t="s">
        <v>2952</v>
      </c>
      <c r="U762" s="168" t="s">
        <v>1473</v>
      </c>
      <c r="V762" s="168" t="s">
        <v>1470</v>
      </c>
    </row>
    <row r="763" spans="1:22" ht="118.5" customHeight="1" x14ac:dyDescent="0.35">
      <c r="A763" s="57" t="s">
        <v>2953</v>
      </c>
      <c r="B763" s="15">
        <v>314</v>
      </c>
      <c r="C763" s="15">
        <v>2025</v>
      </c>
      <c r="D763" s="57" t="s">
        <v>2954</v>
      </c>
      <c r="E763" s="126" t="s">
        <v>2955</v>
      </c>
      <c r="F763" s="127">
        <v>45681</v>
      </c>
      <c r="G763" s="127">
        <v>45691</v>
      </c>
      <c r="H763" s="127">
        <v>46022</v>
      </c>
      <c r="I763" s="128">
        <v>147480944</v>
      </c>
      <c r="J763" s="129" t="s">
        <v>17</v>
      </c>
      <c r="K763" s="57" t="s">
        <v>18</v>
      </c>
      <c r="L763" s="57" t="s">
        <v>972</v>
      </c>
      <c r="M763" s="254">
        <f t="shared" si="23"/>
        <v>0.32676052710918368</v>
      </c>
      <c r="N763" s="131">
        <v>48190951</v>
      </c>
      <c r="O763" s="131">
        <v>147480944</v>
      </c>
      <c r="P763" s="132">
        <v>0</v>
      </c>
      <c r="Q763" s="133">
        <v>0</v>
      </c>
      <c r="R763" s="35">
        <f t="shared" si="24"/>
        <v>147480944</v>
      </c>
      <c r="S763" s="134" t="s">
        <v>17</v>
      </c>
      <c r="T763" s="57" t="s">
        <v>2956</v>
      </c>
      <c r="U763" s="168" t="s">
        <v>1478</v>
      </c>
      <c r="V763" s="168" t="s">
        <v>1470</v>
      </c>
    </row>
    <row r="764" spans="1:22" ht="118.5" customHeight="1" x14ac:dyDescent="0.35">
      <c r="A764" s="57" t="s">
        <v>2957</v>
      </c>
      <c r="B764" s="15">
        <v>315</v>
      </c>
      <c r="C764" s="15">
        <v>2025</v>
      </c>
      <c r="D764" s="57" t="s">
        <v>2958</v>
      </c>
      <c r="E764" s="126" t="s">
        <v>2959</v>
      </c>
      <c r="F764" s="127">
        <v>45681</v>
      </c>
      <c r="G764" s="127">
        <v>45685</v>
      </c>
      <c r="H764" s="127">
        <v>46022</v>
      </c>
      <c r="I764" s="128">
        <v>95323366</v>
      </c>
      <c r="J764" s="129" t="s">
        <v>17</v>
      </c>
      <c r="K764" s="57" t="s">
        <v>18</v>
      </c>
      <c r="L764" s="57" t="s">
        <v>1826</v>
      </c>
      <c r="M764" s="254">
        <f t="shared" si="23"/>
        <v>0.37014924546411843</v>
      </c>
      <c r="N764" s="131">
        <v>35283872</v>
      </c>
      <c r="O764" s="131">
        <v>95323366</v>
      </c>
      <c r="P764" s="132">
        <v>0</v>
      </c>
      <c r="Q764" s="133">
        <v>0</v>
      </c>
      <c r="R764" s="35">
        <f t="shared" si="24"/>
        <v>95323366</v>
      </c>
      <c r="S764" s="134" t="s">
        <v>17</v>
      </c>
      <c r="T764" s="57" t="s">
        <v>2960</v>
      </c>
      <c r="U764" s="168" t="s">
        <v>1473</v>
      </c>
      <c r="V764" s="168" t="s">
        <v>1470</v>
      </c>
    </row>
    <row r="765" spans="1:22" ht="118.5" customHeight="1" x14ac:dyDescent="0.35">
      <c r="A765" s="57" t="s">
        <v>2961</v>
      </c>
      <c r="B765" s="15">
        <v>316</v>
      </c>
      <c r="C765" s="15">
        <v>2025</v>
      </c>
      <c r="D765" s="57" t="s">
        <v>2962</v>
      </c>
      <c r="E765" s="126" t="s">
        <v>2963</v>
      </c>
      <c r="F765" s="127">
        <v>45686</v>
      </c>
      <c r="G765" s="127">
        <v>45691</v>
      </c>
      <c r="H765" s="127">
        <v>46022</v>
      </c>
      <c r="I765" s="128">
        <v>97315195</v>
      </c>
      <c r="J765" s="129" t="s">
        <v>17</v>
      </c>
      <c r="K765" s="57" t="s">
        <v>18</v>
      </c>
      <c r="L765" s="57" t="s">
        <v>1975</v>
      </c>
      <c r="M765" s="254">
        <f t="shared" si="23"/>
        <v>0.33918120392195689</v>
      </c>
      <c r="N765" s="131">
        <v>33007485</v>
      </c>
      <c r="O765" s="131">
        <v>97315195</v>
      </c>
      <c r="P765" s="132">
        <v>0</v>
      </c>
      <c r="Q765" s="133">
        <v>0</v>
      </c>
      <c r="R765" s="35">
        <f t="shared" si="24"/>
        <v>97315195</v>
      </c>
      <c r="S765" s="134" t="s">
        <v>17</v>
      </c>
      <c r="T765" s="57" t="s">
        <v>2964</v>
      </c>
      <c r="U765" s="168" t="s">
        <v>1473</v>
      </c>
      <c r="V765" s="168" t="s">
        <v>1470</v>
      </c>
    </row>
    <row r="766" spans="1:22" ht="118.5" customHeight="1" x14ac:dyDescent="0.35">
      <c r="A766" s="57" t="s">
        <v>2965</v>
      </c>
      <c r="B766" s="15">
        <v>317</v>
      </c>
      <c r="C766" s="15">
        <v>2025</v>
      </c>
      <c r="D766" s="57" t="s">
        <v>2966</v>
      </c>
      <c r="E766" s="126" t="s">
        <v>2480</v>
      </c>
      <c r="F766" s="127">
        <v>45681</v>
      </c>
      <c r="G766" s="127">
        <v>45685</v>
      </c>
      <c r="H766" s="127">
        <v>46022</v>
      </c>
      <c r="I766" s="128">
        <v>70066952</v>
      </c>
      <c r="J766" s="129" t="s">
        <v>17</v>
      </c>
      <c r="K766" s="57" t="s">
        <v>18</v>
      </c>
      <c r="L766" s="57" t="s">
        <v>1975</v>
      </c>
      <c r="M766" s="254">
        <f t="shared" si="23"/>
        <v>0.36257310008290355</v>
      </c>
      <c r="N766" s="131">
        <v>25404392</v>
      </c>
      <c r="O766" s="131">
        <v>70066952</v>
      </c>
      <c r="P766" s="132">
        <v>0</v>
      </c>
      <c r="Q766" s="133">
        <v>0</v>
      </c>
      <c r="R766" s="35">
        <f t="shared" si="24"/>
        <v>70066952</v>
      </c>
      <c r="S766" s="134" t="s">
        <v>17</v>
      </c>
      <c r="T766" s="57" t="s">
        <v>2967</v>
      </c>
      <c r="U766" s="168" t="s">
        <v>1473</v>
      </c>
      <c r="V766" s="168" t="s">
        <v>1470</v>
      </c>
    </row>
    <row r="767" spans="1:22" ht="118.5" customHeight="1" x14ac:dyDescent="0.35">
      <c r="A767" s="57" t="s">
        <v>2968</v>
      </c>
      <c r="B767" s="15">
        <v>318</v>
      </c>
      <c r="C767" s="15">
        <v>2025</v>
      </c>
      <c r="D767" s="57" t="s">
        <v>2969</v>
      </c>
      <c r="E767" s="126" t="s">
        <v>2970</v>
      </c>
      <c r="F767" s="127">
        <v>45681</v>
      </c>
      <c r="G767" s="127">
        <v>45685</v>
      </c>
      <c r="H767" s="127">
        <v>46022</v>
      </c>
      <c r="I767" s="128">
        <v>131546268</v>
      </c>
      <c r="J767" s="129" t="s">
        <v>17</v>
      </c>
      <c r="K767" s="57" t="s">
        <v>18</v>
      </c>
      <c r="L767" s="57" t="s">
        <v>1826</v>
      </c>
      <c r="M767" s="254">
        <f t="shared" si="23"/>
        <v>0.37014924665137594</v>
      </c>
      <c r="N767" s="131">
        <v>48691752</v>
      </c>
      <c r="O767" s="131">
        <v>131546268</v>
      </c>
      <c r="P767" s="132">
        <v>0</v>
      </c>
      <c r="Q767" s="133">
        <v>0</v>
      </c>
      <c r="R767" s="35">
        <f t="shared" si="24"/>
        <v>131546268</v>
      </c>
      <c r="S767" s="134" t="s">
        <v>17</v>
      </c>
      <c r="T767" s="57" t="s">
        <v>2971</v>
      </c>
      <c r="U767" s="168" t="s">
        <v>1473</v>
      </c>
      <c r="V767" s="168" t="s">
        <v>1470</v>
      </c>
    </row>
    <row r="768" spans="1:22" ht="118.5" customHeight="1" x14ac:dyDescent="0.35">
      <c r="A768" s="57" t="s">
        <v>2972</v>
      </c>
      <c r="B768" s="15">
        <v>319</v>
      </c>
      <c r="C768" s="15">
        <v>2025</v>
      </c>
      <c r="D768" s="57" t="s">
        <v>2973</v>
      </c>
      <c r="E768" s="126" t="s">
        <v>2974</v>
      </c>
      <c r="F768" s="127">
        <v>45681</v>
      </c>
      <c r="G768" s="127">
        <v>45686</v>
      </c>
      <c r="H768" s="127">
        <v>46022</v>
      </c>
      <c r="I768" s="128">
        <v>70066952</v>
      </c>
      <c r="J768" s="129" t="s">
        <v>17</v>
      </c>
      <c r="K768" s="57" t="s">
        <v>18</v>
      </c>
      <c r="L768" s="57" t="s">
        <v>1826</v>
      </c>
      <c r="M768" s="254">
        <f t="shared" si="23"/>
        <v>0.35964912531088838</v>
      </c>
      <c r="N768" s="131">
        <v>25199518</v>
      </c>
      <c r="O768" s="131">
        <v>70066952</v>
      </c>
      <c r="P768" s="132">
        <v>0</v>
      </c>
      <c r="Q768" s="133">
        <v>0</v>
      </c>
      <c r="R768" s="35">
        <f t="shared" si="24"/>
        <v>70066952</v>
      </c>
      <c r="S768" s="134" t="s">
        <v>17</v>
      </c>
      <c r="T768" s="57" t="s">
        <v>2971</v>
      </c>
      <c r="U768" s="168" t="s">
        <v>1473</v>
      </c>
      <c r="V768" s="168" t="s">
        <v>1470</v>
      </c>
    </row>
    <row r="769" spans="1:22" ht="118.5" customHeight="1" x14ac:dyDescent="0.35">
      <c r="A769" s="105" t="s">
        <v>2975</v>
      </c>
      <c r="B769" s="16">
        <v>320</v>
      </c>
      <c r="C769" s="16">
        <v>2025</v>
      </c>
      <c r="D769" s="105" t="s">
        <v>2976</v>
      </c>
      <c r="E769" s="117" t="s">
        <v>2977</v>
      </c>
      <c r="F769" s="118">
        <v>45681</v>
      </c>
      <c r="G769" s="118">
        <v>45684</v>
      </c>
      <c r="H769" s="118">
        <v>45991</v>
      </c>
      <c r="I769" s="119">
        <v>86786945</v>
      </c>
      <c r="J769" s="120" t="s">
        <v>17</v>
      </c>
      <c r="K769" s="105" t="s">
        <v>18</v>
      </c>
      <c r="L769" s="105" t="s">
        <v>2213</v>
      </c>
      <c r="M769" s="253">
        <f t="shared" si="23"/>
        <v>0.40983605310683535</v>
      </c>
      <c r="N769" s="122">
        <v>35568419</v>
      </c>
      <c r="O769" s="122">
        <v>86786945</v>
      </c>
      <c r="P769" s="123">
        <v>0</v>
      </c>
      <c r="Q769" s="124">
        <v>0</v>
      </c>
      <c r="R769" s="42">
        <f t="shared" si="24"/>
        <v>86786945</v>
      </c>
      <c r="S769" s="125" t="s">
        <v>17</v>
      </c>
      <c r="T769" s="105" t="s">
        <v>2978</v>
      </c>
      <c r="U769" s="170" t="s">
        <v>1477</v>
      </c>
      <c r="V769" s="170" t="s">
        <v>1472</v>
      </c>
    </row>
    <row r="770" spans="1:22" ht="118.5" customHeight="1" x14ac:dyDescent="0.35">
      <c r="A770" s="105" t="s">
        <v>2979</v>
      </c>
      <c r="B770" s="16">
        <v>321</v>
      </c>
      <c r="C770" s="16">
        <v>2025</v>
      </c>
      <c r="D770" s="105" t="s">
        <v>2980</v>
      </c>
      <c r="E770" s="117" t="s">
        <v>2981</v>
      </c>
      <c r="F770" s="118">
        <v>45688</v>
      </c>
      <c r="G770" s="118">
        <v>45693</v>
      </c>
      <c r="H770" s="118">
        <v>45786</v>
      </c>
      <c r="I770" s="119">
        <v>35700000</v>
      </c>
      <c r="J770" s="120" t="s">
        <v>17</v>
      </c>
      <c r="K770" s="105" t="s">
        <v>18</v>
      </c>
      <c r="L770" s="105" t="s">
        <v>2213</v>
      </c>
      <c r="M770" s="121">
        <f t="shared" si="23"/>
        <v>0</v>
      </c>
      <c r="N770" s="122">
        <v>0</v>
      </c>
      <c r="O770" s="122">
        <v>35700000</v>
      </c>
      <c r="P770" s="123">
        <v>0</v>
      </c>
      <c r="Q770" s="124">
        <v>0</v>
      </c>
      <c r="R770" s="42">
        <f t="shared" si="24"/>
        <v>35700000</v>
      </c>
      <c r="S770" s="125" t="s">
        <v>17</v>
      </c>
      <c r="T770" s="105" t="s">
        <v>2982</v>
      </c>
      <c r="U770" s="170" t="s">
        <v>1477</v>
      </c>
      <c r="V770" s="170" t="s">
        <v>1472</v>
      </c>
    </row>
    <row r="771" spans="1:22" ht="118.5" customHeight="1" x14ac:dyDescent="0.35">
      <c r="A771" s="57" t="s">
        <v>2983</v>
      </c>
      <c r="B771" s="15">
        <v>322</v>
      </c>
      <c r="C771" s="15">
        <v>2025</v>
      </c>
      <c r="D771" s="57" t="s">
        <v>2984</v>
      </c>
      <c r="E771" s="126" t="s">
        <v>2832</v>
      </c>
      <c r="F771" s="127">
        <v>45681</v>
      </c>
      <c r="G771" s="127">
        <v>45684</v>
      </c>
      <c r="H771" s="127">
        <v>46022</v>
      </c>
      <c r="I771" s="128">
        <v>95323366</v>
      </c>
      <c r="J771" s="129" t="s">
        <v>17</v>
      </c>
      <c r="K771" s="57" t="s">
        <v>18</v>
      </c>
      <c r="L771" s="57" t="s">
        <v>1866</v>
      </c>
      <c r="M771" s="254">
        <f t="shared" si="23"/>
        <v>0.37313431630183935</v>
      </c>
      <c r="N771" s="131">
        <v>35568419</v>
      </c>
      <c r="O771" s="131">
        <v>95323366</v>
      </c>
      <c r="P771" s="132">
        <v>0</v>
      </c>
      <c r="Q771" s="133">
        <v>0</v>
      </c>
      <c r="R771" s="35">
        <f t="shared" si="24"/>
        <v>95323366</v>
      </c>
      <c r="S771" s="134" t="s">
        <v>17</v>
      </c>
      <c r="T771" s="57" t="s">
        <v>2985</v>
      </c>
      <c r="U771" s="168" t="s">
        <v>1473</v>
      </c>
      <c r="V771" s="168" t="s">
        <v>1470</v>
      </c>
    </row>
    <row r="772" spans="1:22" ht="118.5" customHeight="1" x14ac:dyDescent="0.35">
      <c r="A772" s="57" t="s">
        <v>2986</v>
      </c>
      <c r="B772" s="15">
        <v>323</v>
      </c>
      <c r="C772" s="15">
        <v>2025</v>
      </c>
      <c r="D772" s="57" t="s">
        <v>2987</v>
      </c>
      <c r="E772" s="126" t="s">
        <v>2832</v>
      </c>
      <c r="F772" s="127">
        <v>45681</v>
      </c>
      <c r="G772" s="127">
        <v>45684</v>
      </c>
      <c r="H772" s="127">
        <v>45869</v>
      </c>
      <c r="I772" s="128">
        <v>52641261</v>
      </c>
      <c r="J772" s="129" t="s">
        <v>17</v>
      </c>
      <c r="K772" s="57" t="s">
        <v>18</v>
      </c>
      <c r="L772" s="57" t="s">
        <v>1866</v>
      </c>
      <c r="M772" s="254">
        <f t="shared" si="23"/>
        <v>0.67567566438045623</v>
      </c>
      <c r="N772" s="131">
        <v>35568419</v>
      </c>
      <c r="O772" s="131">
        <v>52641261</v>
      </c>
      <c r="P772" s="132">
        <v>0</v>
      </c>
      <c r="Q772" s="133">
        <v>0</v>
      </c>
      <c r="R772" s="35">
        <f t="shared" si="24"/>
        <v>52641261</v>
      </c>
      <c r="S772" s="134" t="s">
        <v>17</v>
      </c>
      <c r="T772" s="57" t="s">
        <v>2988</v>
      </c>
      <c r="U772" s="168" t="s">
        <v>1473</v>
      </c>
      <c r="V772" s="168" t="s">
        <v>1470</v>
      </c>
    </row>
    <row r="773" spans="1:22" ht="118.5" customHeight="1" x14ac:dyDescent="0.35">
      <c r="A773" s="57" t="s">
        <v>2989</v>
      </c>
      <c r="B773" s="15">
        <v>324</v>
      </c>
      <c r="C773" s="15">
        <v>2025</v>
      </c>
      <c r="D773" s="57" t="s">
        <v>2990</v>
      </c>
      <c r="E773" s="126" t="s">
        <v>2832</v>
      </c>
      <c r="F773" s="127">
        <v>45681</v>
      </c>
      <c r="G773" s="127">
        <v>45684</v>
      </c>
      <c r="H773" s="127">
        <v>46022</v>
      </c>
      <c r="I773" s="128">
        <v>95323366</v>
      </c>
      <c r="J773" s="129" t="s">
        <v>17</v>
      </c>
      <c r="K773" s="57" t="s">
        <v>18</v>
      </c>
      <c r="L773" s="57" t="s">
        <v>1866</v>
      </c>
      <c r="M773" s="254">
        <f t="shared" si="23"/>
        <v>0.37313431630183935</v>
      </c>
      <c r="N773" s="131">
        <v>35568419</v>
      </c>
      <c r="O773" s="131">
        <v>95323366</v>
      </c>
      <c r="P773" s="132">
        <v>0</v>
      </c>
      <c r="Q773" s="133">
        <v>0</v>
      </c>
      <c r="R773" s="35">
        <f t="shared" si="24"/>
        <v>95323366</v>
      </c>
      <c r="S773" s="134" t="s">
        <v>17</v>
      </c>
      <c r="T773" s="57" t="s">
        <v>2991</v>
      </c>
      <c r="U773" s="168" t="s">
        <v>1473</v>
      </c>
      <c r="V773" s="168" t="s">
        <v>1470</v>
      </c>
    </row>
    <row r="774" spans="1:22" ht="118.5" customHeight="1" x14ac:dyDescent="0.35">
      <c r="A774" s="135" t="s">
        <v>2992</v>
      </c>
      <c r="B774" s="21">
        <v>325</v>
      </c>
      <c r="C774" s="21">
        <v>2025</v>
      </c>
      <c r="D774" s="135" t="s">
        <v>2993</v>
      </c>
      <c r="E774" s="136" t="s">
        <v>2994</v>
      </c>
      <c r="F774" s="137">
        <v>45684</v>
      </c>
      <c r="G774" s="137">
        <v>45685</v>
      </c>
      <c r="H774" s="137">
        <v>46022</v>
      </c>
      <c r="I774" s="138">
        <v>87697503</v>
      </c>
      <c r="J774" s="139" t="s">
        <v>17</v>
      </c>
      <c r="K774" s="135" t="s">
        <v>18</v>
      </c>
      <c r="L774" s="135" t="s">
        <v>1856</v>
      </c>
      <c r="M774" s="255">
        <f t="shared" si="23"/>
        <v>0.3701492390267942</v>
      </c>
      <c r="N774" s="140">
        <v>32461164</v>
      </c>
      <c r="O774" s="140">
        <v>87697503</v>
      </c>
      <c r="P774" s="141">
        <v>0</v>
      </c>
      <c r="Q774" s="142">
        <v>0</v>
      </c>
      <c r="R774" s="104">
        <f t="shared" si="24"/>
        <v>87697503</v>
      </c>
      <c r="S774" s="143" t="s">
        <v>17</v>
      </c>
      <c r="T774" s="135" t="s">
        <v>2995</v>
      </c>
      <c r="U774" s="175" t="s">
        <v>1487</v>
      </c>
      <c r="V774" s="175" t="s">
        <v>1488</v>
      </c>
    </row>
    <row r="775" spans="1:22" ht="118.5" customHeight="1" x14ac:dyDescent="0.35">
      <c r="A775" s="27" t="s">
        <v>3141</v>
      </c>
      <c r="B775" s="15">
        <v>326</v>
      </c>
      <c r="C775" s="15">
        <v>2025</v>
      </c>
      <c r="D775" s="154" t="s">
        <v>3142</v>
      </c>
      <c r="E775" s="27" t="s">
        <v>3143</v>
      </c>
      <c r="F775" s="19">
        <v>45701</v>
      </c>
      <c r="G775" s="19">
        <v>45705</v>
      </c>
      <c r="H775" s="19">
        <v>46022</v>
      </c>
      <c r="I775" s="184">
        <v>166126410</v>
      </c>
      <c r="J775" s="153" t="s">
        <v>17</v>
      </c>
      <c r="K775" s="154" t="s">
        <v>18</v>
      </c>
      <c r="L775" s="154" t="s">
        <v>972</v>
      </c>
      <c r="M775" s="254">
        <f t="shared" si="23"/>
        <v>0.31288343015418196</v>
      </c>
      <c r="N775" s="131">
        <v>51978201</v>
      </c>
      <c r="O775" s="131">
        <f>R775-N775</f>
        <v>114148209</v>
      </c>
      <c r="P775" s="184">
        <v>0</v>
      </c>
      <c r="Q775" s="15">
        <v>0</v>
      </c>
      <c r="R775" s="35">
        <f t="shared" si="24"/>
        <v>166126410</v>
      </c>
      <c r="S775" s="154" t="s">
        <v>17</v>
      </c>
      <c r="T775" s="154" t="s">
        <v>3144</v>
      </c>
      <c r="U775" s="183" t="s">
        <v>1478</v>
      </c>
      <c r="V775" s="183" t="s">
        <v>1470</v>
      </c>
    </row>
    <row r="776" spans="1:22" ht="118.5" customHeight="1" x14ac:dyDescent="0.35">
      <c r="A776" s="57" t="s">
        <v>2996</v>
      </c>
      <c r="B776" s="15">
        <v>327</v>
      </c>
      <c r="C776" s="15">
        <v>2025</v>
      </c>
      <c r="D776" s="57" t="s">
        <v>2997</v>
      </c>
      <c r="E776" s="126" t="s">
        <v>2998</v>
      </c>
      <c r="F776" s="127">
        <v>45686</v>
      </c>
      <c r="G776" s="127">
        <v>45693</v>
      </c>
      <c r="H776" s="127">
        <v>46022</v>
      </c>
      <c r="I776" s="128">
        <v>47661653</v>
      </c>
      <c r="J776" s="129" t="s">
        <v>17</v>
      </c>
      <c r="K776" s="57" t="s">
        <v>18</v>
      </c>
      <c r="L776" s="57" t="s">
        <v>972</v>
      </c>
      <c r="M776" s="254">
        <f t="shared" si="23"/>
        <v>0.34029822675264748</v>
      </c>
      <c r="N776" s="131">
        <v>16219176</v>
      </c>
      <c r="O776" s="131">
        <v>47661653</v>
      </c>
      <c r="P776" s="132">
        <v>0</v>
      </c>
      <c r="Q776" s="133">
        <v>0</v>
      </c>
      <c r="R776" s="35">
        <f t="shared" si="24"/>
        <v>47661653</v>
      </c>
      <c r="S776" s="134" t="s">
        <v>17</v>
      </c>
      <c r="T776" s="57" t="s">
        <v>2999</v>
      </c>
      <c r="U776" s="168" t="s">
        <v>1478</v>
      </c>
      <c r="V776" s="168" t="s">
        <v>1470</v>
      </c>
    </row>
    <row r="777" spans="1:22" ht="118.5" customHeight="1" x14ac:dyDescent="0.35">
      <c r="A777" s="57" t="s">
        <v>3000</v>
      </c>
      <c r="B777" s="15">
        <v>328</v>
      </c>
      <c r="C777" s="15">
        <v>2025</v>
      </c>
      <c r="D777" s="57" t="s">
        <v>3001</v>
      </c>
      <c r="E777" s="126" t="s">
        <v>2998</v>
      </c>
      <c r="F777" s="127">
        <v>45686</v>
      </c>
      <c r="G777" s="127">
        <v>45693</v>
      </c>
      <c r="H777" s="127">
        <v>46022</v>
      </c>
      <c r="I777" s="128">
        <v>47661653</v>
      </c>
      <c r="J777" s="129" t="s">
        <v>17</v>
      </c>
      <c r="K777" s="57" t="s">
        <v>18</v>
      </c>
      <c r="L777" s="57" t="s">
        <v>972</v>
      </c>
      <c r="M777" s="254">
        <f t="shared" si="23"/>
        <v>0.34029822675264748</v>
      </c>
      <c r="N777" s="131">
        <v>16219176</v>
      </c>
      <c r="O777" s="131">
        <v>47661653</v>
      </c>
      <c r="P777" s="132">
        <v>0</v>
      </c>
      <c r="Q777" s="133">
        <v>0</v>
      </c>
      <c r="R777" s="35">
        <f t="shared" si="24"/>
        <v>47661653</v>
      </c>
      <c r="S777" s="134" t="s">
        <v>17</v>
      </c>
      <c r="T777" s="57" t="s">
        <v>3002</v>
      </c>
      <c r="U777" s="168" t="s">
        <v>1478</v>
      </c>
      <c r="V777" s="168" t="s">
        <v>1470</v>
      </c>
    </row>
    <row r="778" spans="1:22" ht="118.5" customHeight="1" x14ac:dyDescent="0.35">
      <c r="A778" s="57" t="s">
        <v>3003</v>
      </c>
      <c r="B778" s="15">
        <v>329</v>
      </c>
      <c r="C778" s="15">
        <v>2025</v>
      </c>
      <c r="D778" s="57" t="s">
        <v>3004</v>
      </c>
      <c r="E778" s="126" t="s">
        <v>2998</v>
      </c>
      <c r="F778" s="127">
        <v>45686</v>
      </c>
      <c r="G778" s="127">
        <v>45693</v>
      </c>
      <c r="H778" s="127">
        <v>46022</v>
      </c>
      <c r="I778" s="128">
        <v>47661653</v>
      </c>
      <c r="J778" s="129" t="s">
        <v>17</v>
      </c>
      <c r="K778" s="57" t="s">
        <v>18</v>
      </c>
      <c r="L778" s="57" t="s">
        <v>972</v>
      </c>
      <c r="M778" s="254">
        <f t="shared" si="23"/>
        <v>0.34029822675264748</v>
      </c>
      <c r="N778" s="131">
        <v>16219176</v>
      </c>
      <c r="O778" s="131">
        <v>47661653</v>
      </c>
      <c r="P778" s="132">
        <v>0</v>
      </c>
      <c r="Q778" s="133">
        <v>0</v>
      </c>
      <c r="R778" s="35">
        <f t="shared" si="24"/>
        <v>47661653</v>
      </c>
      <c r="S778" s="134" t="s">
        <v>17</v>
      </c>
      <c r="T778" s="57" t="s">
        <v>3005</v>
      </c>
      <c r="U778" s="168" t="s">
        <v>1478</v>
      </c>
      <c r="V778" s="168" t="s">
        <v>1470</v>
      </c>
    </row>
    <row r="779" spans="1:22" ht="118.5" customHeight="1" x14ac:dyDescent="0.35">
      <c r="A779" s="105" t="s">
        <v>3006</v>
      </c>
      <c r="B779" s="16">
        <v>330</v>
      </c>
      <c r="C779" s="16">
        <v>2025</v>
      </c>
      <c r="D779" s="105" t="s">
        <v>3007</v>
      </c>
      <c r="E779" s="117" t="s">
        <v>3008</v>
      </c>
      <c r="F779" s="118">
        <v>45687</v>
      </c>
      <c r="G779" s="118">
        <v>45688</v>
      </c>
      <c r="H779" s="118">
        <v>46022</v>
      </c>
      <c r="I779" s="119">
        <v>48088472</v>
      </c>
      <c r="J779" s="120" t="s">
        <v>17</v>
      </c>
      <c r="K779" s="105" t="s">
        <v>19</v>
      </c>
      <c r="L779" s="105" t="s">
        <v>968</v>
      </c>
      <c r="M779" s="253">
        <f t="shared" si="23"/>
        <v>0.35798818893642537</v>
      </c>
      <c r="N779" s="122">
        <v>17215105</v>
      </c>
      <c r="O779" s="122">
        <v>48088472</v>
      </c>
      <c r="P779" s="123">
        <v>0</v>
      </c>
      <c r="Q779" s="124">
        <v>0</v>
      </c>
      <c r="R779" s="42">
        <f t="shared" si="24"/>
        <v>48088472</v>
      </c>
      <c r="S779" s="125" t="s">
        <v>17</v>
      </c>
      <c r="T779" s="105" t="s">
        <v>3009</v>
      </c>
      <c r="U779" s="170" t="s">
        <v>1485</v>
      </c>
      <c r="V779" s="170" t="s">
        <v>1472</v>
      </c>
    </row>
    <row r="780" spans="1:22" ht="118.5" customHeight="1" x14ac:dyDescent="0.35">
      <c r="A780" s="53" t="s">
        <v>3010</v>
      </c>
      <c r="B780" s="17">
        <v>331</v>
      </c>
      <c r="C780" s="17">
        <v>2025</v>
      </c>
      <c r="D780" s="53" t="s">
        <v>3011</v>
      </c>
      <c r="E780" s="144" t="s">
        <v>3012</v>
      </c>
      <c r="F780" s="145">
        <v>45686</v>
      </c>
      <c r="G780" s="145">
        <v>45688</v>
      </c>
      <c r="H780" s="145">
        <v>46022</v>
      </c>
      <c r="I780" s="146">
        <v>68632834</v>
      </c>
      <c r="J780" s="147" t="s">
        <v>17</v>
      </c>
      <c r="K780" s="53" t="s">
        <v>18</v>
      </c>
      <c r="L780" s="53" t="s">
        <v>2218</v>
      </c>
      <c r="M780" s="256">
        <f t="shared" si="23"/>
        <v>0.3611940314165083</v>
      </c>
      <c r="N780" s="148">
        <v>24789770</v>
      </c>
      <c r="O780" s="148">
        <v>68632834</v>
      </c>
      <c r="P780" s="149">
        <v>0</v>
      </c>
      <c r="Q780" s="150">
        <v>0</v>
      </c>
      <c r="R780" s="29">
        <f t="shared" si="24"/>
        <v>68632834</v>
      </c>
      <c r="S780" s="151" t="s">
        <v>17</v>
      </c>
      <c r="T780" s="53" t="s">
        <v>3013</v>
      </c>
      <c r="U780" s="172" t="s">
        <v>1480</v>
      </c>
      <c r="V780" s="172" t="s">
        <v>1468</v>
      </c>
    </row>
    <row r="781" spans="1:22" ht="118.5" customHeight="1" x14ac:dyDescent="0.35">
      <c r="A781" s="53" t="s">
        <v>3014</v>
      </c>
      <c r="B781" s="17">
        <v>332</v>
      </c>
      <c r="C781" s="17">
        <v>2025</v>
      </c>
      <c r="D781" s="53" t="s">
        <v>3015</v>
      </c>
      <c r="E781" s="144" t="s">
        <v>2257</v>
      </c>
      <c r="F781" s="145">
        <v>45686</v>
      </c>
      <c r="G781" s="145">
        <v>45687</v>
      </c>
      <c r="H781" s="145">
        <v>46022</v>
      </c>
      <c r="I781" s="146">
        <v>68632834</v>
      </c>
      <c r="J781" s="147" t="s">
        <v>17</v>
      </c>
      <c r="K781" s="53" t="s">
        <v>18</v>
      </c>
      <c r="L781" s="53" t="s">
        <v>2218</v>
      </c>
      <c r="M781" s="256">
        <f t="shared" si="23"/>
        <v>0.36417910412966481</v>
      </c>
      <c r="N781" s="148">
        <v>24994644</v>
      </c>
      <c r="O781" s="148">
        <v>68632834</v>
      </c>
      <c r="P781" s="149">
        <v>0</v>
      </c>
      <c r="Q781" s="150">
        <v>0</v>
      </c>
      <c r="R781" s="29">
        <f t="shared" si="24"/>
        <v>68632834</v>
      </c>
      <c r="S781" s="151" t="s">
        <v>17</v>
      </c>
      <c r="T781" s="53" t="s">
        <v>3016</v>
      </c>
      <c r="U781" s="172" t="s">
        <v>1480</v>
      </c>
      <c r="V781" s="172" t="s">
        <v>1468</v>
      </c>
    </row>
    <row r="782" spans="1:22" ht="118.5" customHeight="1" x14ac:dyDescent="0.35">
      <c r="A782" s="57" t="s">
        <v>3017</v>
      </c>
      <c r="B782" s="15">
        <v>333</v>
      </c>
      <c r="C782" s="15">
        <v>2025</v>
      </c>
      <c r="D782" s="57" t="s">
        <v>3018</v>
      </c>
      <c r="E782" s="126" t="s">
        <v>1983</v>
      </c>
      <c r="F782" s="127">
        <v>45688</v>
      </c>
      <c r="G782" s="127">
        <v>45693</v>
      </c>
      <c r="H782" s="127">
        <v>46022</v>
      </c>
      <c r="I782" s="128">
        <v>107046742</v>
      </c>
      <c r="J782" s="129" t="s">
        <v>17</v>
      </c>
      <c r="K782" s="57" t="s">
        <v>18</v>
      </c>
      <c r="L782" s="57" t="s">
        <v>1975</v>
      </c>
      <c r="M782" s="254">
        <f t="shared" si="23"/>
        <v>0.34545453050780378</v>
      </c>
      <c r="N782" s="131">
        <v>36979782</v>
      </c>
      <c r="O782" s="131">
        <v>107046742</v>
      </c>
      <c r="P782" s="132">
        <v>0</v>
      </c>
      <c r="Q782" s="133">
        <v>0</v>
      </c>
      <c r="R782" s="35">
        <f t="shared" si="24"/>
        <v>107046742</v>
      </c>
      <c r="S782" s="134" t="s">
        <v>17</v>
      </c>
      <c r="T782" s="57" t="s">
        <v>3019</v>
      </c>
      <c r="U782" s="168" t="s">
        <v>1473</v>
      </c>
      <c r="V782" s="168" t="s">
        <v>1470</v>
      </c>
    </row>
    <row r="783" spans="1:22" ht="118.5" customHeight="1" x14ac:dyDescent="0.35">
      <c r="A783" s="105" t="s">
        <v>3020</v>
      </c>
      <c r="B783" s="16">
        <v>334</v>
      </c>
      <c r="C783" s="16">
        <v>2025</v>
      </c>
      <c r="D783" s="105" t="s">
        <v>3021</v>
      </c>
      <c r="E783" s="117" t="s">
        <v>3022</v>
      </c>
      <c r="F783" s="118">
        <v>45687</v>
      </c>
      <c r="G783" s="118">
        <v>45688</v>
      </c>
      <c r="H783" s="118">
        <v>46022</v>
      </c>
      <c r="I783" s="119">
        <v>108668662</v>
      </c>
      <c r="J783" s="120" t="s">
        <v>17</v>
      </c>
      <c r="K783" s="105" t="s">
        <v>18</v>
      </c>
      <c r="L783" s="105" t="s">
        <v>1915</v>
      </c>
      <c r="M783" s="253">
        <f t="shared" si="23"/>
        <v>0.36119403034519743</v>
      </c>
      <c r="N783" s="122">
        <v>39250472</v>
      </c>
      <c r="O783" s="122">
        <v>108668662</v>
      </c>
      <c r="P783" s="123">
        <v>0</v>
      </c>
      <c r="Q783" s="124">
        <v>0</v>
      </c>
      <c r="R783" s="42">
        <f t="shared" si="24"/>
        <v>108668662</v>
      </c>
      <c r="S783" s="125" t="s">
        <v>17</v>
      </c>
      <c r="T783" s="105" t="s">
        <v>3023</v>
      </c>
      <c r="U783" s="170" t="s">
        <v>1471</v>
      </c>
      <c r="V783" s="170" t="s">
        <v>1472</v>
      </c>
    </row>
    <row r="784" spans="1:22" ht="118.5" customHeight="1" x14ac:dyDescent="0.35">
      <c r="A784" s="180" t="s">
        <v>3024</v>
      </c>
      <c r="B784" s="16">
        <v>335</v>
      </c>
      <c r="C784" s="16">
        <v>2025</v>
      </c>
      <c r="D784" s="105" t="s">
        <v>3025</v>
      </c>
      <c r="E784" s="117" t="s">
        <v>3026</v>
      </c>
      <c r="F784" s="118">
        <v>45686</v>
      </c>
      <c r="G784" s="118">
        <v>45687</v>
      </c>
      <c r="H784" s="118">
        <v>46022</v>
      </c>
      <c r="I784" s="119">
        <v>47661653</v>
      </c>
      <c r="J784" s="120" t="s">
        <v>17</v>
      </c>
      <c r="K784" s="105" t="s">
        <v>18</v>
      </c>
      <c r="L784" s="105" t="s">
        <v>1915</v>
      </c>
      <c r="M784" s="253">
        <f t="shared" si="23"/>
        <v>0.36417910222291283</v>
      </c>
      <c r="N784" s="122">
        <v>17357378</v>
      </c>
      <c r="O784" s="122">
        <v>47661653</v>
      </c>
      <c r="P784" s="123">
        <v>0</v>
      </c>
      <c r="Q784" s="124">
        <v>0</v>
      </c>
      <c r="R784" s="42">
        <f t="shared" si="24"/>
        <v>47661653</v>
      </c>
      <c r="S784" s="125" t="s">
        <v>17</v>
      </c>
      <c r="T784" s="105" t="s">
        <v>3027</v>
      </c>
      <c r="U784" s="170" t="s">
        <v>1471</v>
      </c>
      <c r="V784" s="170" t="s">
        <v>1472</v>
      </c>
    </row>
    <row r="785" spans="1:22" ht="118.5" customHeight="1" x14ac:dyDescent="0.35">
      <c r="A785" s="105" t="s">
        <v>3028</v>
      </c>
      <c r="B785" s="16">
        <v>336</v>
      </c>
      <c r="C785" s="16">
        <v>2025</v>
      </c>
      <c r="D785" s="105" t="s">
        <v>3029</v>
      </c>
      <c r="E785" s="117" t="s">
        <v>3030</v>
      </c>
      <c r="F785" s="118">
        <v>45688</v>
      </c>
      <c r="G785" s="118">
        <v>45692</v>
      </c>
      <c r="H785" s="118">
        <v>46022</v>
      </c>
      <c r="I785" s="119">
        <v>87697503</v>
      </c>
      <c r="J785" s="120" t="s">
        <v>17</v>
      </c>
      <c r="K785" s="105" t="s">
        <v>18</v>
      </c>
      <c r="L785" s="105" t="s">
        <v>1915</v>
      </c>
      <c r="M785" s="253">
        <f t="shared" si="23"/>
        <v>0.3432834227902703</v>
      </c>
      <c r="N785" s="122">
        <v>30105099</v>
      </c>
      <c r="O785" s="122">
        <v>87697503</v>
      </c>
      <c r="P785" s="123">
        <v>0</v>
      </c>
      <c r="Q785" s="124">
        <v>0</v>
      </c>
      <c r="R785" s="42">
        <f t="shared" si="24"/>
        <v>87697503</v>
      </c>
      <c r="S785" s="125" t="s">
        <v>17</v>
      </c>
      <c r="T785" s="105" t="s">
        <v>3031</v>
      </c>
      <c r="U785" s="170" t="s">
        <v>1471</v>
      </c>
      <c r="V785" s="170" t="s">
        <v>1472</v>
      </c>
    </row>
    <row r="786" spans="1:22" ht="118.5" customHeight="1" x14ac:dyDescent="0.35">
      <c r="A786" s="105" t="s">
        <v>3032</v>
      </c>
      <c r="B786" s="16">
        <v>337</v>
      </c>
      <c r="C786" s="16">
        <v>2025</v>
      </c>
      <c r="D786" s="105" t="s">
        <v>3033</v>
      </c>
      <c r="E786" s="117" t="s">
        <v>3034</v>
      </c>
      <c r="F786" s="118">
        <v>45687</v>
      </c>
      <c r="G786" s="118">
        <v>45687</v>
      </c>
      <c r="H786" s="118">
        <v>46022</v>
      </c>
      <c r="I786" s="119">
        <v>68632834</v>
      </c>
      <c r="J786" s="120" t="s">
        <v>17</v>
      </c>
      <c r="K786" s="105" t="s">
        <v>18</v>
      </c>
      <c r="L786" s="105" t="s">
        <v>968</v>
      </c>
      <c r="M786" s="253">
        <f t="shared" ref="M786:M849" si="25">+N786/R786</f>
        <v>0.36417910412966481</v>
      </c>
      <c r="N786" s="122">
        <v>24994644</v>
      </c>
      <c r="O786" s="122">
        <v>68632834</v>
      </c>
      <c r="P786" s="123">
        <v>0</v>
      </c>
      <c r="Q786" s="124">
        <v>0</v>
      </c>
      <c r="R786" s="42">
        <f t="shared" si="24"/>
        <v>68632834</v>
      </c>
      <c r="S786" s="125" t="s">
        <v>17</v>
      </c>
      <c r="T786" s="105" t="s">
        <v>3035</v>
      </c>
      <c r="U786" s="170" t="s">
        <v>1485</v>
      </c>
      <c r="V786" s="170" t="s">
        <v>1472</v>
      </c>
    </row>
    <row r="787" spans="1:22" ht="118.5" customHeight="1" x14ac:dyDescent="0.35">
      <c r="A787" s="105" t="s">
        <v>3036</v>
      </c>
      <c r="B787" s="16">
        <v>338</v>
      </c>
      <c r="C787" s="16">
        <v>2025</v>
      </c>
      <c r="D787" s="105" t="s">
        <v>3037</v>
      </c>
      <c r="E787" s="117" t="s">
        <v>3038</v>
      </c>
      <c r="F787" s="118">
        <v>45686</v>
      </c>
      <c r="G787" s="118">
        <v>45687</v>
      </c>
      <c r="H787" s="118">
        <v>45702</v>
      </c>
      <c r="I787" s="119">
        <v>53080992</v>
      </c>
      <c r="J787" s="120" t="s">
        <v>17</v>
      </c>
      <c r="K787" s="105" t="s">
        <v>19</v>
      </c>
      <c r="L787" s="105" t="s">
        <v>968</v>
      </c>
      <c r="M787" s="253">
        <f t="shared" si="25"/>
        <v>4.9707360405020315E-2</v>
      </c>
      <c r="N787" s="122">
        <v>2638516</v>
      </c>
      <c r="O787" s="122">
        <v>53080992</v>
      </c>
      <c r="P787" s="123">
        <v>0</v>
      </c>
      <c r="Q787" s="124">
        <v>0</v>
      </c>
      <c r="R787" s="42">
        <f t="shared" si="24"/>
        <v>53080992</v>
      </c>
      <c r="S787" s="125" t="s">
        <v>17</v>
      </c>
      <c r="T787" s="105" t="s">
        <v>3039</v>
      </c>
      <c r="U787" s="170" t="s">
        <v>1485</v>
      </c>
      <c r="V787" s="170" t="s">
        <v>1472</v>
      </c>
    </row>
    <row r="788" spans="1:22" ht="118.5" customHeight="1" x14ac:dyDescent="0.35">
      <c r="A788" s="27" t="s">
        <v>3145</v>
      </c>
      <c r="B788" s="15">
        <v>339</v>
      </c>
      <c r="C788" s="15">
        <v>2025</v>
      </c>
      <c r="D788" s="154" t="s">
        <v>3146</v>
      </c>
      <c r="E788" s="27" t="s">
        <v>3147</v>
      </c>
      <c r="F788" s="19">
        <v>45695</v>
      </c>
      <c r="G788" s="19">
        <v>45695</v>
      </c>
      <c r="H788" s="19">
        <v>46022</v>
      </c>
      <c r="I788" s="184">
        <v>92762432</v>
      </c>
      <c r="J788" s="153" t="s">
        <v>17</v>
      </c>
      <c r="K788" s="154" t="s">
        <v>18</v>
      </c>
      <c r="L788" s="154" t="s">
        <v>3148</v>
      </c>
      <c r="M788" s="254">
        <f t="shared" si="25"/>
        <v>0.34355823055609408</v>
      </c>
      <c r="N788" s="131">
        <v>31869297</v>
      </c>
      <c r="O788" s="131">
        <f>R788-N788</f>
        <v>60893135</v>
      </c>
      <c r="P788" s="184">
        <v>0</v>
      </c>
      <c r="Q788" s="15">
        <v>0</v>
      </c>
      <c r="R788" s="35">
        <f t="shared" si="24"/>
        <v>92762432</v>
      </c>
      <c r="S788" s="154" t="s">
        <v>4929</v>
      </c>
      <c r="T788" s="154" t="s">
        <v>3149</v>
      </c>
      <c r="U788" s="183" t="s">
        <v>1473</v>
      </c>
      <c r="V788" s="183" t="s">
        <v>1470</v>
      </c>
    </row>
    <row r="789" spans="1:22" ht="118.5" customHeight="1" x14ac:dyDescent="0.35">
      <c r="A789" s="27" t="s">
        <v>3150</v>
      </c>
      <c r="B789" s="15">
        <v>340</v>
      </c>
      <c r="C789" s="15">
        <v>2025</v>
      </c>
      <c r="D789" s="154" t="s">
        <v>3151</v>
      </c>
      <c r="E789" s="27" t="s">
        <v>3152</v>
      </c>
      <c r="F789" s="19">
        <v>45694</v>
      </c>
      <c r="G789" s="19">
        <v>45695</v>
      </c>
      <c r="H789" s="19">
        <v>46022</v>
      </c>
      <c r="I789" s="184">
        <v>66788964</v>
      </c>
      <c r="J789" s="153" t="s">
        <v>17</v>
      </c>
      <c r="K789" s="154" t="s">
        <v>18</v>
      </c>
      <c r="L789" s="154" t="s">
        <v>3148</v>
      </c>
      <c r="M789" s="254">
        <f t="shared" si="25"/>
        <v>0.34355825612147539</v>
      </c>
      <c r="N789" s="131">
        <v>22945900</v>
      </c>
      <c r="O789" s="131">
        <f>R789-N789</f>
        <v>43843064</v>
      </c>
      <c r="P789" s="184">
        <v>0</v>
      </c>
      <c r="Q789" s="15">
        <v>0</v>
      </c>
      <c r="R789" s="35">
        <f t="shared" si="24"/>
        <v>66788964</v>
      </c>
      <c r="S789" s="154" t="s">
        <v>17</v>
      </c>
      <c r="T789" s="154" t="s">
        <v>3153</v>
      </c>
      <c r="U789" s="183" t="s">
        <v>1473</v>
      </c>
      <c r="V789" s="183" t="s">
        <v>1470</v>
      </c>
    </row>
    <row r="790" spans="1:22" ht="118.5" customHeight="1" x14ac:dyDescent="0.35">
      <c r="A790" s="23" t="s">
        <v>3154</v>
      </c>
      <c r="B790" s="16">
        <v>341</v>
      </c>
      <c r="C790" s="16">
        <v>2025</v>
      </c>
      <c r="D790" s="159" t="s">
        <v>3155</v>
      </c>
      <c r="E790" s="23" t="s">
        <v>3156</v>
      </c>
      <c r="F790" s="20">
        <v>45701</v>
      </c>
      <c r="G790" s="20">
        <v>45702</v>
      </c>
      <c r="H790" s="20">
        <v>46022</v>
      </c>
      <c r="I790" s="185">
        <v>145711282</v>
      </c>
      <c r="J790" s="160" t="s">
        <v>17</v>
      </c>
      <c r="K790" s="159" t="s">
        <v>18</v>
      </c>
      <c r="L790" s="159" t="s">
        <v>966</v>
      </c>
      <c r="M790" s="253">
        <f t="shared" si="25"/>
        <v>0.32208588350763395</v>
      </c>
      <c r="N790" s="122">
        <v>46931547</v>
      </c>
      <c r="O790" s="122">
        <f>R790-N790</f>
        <v>98779735</v>
      </c>
      <c r="P790" s="185">
        <v>0</v>
      </c>
      <c r="Q790" s="16">
        <v>0</v>
      </c>
      <c r="R790" s="42">
        <f t="shared" si="24"/>
        <v>145711282</v>
      </c>
      <c r="S790" s="159" t="s">
        <v>17</v>
      </c>
      <c r="T790" s="159" t="s">
        <v>3157</v>
      </c>
      <c r="U790" s="187" t="s">
        <v>1483</v>
      </c>
      <c r="V790" s="187" t="s">
        <v>1472</v>
      </c>
    </row>
    <row r="791" spans="1:22" ht="118.5" customHeight="1" x14ac:dyDescent="0.35">
      <c r="A791" s="57" t="s">
        <v>3040</v>
      </c>
      <c r="B791" s="15">
        <v>342</v>
      </c>
      <c r="C791" s="15">
        <v>2025</v>
      </c>
      <c r="D791" s="57" t="s">
        <v>3041</v>
      </c>
      <c r="E791" s="126" t="s">
        <v>1974</v>
      </c>
      <c r="F791" s="127">
        <v>45688</v>
      </c>
      <c r="G791" s="127">
        <v>45692</v>
      </c>
      <c r="H791" s="127">
        <v>46022</v>
      </c>
      <c r="I791" s="128">
        <v>93900631</v>
      </c>
      <c r="J791" s="129" t="s">
        <v>17</v>
      </c>
      <c r="K791" s="57" t="s">
        <v>18</v>
      </c>
      <c r="L791" s="57" t="s">
        <v>1975</v>
      </c>
      <c r="M791" s="254">
        <f t="shared" si="25"/>
        <v>0.34848475086392122</v>
      </c>
      <c r="N791" s="131">
        <v>32722938</v>
      </c>
      <c r="O791" s="131">
        <v>93900631</v>
      </c>
      <c r="P791" s="132">
        <v>0</v>
      </c>
      <c r="Q791" s="133">
        <v>0</v>
      </c>
      <c r="R791" s="35">
        <f t="shared" si="24"/>
        <v>93900631</v>
      </c>
      <c r="S791" s="134" t="s">
        <v>17</v>
      </c>
      <c r="T791" s="57" t="s">
        <v>3042</v>
      </c>
      <c r="U791" s="168" t="s">
        <v>1473</v>
      </c>
      <c r="V791" s="168" t="s">
        <v>1470</v>
      </c>
    </row>
    <row r="792" spans="1:22" ht="118.5" customHeight="1" x14ac:dyDescent="0.35">
      <c r="A792" s="57" t="s">
        <v>3043</v>
      </c>
      <c r="B792" s="15">
        <v>343</v>
      </c>
      <c r="C792" s="15">
        <v>2025</v>
      </c>
      <c r="D792" s="57" t="s">
        <v>3044</v>
      </c>
      <c r="E792" s="126" t="s">
        <v>1974</v>
      </c>
      <c r="F792" s="127">
        <v>45688</v>
      </c>
      <c r="G792" s="127">
        <v>45692</v>
      </c>
      <c r="H792" s="127">
        <v>45751</v>
      </c>
      <c r="I792" s="128">
        <v>93900631</v>
      </c>
      <c r="J792" s="129" t="s">
        <v>17</v>
      </c>
      <c r="K792" s="57" t="s">
        <v>18</v>
      </c>
      <c r="L792" s="57" t="s">
        <v>1975</v>
      </c>
      <c r="M792" s="254">
        <f t="shared" si="25"/>
        <v>0.1787877655476032</v>
      </c>
      <c r="N792" s="131">
        <v>16788284</v>
      </c>
      <c r="O792" s="131">
        <v>93900631</v>
      </c>
      <c r="P792" s="132">
        <v>0</v>
      </c>
      <c r="Q792" s="133">
        <v>0</v>
      </c>
      <c r="R792" s="35">
        <f t="shared" si="24"/>
        <v>93900631</v>
      </c>
      <c r="S792" s="134" t="s">
        <v>17</v>
      </c>
      <c r="T792" s="57" t="s">
        <v>3045</v>
      </c>
      <c r="U792" s="168" t="s">
        <v>1473</v>
      </c>
      <c r="V792" s="168" t="s">
        <v>1470</v>
      </c>
    </row>
    <row r="793" spans="1:22" ht="118.5" customHeight="1" x14ac:dyDescent="0.35">
      <c r="A793" s="27" t="s">
        <v>3158</v>
      </c>
      <c r="B793" s="15">
        <v>344</v>
      </c>
      <c r="C793" s="15">
        <v>2025</v>
      </c>
      <c r="D793" s="154" t="s">
        <v>3159</v>
      </c>
      <c r="E793" s="27" t="s">
        <v>3160</v>
      </c>
      <c r="F793" s="19">
        <v>45694</v>
      </c>
      <c r="G793" s="19">
        <v>45695</v>
      </c>
      <c r="H793" s="19">
        <v>46022</v>
      </c>
      <c r="I793" s="184">
        <v>46950288</v>
      </c>
      <c r="J793" s="153" t="s">
        <v>17</v>
      </c>
      <c r="K793" s="154" t="s">
        <v>18</v>
      </c>
      <c r="L793" s="154" t="s">
        <v>3161</v>
      </c>
      <c r="M793" s="254">
        <f t="shared" si="25"/>
        <v>0.33939365824550427</v>
      </c>
      <c r="N793" s="131">
        <v>15934630</v>
      </c>
      <c r="O793" s="131">
        <f>R793-N793</f>
        <v>31015658</v>
      </c>
      <c r="P793" s="184">
        <v>0</v>
      </c>
      <c r="Q793" s="15">
        <v>0</v>
      </c>
      <c r="R793" s="35">
        <f t="shared" si="24"/>
        <v>46950288</v>
      </c>
      <c r="S793" s="154" t="s">
        <v>17</v>
      </c>
      <c r="T793" s="154" t="s">
        <v>3162</v>
      </c>
      <c r="U793" s="183" t="s">
        <v>1473</v>
      </c>
      <c r="V793" s="183" t="s">
        <v>1470</v>
      </c>
    </row>
    <row r="794" spans="1:22" ht="118.5" customHeight="1" x14ac:dyDescent="0.35">
      <c r="A794" s="27" t="s">
        <v>3163</v>
      </c>
      <c r="B794" s="15">
        <v>345</v>
      </c>
      <c r="C794" s="15">
        <v>2025</v>
      </c>
      <c r="D794" s="154" t="s">
        <v>3164</v>
      </c>
      <c r="E794" s="27" t="s">
        <v>3165</v>
      </c>
      <c r="F794" s="19">
        <v>45694</v>
      </c>
      <c r="G794" s="19">
        <v>45695</v>
      </c>
      <c r="H794" s="19">
        <v>46022</v>
      </c>
      <c r="I794" s="184">
        <v>93900631</v>
      </c>
      <c r="J794" s="153" t="s">
        <v>17</v>
      </c>
      <c r="K794" s="154" t="s">
        <v>18</v>
      </c>
      <c r="L794" s="154" t="s">
        <v>3161</v>
      </c>
      <c r="M794" s="254">
        <f t="shared" si="25"/>
        <v>0.33939385348752343</v>
      </c>
      <c r="N794" s="131">
        <v>31869297</v>
      </c>
      <c r="O794" s="131">
        <f>R794-N794</f>
        <v>62031334</v>
      </c>
      <c r="P794" s="184">
        <v>0</v>
      </c>
      <c r="Q794" s="15">
        <v>0</v>
      </c>
      <c r="R794" s="35">
        <f t="shared" si="24"/>
        <v>93900631</v>
      </c>
      <c r="S794" s="154" t="s">
        <v>17</v>
      </c>
      <c r="T794" s="154" t="s">
        <v>3166</v>
      </c>
      <c r="U794" s="183" t="s">
        <v>1473</v>
      </c>
      <c r="V794" s="183" t="s">
        <v>1470</v>
      </c>
    </row>
    <row r="795" spans="1:22" ht="118.5" customHeight="1" x14ac:dyDescent="0.35">
      <c r="A795" s="27" t="s">
        <v>3167</v>
      </c>
      <c r="B795" s="15">
        <v>346</v>
      </c>
      <c r="C795" s="15">
        <v>2025</v>
      </c>
      <c r="D795" s="154" t="s">
        <v>3168</v>
      </c>
      <c r="E795" s="27" t="s">
        <v>1974</v>
      </c>
      <c r="F795" s="19">
        <v>45694</v>
      </c>
      <c r="G795" s="19">
        <v>45698</v>
      </c>
      <c r="H795" s="19">
        <v>46022</v>
      </c>
      <c r="I795" s="184">
        <v>93900631</v>
      </c>
      <c r="J795" s="153" t="s">
        <v>17</v>
      </c>
      <c r="K795" s="154" t="s">
        <v>18</v>
      </c>
      <c r="L795" s="154" t="s">
        <v>3161</v>
      </c>
      <c r="M795" s="254">
        <f t="shared" si="25"/>
        <v>0.33030295611112559</v>
      </c>
      <c r="N795" s="131">
        <v>31015656</v>
      </c>
      <c r="O795" s="131">
        <f>R795-N795</f>
        <v>62884975</v>
      </c>
      <c r="P795" s="184">
        <v>0</v>
      </c>
      <c r="Q795" s="15">
        <v>0</v>
      </c>
      <c r="R795" s="35">
        <f t="shared" si="24"/>
        <v>93900631</v>
      </c>
      <c r="S795" s="154" t="s">
        <v>17</v>
      </c>
      <c r="T795" s="154" t="s">
        <v>3169</v>
      </c>
      <c r="U795" s="183" t="s">
        <v>1473</v>
      </c>
      <c r="V795" s="183" t="s">
        <v>1470</v>
      </c>
    </row>
    <row r="796" spans="1:22" ht="118.5" customHeight="1" x14ac:dyDescent="0.35">
      <c r="A796" s="25" t="s">
        <v>3170</v>
      </c>
      <c r="B796" s="17">
        <v>347</v>
      </c>
      <c r="C796" s="17">
        <v>2025</v>
      </c>
      <c r="D796" s="156" t="s">
        <v>3171</v>
      </c>
      <c r="E796" s="25" t="s">
        <v>3172</v>
      </c>
      <c r="F796" s="18">
        <v>45698</v>
      </c>
      <c r="G796" s="18">
        <v>45700</v>
      </c>
      <c r="H796" s="18">
        <v>45916</v>
      </c>
      <c r="I796" s="188">
        <v>83383752</v>
      </c>
      <c r="J796" s="161" t="s">
        <v>17</v>
      </c>
      <c r="K796" s="156" t="s">
        <v>18</v>
      </c>
      <c r="L796" s="17" t="s">
        <v>971</v>
      </c>
      <c r="M796" s="256">
        <f t="shared" si="25"/>
        <v>0.48198200531921376</v>
      </c>
      <c r="N796" s="148">
        <v>40189468</v>
      </c>
      <c r="O796" s="148">
        <f>R796-N796</f>
        <v>43194284</v>
      </c>
      <c r="P796" s="188">
        <v>0</v>
      </c>
      <c r="Q796" s="17">
        <v>0</v>
      </c>
      <c r="R796" s="29">
        <f t="shared" si="24"/>
        <v>83383752</v>
      </c>
      <c r="S796" s="156" t="s">
        <v>17</v>
      </c>
      <c r="T796" s="156" t="s">
        <v>3173</v>
      </c>
      <c r="U796" s="190" t="s">
        <v>1482</v>
      </c>
      <c r="V796" s="190" t="s">
        <v>1468</v>
      </c>
    </row>
    <row r="797" spans="1:22" ht="118.5" customHeight="1" x14ac:dyDescent="0.35">
      <c r="A797" s="53" t="s">
        <v>3046</v>
      </c>
      <c r="B797" s="17">
        <v>348</v>
      </c>
      <c r="C797" s="17">
        <v>2025</v>
      </c>
      <c r="D797" s="53" t="s">
        <v>3047</v>
      </c>
      <c r="E797" s="144" t="s">
        <v>3048</v>
      </c>
      <c r="F797" s="145">
        <v>45688</v>
      </c>
      <c r="G797" s="145">
        <v>45692</v>
      </c>
      <c r="H797" s="145">
        <v>45936</v>
      </c>
      <c r="I797" s="146">
        <v>81420400</v>
      </c>
      <c r="J797" s="147" t="s">
        <v>17</v>
      </c>
      <c r="K797" s="53" t="s">
        <v>18</v>
      </c>
      <c r="L797" s="53" t="s">
        <v>971</v>
      </c>
      <c r="M797" s="256">
        <f t="shared" si="25"/>
        <v>0.45816731433399982</v>
      </c>
      <c r="N797" s="148">
        <v>37304166</v>
      </c>
      <c r="O797" s="148">
        <v>81420400</v>
      </c>
      <c r="P797" s="149">
        <v>0</v>
      </c>
      <c r="Q797" s="150">
        <v>0</v>
      </c>
      <c r="R797" s="29">
        <f t="shared" si="24"/>
        <v>81420400</v>
      </c>
      <c r="S797" s="151" t="s">
        <v>17</v>
      </c>
      <c r="T797" s="53" t="s">
        <v>3049</v>
      </c>
      <c r="U797" s="172" t="s">
        <v>1482</v>
      </c>
      <c r="V797" s="172" t="s">
        <v>1468</v>
      </c>
    </row>
    <row r="798" spans="1:22" ht="118.5" customHeight="1" x14ac:dyDescent="0.35">
      <c r="A798" s="25" t="s">
        <v>3174</v>
      </c>
      <c r="B798" s="17">
        <v>349</v>
      </c>
      <c r="C798" s="17">
        <v>2025</v>
      </c>
      <c r="D798" s="156" t="s">
        <v>3175</v>
      </c>
      <c r="E798" s="25" t="s">
        <v>3176</v>
      </c>
      <c r="F798" s="18">
        <v>45699</v>
      </c>
      <c r="G798" s="18">
        <v>45701</v>
      </c>
      <c r="H798" s="18">
        <v>45991</v>
      </c>
      <c r="I798" s="188">
        <v>154975922</v>
      </c>
      <c r="J798" s="161" t="s">
        <v>17</v>
      </c>
      <c r="K798" s="156" t="s">
        <v>18</v>
      </c>
      <c r="L798" s="17" t="s">
        <v>971</v>
      </c>
      <c r="M798" s="256">
        <f t="shared" si="25"/>
        <v>0.35810809372051999</v>
      </c>
      <c r="N798" s="148">
        <v>55498132</v>
      </c>
      <c r="O798" s="148">
        <f>R798-N798</f>
        <v>99477790</v>
      </c>
      <c r="P798" s="188">
        <v>0</v>
      </c>
      <c r="Q798" s="17">
        <v>0</v>
      </c>
      <c r="R798" s="29">
        <f t="shared" si="24"/>
        <v>154975922</v>
      </c>
      <c r="S798" s="156" t="s">
        <v>17</v>
      </c>
      <c r="T798" s="156" t="s">
        <v>3177</v>
      </c>
      <c r="U798" s="190" t="s">
        <v>1482</v>
      </c>
      <c r="V798" s="190" t="s">
        <v>1468</v>
      </c>
    </row>
    <row r="799" spans="1:22" ht="118.5" customHeight="1" x14ac:dyDescent="0.35">
      <c r="A799" s="25" t="s">
        <v>3178</v>
      </c>
      <c r="B799" s="17">
        <v>350</v>
      </c>
      <c r="C799" s="17">
        <v>2025</v>
      </c>
      <c r="D799" s="156" t="s">
        <v>3179</v>
      </c>
      <c r="E799" s="25" t="s">
        <v>3180</v>
      </c>
      <c r="F799" s="18">
        <v>45698</v>
      </c>
      <c r="G799" s="18">
        <v>45700</v>
      </c>
      <c r="H799" s="18">
        <v>45806</v>
      </c>
      <c r="I799" s="188">
        <v>70749840</v>
      </c>
      <c r="J799" s="161" t="s">
        <v>17</v>
      </c>
      <c r="K799" s="156" t="s">
        <v>18</v>
      </c>
      <c r="L799" s="17" t="s">
        <v>971</v>
      </c>
      <c r="M799" s="256">
        <f t="shared" si="25"/>
        <v>0.35494740341462255</v>
      </c>
      <c r="N799" s="148">
        <v>25112472</v>
      </c>
      <c r="O799" s="148">
        <f>R799-N799</f>
        <v>45637368</v>
      </c>
      <c r="P799" s="188">
        <v>0</v>
      </c>
      <c r="Q799" s="17">
        <v>0</v>
      </c>
      <c r="R799" s="29">
        <f t="shared" si="24"/>
        <v>70749840</v>
      </c>
      <c r="S799" s="156" t="s">
        <v>17</v>
      </c>
      <c r="T799" s="156" t="s">
        <v>3181</v>
      </c>
      <c r="U799" s="190" t="s">
        <v>1482</v>
      </c>
      <c r="V799" s="190" t="s">
        <v>1468</v>
      </c>
    </row>
    <row r="800" spans="1:22" ht="118.5" customHeight="1" x14ac:dyDescent="0.35">
      <c r="A800" s="57" t="s">
        <v>3050</v>
      </c>
      <c r="B800" s="15">
        <v>351</v>
      </c>
      <c r="C800" s="15">
        <v>2025</v>
      </c>
      <c r="D800" s="57" t="s">
        <v>3051</v>
      </c>
      <c r="E800" s="126" t="s">
        <v>3052</v>
      </c>
      <c r="F800" s="127">
        <v>45688</v>
      </c>
      <c r="G800" s="127">
        <v>45691</v>
      </c>
      <c r="H800" s="127">
        <v>46022</v>
      </c>
      <c r="I800" s="128">
        <v>151074890</v>
      </c>
      <c r="J800" s="129" t="s">
        <v>17</v>
      </c>
      <c r="K800" s="57" t="s">
        <v>18</v>
      </c>
      <c r="L800" s="57" t="s">
        <v>980</v>
      </c>
      <c r="M800" s="254">
        <f t="shared" si="25"/>
        <v>0.34319524574864824</v>
      </c>
      <c r="N800" s="131">
        <v>51848184</v>
      </c>
      <c r="O800" s="131">
        <v>151074890</v>
      </c>
      <c r="P800" s="132">
        <v>0</v>
      </c>
      <c r="Q800" s="133">
        <v>0</v>
      </c>
      <c r="R800" s="35">
        <f t="shared" si="24"/>
        <v>151074890</v>
      </c>
      <c r="S800" s="134" t="s">
        <v>17</v>
      </c>
      <c r="T800" s="57" t="s">
        <v>3053</v>
      </c>
      <c r="U800" s="168" t="s">
        <v>1478</v>
      </c>
      <c r="V800" s="168" t="s">
        <v>1470</v>
      </c>
    </row>
    <row r="801" spans="1:22" ht="118.5" customHeight="1" x14ac:dyDescent="0.35">
      <c r="A801" s="57" t="s">
        <v>3054</v>
      </c>
      <c r="B801" s="15">
        <v>352</v>
      </c>
      <c r="C801" s="15">
        <v>2025</v>
      </c>
      <c r="D801" s="57" t="s">
        <v>3055</v>
      </c>
      <c r="E801" s="126" t="s">
        <v>3056</v>
      </c>
      <c r="F801" s="127">
        <v>45687</v>
      </c>
      <c r="G801" s="127">
        <v>45691</v>
      </c>
      <c r="H801" s="127">
        <v>46022</v>
      </c>
      <c r="I801" s="128">
        <v>97315195</v>
      </c>
      <c r="J801" s="129" t="s">
        <v>17</v>
      </c>
      <c r="K801" s="57" t="s">
        <v>18</v>
      </c>
      <c r="L801" s="57" t="s">
        <v>969</v>
      </c>
      <c r="M801" s="254">
        <f t="shared" si="25"/>
        <v>0.33918120392195689</v>
      </c>
      <c r="N801" s="131">
        <v>33007485</v>
      </c>
      <c r="O801" s="131">
        <v>97315195</v>
      </c>
      <c r="P801" s="132">
        <v>0</v>
      </c>
      <c r="Q801" s="133">
        <v>0</v>
      </c>
      <c r="R801" s="35">
        <f t="shared" si="24"/>
        <v>97315195</v>
      </c>
      <c r="S801" s="134" t="s">
        <v>17</v>
      </c>
      <c r="T801" s="57" t="s">
        <v>3057</v>
      </c>
      <c r="U801" s="168" t="s">
        <v>1473</v>
      </c>
      <c r="V801" s="168" t="s">
        <v>1470</v>
      </c>
    </row>
    <row r="802" spans="1:22" ht="118.5" customHeight="1" x14ac:dyDescent="0.35">
      <c r="A802" s="27" t="s">
        <v>3058</v>
      </c>
      <c r="B802" s="15">
        <v>353</v>
      </c>
      <c r="C802" s="15">
        <v>2025</v>
      </c>
      <c r="D802" s="57" t="s">
        <v>3059</v>
      </c>
      <c r="E802" s="27" t="s">
        <v>3060</v>
      </c>
      <c r="F802" s="19">
        <v>45688</v>
      </c>
      <c r="G802" s="152">
        <v>45698</v>
      </c>
      <c r="H802" s="19">
        <v>46022</v>
      </c>
      <c r="I802" s="128">
        <v>95323366</v>
      </c>
      <c r="J802" s="153" t="s">
        <v>17</v>
      </c>
      <c r="K802" s="154" t="s">
        <v>18</v>
      </c>
      <c r="L802" s="57" t="s">
        <v>1826</v>
      </c>
      <c r="M802" s="254">
        <f t="shared" si="25"/>
        <v>0.32537306750162387</v>
      </c>
      <c r="N802" s="131">
        <v>31015656</v>
      </c>
      <c r="O802" s="131">
        <v>95323366</v>
      </c>
      <c r="P802" s="132">
        <v>0</v>
      </c>
      <c r="Q802" s="133">
        <v>0</v>
      </c>
      <c r="R802" s="35">
        <f t="shared" si="24"/>
        <v>95323366</v>
      </c>
      <c r="S802" s="134" t="s">
        <v>17</v>
      </c>
      <c r="T802" s="154" t="s">
        <v>3061</v>
      </c>
      <c r="U802" s="168" t="s">
        <v>1473</v>
      </c>
      <c r="V802" s="168" t="s">
        <v>1470</v>
      </c>
    </row>
    <row r="803" spans="1:22" ht="118.5" customHeight="1" x14ac:dyDescent="0.35">
      <c r="A803" s="27" t="s">
        <v>3062</v>
      </c>
      <c r="B803" s="15">
        <v>354</v>
      </c>
      <c r="C803" s="15">
        <v>2025</v>
      </c>
      <c r="D803" s="154" t="s">
        <v>3063</v>
      </c>
      <c r="E803" s="27" t="s">
        <v>3060</v>
      </c>
      <c r="F803" s="19">
        <v>45688</v>
      </c>
      <c r="G803" s="152">
        <v>45695</v>
      </c>
      <c r="H803" s="19">
        <v>46022</v>
      </c>
      <c r="I803" s="128">
        <v>95323366</v>
      </c>
      <c r="J803" s="153" t="s">
        <v>17</v>
      </c>
      <c r="K803" s="154" t="s">
        <v>18</v>
      </c>
      <c r="L803" s="155" t="s">
        <v>1826</v>
      </c>
      <c r="M803" s="254">
        <f t="shared" si="25"/>
        <v>0.33432828001478671</v>
      </c>
      <c r="N803" s="131">
        <v>31869297</v>
      </c>
      <c r="O803" s="131">
        <v>95323366</v>
      </c>
      <c r="P803" s="132">
        <v>0</v>
      </c>
      <c r="Q803" s="133">
        <v>0</v>
      </c>
      <c r="R803" s="35">
        <f t="shared" si="24"/>
        <v>95323366</v>
      </c>
      <c r="S803" s="134" t="s">
        <v>17</v>
      </c>
      <c r="T803" s="154" t="s">
        <v>3064</v>
      </c>
      <c r="U803" s="168" t="s">
        <v>1473</v>
      </c>
      <c r="V803" s="168" t="s">
        <v>1470</v>
      </c>
    </row>
    <row r="804" spans="1:22" ht="118.5" customHeight="1" x14ac:dyDescent="0.35">
      <c r="A804" s="27" t="s">
        <v>3065</v>
      </c>
      <c r="B804" s="15">
        <v>355</v>
      </c>
      <c r="C804" s="15">
        <v>2025</v>
      </c>
      <c r="D804" s="154" t="s">
        <v>3066</v>
      </c>
      <c r="E804" s="27" t="s">
        <v>3067</v>
      </c>
      <c r="F804" s="19">
        <v>45688</v>
      </c>
      <c r="G804" s="152">
        <v>45695</v>
      </c>
      <c r="H804" s="19">
        <v>46022</v>
      </c>
      <c r="I804" s="128">
        <v>95323366</v>
      </c>
      <c r="J804" s="153" t="s">
        <v>17</v>
      </c>
      <c r="K804" s="154" t="s">
        <v>18</v>
      </c>
      <c r="L804" s="155" t="s">
        <v>1826</v>
      </c>
      <c r="M804" s="254">
        <f t="shared" si="25"/>
        <v>0.33432828001478671</v>
      </c>
      <c r="N804" s="131">
        <v>31869297</v>
      </c>
      <c r="O804" s="131">
        <v>95323366</v>
      </c>
      <c r="P804" s="132">
        <v>0</v>
      </c>
      <c r="Q804" s="133">
        <v>0</v>
      </c>
      <c r="R804" s="35">
        <f t="shared" si="24"/>
        <v>95323366</v>
      </c>
      <c r="S804" s="134" t="s">
        <v>17</v>
      </c>
      <c r="T804" s="154" t="s">
        <v>3068</v>
      </c>
      <c r="U804" s="168" t="s">
        <v>1473</v>
      </c>
      <c r="V804" s="168" t="s">
        <v>1470</v>
      </c>
    </row>
    <row r="805" spans="1:22" ht="118.5" customHeight="1" x14ac:dyDescent="0.35">
      <c r="A805" s="27" t="s">
        <v>3069</v>
      </c>
      <c r="B805" s="15">
        <v>356</v>
      </c>
      <c r="C805" s="15">
        <v>2025</v>
      </c>
      <c r="D805" s="154" t="s">
        <v>3070</v>
      </c>
      <c r="E805" s="27" t="s">
        <v>1019</v>
      </c>
      <c r="F805" s="19">
        <v>45688</v>
      </c>
      <c r="G805" s="152">
        <v>45693</v>
      </c>
      <c r="H805" s="19">
        <v>46022</v>
      </c>
      <c r="I805" s="128">
        <v>68632834</v>
      </c>
      <c r="J805" s="153" t="s">
        <v>17</v>
      </c>
      <c r="K805" s="154" t="s">
        <v>18</v>
      </c>
      <c r="L805" s="155" t="s">
        <v>975</v>
      </c>
      <c r="M805" s="254">
        <f t="shared" si="25"/>
        <v>0.34029840586212717</v>
      </c>
      <c r="N805" s="131">
        <v>23355644</v>
      </c>
      <c r="O805" s="131">
        <v>68632834</v>
      </c>
      <c r="P805" s="132">
        <v>0</v>
      </c>
      <c r="Q805" s="133">
        <v>0</v>
      </c>
      <c r="R805" s="35">
        <f t="shared" si="24"/>
        <v>68632834</v>
      </c>
      <c r="S805" s="134" t="s">
        <v>17</v>
      </c>
      <c r="T805" s="154" t="s">
        <v>3071</v>
      </c>
      <c r="U805" s="168" t="s">
        <v>1476</v>
      </c>
      <c r="V805" s="168" t="s">
        <v>1470</v>
      </c>
    </row>
    <row r="806" spans="1:22" ht="118.5" customHeight="1" x14ac:dyDescent="0.35">
      <c r="A806" s="23" t="s">
        <v>3182</v>
      </c>
      <c r="B806" s="16">
        <v>357</v>
      </c>
      <c r="C806" s="16">
        <v>2025</v>
      </c>
      <c r="D806" s="159" t="s">
        <v>3183</v>
      </c>
      <c r="E806" s="23" t="s">
        <v>3184</v>
      </c>
      <c r="F806" s="20">
        <v>45698</v>
      </c>
      <c r="G806" s="20">
        <v>45705</v>
      </c>
      <c r="H806" s="20">
        <v>46008</v>
      </c>
      <c r="I806" s="185">
        <v>216408588</v>
      </c>
      <c r="J806" s="160" t="s">
        <v>17</v>
      </c>
      <c r="K806" s="159" t="s">
        <v>18</v>
      </c>
      <c r="L806" s="159" t="s">
        <v>968</v>
      </c>
      <c r="M806" s="253">
        <f t="shared" si="25"/>
        <v>0.34113711790402701</v>
      </c>
      <c r="N806" s="122">
        <v>73825002</v>
      </c>
      <c r="O806" s="122">
        <f>R806-N806</f>
        <v>142583586</v>
      </c>
      <c r="P806" s="185">
        <v>0</v>
      </c>
      <c r="Q806" s="16">
        <v>0</v>
      </c>
      <c r="R806" s="42">
        <f t="shared" si="24"/>
        <v>216408588</v>
      </c>
      <c r="S806" s="159" t="s">
        <v>17</v>
      </c>
      <c r="T806" s="159" t="s">
        <v>3185</v>
      </c>
      <c r="U806" s="187" t="s">
        <v>1485</v>
      </c>
      <c r="V806" s="187" t="s">
        <v>1472</v>
      </c>
    </row>
    <row r="807" spans="1:22" ht="118.5" customHeight="1" x14ac:dyDescent="0.35">
      <c r="A807" s="25" t="s">
        <v>3072</v>
      </c>
      <c r="B807" s="17">
        <v>358</v>
      </c>
      <c r="C807" s="17">
        <v>2025</v>
      </c>
      <c r="D807" s="156" t="s">
        <v>3073</v>
      </c>
      <c r="E807" s="25" t="s">
        <v>2257</v>
      </c>
      <c r="F807" s="18">
        <v>45688</v>
      </c>
      <c r="G807" s="157">
        <v>45691</v>
      </c>
      <c r="H807" s="18">
        <v>46022</v>
      </c>
      <c r="I807" s="147">
        <v>68632834</v>
      </c>
      <c r="J807" s="147" t="s">
        <v>17</v>
      </c>
      <c r="K807" s="156" t="s">
        <v>18</v>
      </c>
      <c r="L807" s="53" t="s">
        <v>2218</v>
      </c>
      <c r="M807" s="256">
        <f t="shared" si="25"/>
        <v>0.346268609569583</v>
      </c>
      <c r="N807" s="148">
        <v>23765396</v>
      </c>
      <c r="O807" s="148">
        <v>68632834</v>
      </c>
      <c r="P807" s="149">
        <v>0</v>
      </c>
      <c r="Q807" s="150">
        <v>0</v>
      </c>
      <c r="R807" s="29">
        <f t="shared" si="24"/>
        <v>68632834</v>
      </c>
      <c r="S807" s="151" t="s">
        <v>17</v>
      </c>
      <c r="T807" s="156" t="s">
        <v>3074</v>
      </c>
      <c r="U807" s="172" t="s">
        <v>1480</v>
      </c>
      <c r="V807" s="172" t="s">
        <v>1468</v>
      </c>
    </row>
    <row r="808" spans="1:22" ht="118.5" customHeight="1" x14ac:dyDescent="0.35">
      <c r="A808" s="27" t="s">
        <v>3075</v>
      </c>
      <c r="B808" s="15">
        <v>359</v>
      </c>
      <c r="C808" s="15">
        <v>2025</v>
      </c>
      <c r="D808" s="154" t="s">
        <v>3076</v>
      </c>
      <c r="E808" s="27" t="s">
        <v>3077</v>
      </c>
      <c r="F808" s="19">
        <v>45688</v>
      </c>
      <c r="G808" s="152">
        <v>45693</v>
      </c>
      <c r="H808" s="19">
        <v>46022</v>
      </c>
      <c r="I808" s="129">
        <v>107046742</v>
      </c>
      <c r="J808" s="129" t="s">
        <v>17</v>
      </c>
      <c r="K808" s="154" t="s">
        <v>18</v>
      </c>
      <c r="L808" s="57" t="s">
        <v>1975</v>
      </c>
      <c r="M808" s="254">
        <f t="shared" si="25"/>
        <v>0.34545453050780378</v>
      </c>
      <c r="N808" s="131">
        <v>36979782</v>
      </c>
      <c r="O808" s="131">
        <v>107046742</v>
      </c>
      <c r="P808" s="132">
        <v>0</v>
      </c>
      <c r="Q808" s="133">
        <v>0</v>
      </c>
      <c r="R808" s="35">
        <f t="shared" si="24"/>
        <v>107046742</v>
      </c>
      <c r="S808" s="134" t="s">
        <v>17</v>
      </c>
      <c r="T808" s="154" t="s">
        <v>3078</v>
      </c>
      <c r="U808" s="168" t="s">
        <v>1473</v>
      </c>
      <c r="V808" s="168" t="s">
        <v>1470</v>
      </c>
    </row>
    <row r="809" spans="1:22" ht="118.5" customHeight="1" x14ac:dyDescent="0.35">
      <c r="A809" s="27" t="s">
        <v>3079</v>
      </c>
      <c r="B809" s="15">
        <v>360</v>
      </c>
      <c r="C809" s="15">
        <v>2025</v>
      </c>
      <c r="D809" s="154" t="s">
        <v>3080</v>
      </c>
      <c r="E809" s="27" t="s">
        <v>3077</v>
      </c>
      <c r="F809" s="19">
        <v>45688</v>
      </c>
      <c r="G809" s="19">
        <v>45692</v>
      </c>
      <c r="H809" s="19">
        <v>46022</v>
      </c>
      <c r="I809" s="153">
        <v>107046742</v>
      </c>
      <c r="J809" s="153" t="s">
        <v>17</v>
      </c>
      <c r="K809" s="154" t="s">
        <v>18</v>
      </c>
      <c r="L809" s="154" t="s">
        <v>1975</v>
      </c>
      <c r="M809" s="254">
        <f t="shared" si="25"/>
        <v>0.34848483291532589</v>
      </c>
      <c r="N809" s="131">
        <v>37304166</v>
      </c>
      <c r="O809" s="131">
        <v>107046742</v>
      </c>
      <c r="P809" s="132">
        <v>0</v>
      </c>
      <c r="Q809" s="133">
        <v>0</v>
      </c>
      <c r="R809" s="35">
        <f t="shared" si="24"/>
        <v>107046742</v>
      </c>
      <c r="S809" s="134" t="s">
        <v>17</v>
      </c>
      <c r="T809" s="154" t="s">
        <v>3081</v>
      </c>
      <c r="U809" s="168" t="s">
        <v>1473</v>
      </c>
      <c r="V809" s="168" t="s">
        <v>1470</v>
      </c>
    </row>
    <row r="810" spans="1:22" s="2" customFormat="1" ht="118.5" customHeight="1" x14ac:dyDescent="0.35">
      <c r="A810" s="27" t="s">
        <v>3082</v>
      </c>
      <c r="B810" s="15">
        <v>361</v>
      </c>
      <c r="C810" s="15">
        <v>2025</v>
      </c>
      <c r="D810" s="154" t="s">
        <v>3083</v>
      </c>
      <c r="E810" s="27" t="s">
        <v>3084</v>
      </c>
      <c r="F810" s="19">
        <v>45688</v>
      </c>
      <c r="G810" s="19">
        <v>45693</v>
      </c>
      <c r="H810" s="19">
        <v>46022</v>
      </c>
      <c r="I810" s="153">
        <v>93900631</v>
      </c>
      <c r="J810" s="153" t="s">
        <v>17</v>
      </c>
      <c r="K810" s="154" t="s">
        <v>18</v>
      </c>
      <c r="L810" s="154" t="s">
        <v>1975</v>
      </c>
      <c r="M810" s="254">
        <f t="shared" si="25"/>
        <v>0.34545445173845529</v>
      </c>
      <c r="N810" s="131">
        <v>32438391</v>
      </c>
      <c r="O810" s="131">
        <v>93900631</v>
      </c>
      <c r="P810" s="132">
        <v>0</v>
      </c>
      <c r="Q810" s="223">
        <v>0</v>
      </c>
      <c r="R810" s="35">
        <f t="shared" si="24"/>
        <v>93900631</v>
      </c>
      <c r="S810" s="134" t="s">
        <v>17</v>
      </c>
      <c r="T810" s="154" t="s">
        <v>3085</v>
      </c>
      <c r="U810" s="168" t="s">
        <v>1473</v>
      </c>
      <c r="V810" s="168" t="s">
        <v>1470</v>
      </c>
    </row>
    <row r="811" spans="1:22" s="2" customFormat="1" ht="118.5" customHeight="1" x14ac:dyDescent="0.35">
      <c r="A811" s="27" t="s">
        <v>3086</v>
      </c>
      <c r="B811" s="15">
        <v>362</v>
      </c>
      <c r="C811" s="15">
        <v>2025</v>
      </c>
      <c r="D811" s="154" t="s">
        <v>3087</v>
      </c>
      <c r="E811" s="27" t="s">
        <v>3084</v>
      </c>
      <c r="F811" s="19">
        <v>45688</v>
      </c>
      <c r="G811" s="152">
        <v>45693</v>
      </c>
      <c r="H811" s="19">
        <v>46022</v>
      </c>
      <c r="I811" s="153">
        <v>93900631</v>
      </c>
      <c r="J811" s="153" t="s">
        <v>17</v>
      </c>
      <c r="K811" s="154" t="s">
        <v>18</v>
      </c>
      <c r="L811" s="154" t="s">
        <v>1975</v>
      </c>
      <c r="M811" s="254">
        <f t="shared" si="25"/>
        <v>0.34545445173845529</v>
      </c>
      <c r="N811" s="131">
        <v>32438391</v>
      </c>
      <c r="O811" s="131">
        <v>93900631</v>
      </c>
      <c r="P811" s="132">
        <v>0</v>
      </c>
      <c r="Q811" s="223">
        <v>0</v>
      </c>
      <c r="R811" s="35">
        <f t="shared" si="24"/>
        <v>93900631</v>
      </c>
      <c r="S811" s="134" t="s">
        <v>17</v>
      </c>
      <c r="T811" s="154" t="s">
        <v>3088</v>
      </c>
      <c r="U811" s="168" t="s">
        <v>1473</v>
      </c>
      <c r="V811" s="168" t="s">
        <v>1470</v>
      </c>
    </row>
    <row r="812" spans="1:22" s="2" customFormat="1" ht="118.5" customHeight="1" x14ac:dyDescent="0.35">
      <c r="A812" s="27" t="s">
        <v>3089</v>
      </c>
      <c r="B812" s="15">
        <v>363</v>
      </c>
      <c r="C812" s="15">
        <v>2025</v>
      </c>
      <c r="D812" s="154" t="s">
        <v>3090</v>
      </c>
      <c r="E812" s="158" t="s">
        <v>3084</v>
      </c>
      <c r="F812" s="19">
        <v>45688</v>
      </c>
      <c r="G812" s="152">
        <v>45693</v>
      </c>
      <c r="H812" s="19">
        <v>46022</v>
      </c>
      <c r="I812" s="153">
        <v>93900631</v>
      </c>
      <c r="J812" s="153" t="s">
        <v>17</v>
      </c>
      <c r="K812" s="154" t="s">
        <v>18</v>
      </c>
      <c r="L812" s="154" t="s">
        <v>1975</v>
      </c>
      <c r="M812" s="254">
        <f t="shared" si="25"/>
        <v>0.34545445173845529</v>
      </c>
      <c r="N812" s="131">
        <v>32438391</v>
      </c>
      <c r="O812" s="131">
        <v>93900631</v>
      </c>
      <c r="P812" s="132">
        <v>0</v>
      </c>
      <c r="Q812" s="223">
        <v>0</v>
      </c>
      <c r="R812" s="35">
        <f t="shared" si="24"/>
        <v>93900631</v>
      </c>
      <c r="S812" s="134" t="s">
        <v>17</v>
      </c>
      <c r="T812" s="154" t="s">
        <v>3091</v>
      </c>
      <c r="U812" s="168" t="s">
        <v>1473</v>
      </c>
      <c r="V812" s="168" t="s">
        <v>1470</v>
      </c>
    </row>
    <row r="813" spans="1:22" s="2" customFormat="1" ht="118.5" customHeight="1" x14ac:dyDescent="0.35">
      <c r="A813" s="27" t="s">
        <v>3186</v>
      </c>
      <c r="B813" s="15">
        <v>364</v>
      </c>
      <c r="C813" s="15">
        <v>2025</v>
      </c>
      <c r="D813" s="154" t="s">
        <v>3187</v>
      </c>
      <c r="E813" s="27" t="s">
        <v>3084</v>
      </c>
      <c r="F813" s="19">
        <v>45698</v>
      </c>
      <c r="G813" s="19">
        <v>45699</v>
      </c>
      <c r="H813" s="19">
        <v>46022</v>
      </c>
      <c r="I813" s="184">
        <v>93900631</v>
      </c>
      <c r="J813" s="153" t="s">
        <v>17</v>
      </c>
      <c r="K813" s="154" t="s">
        <v>18</v>
      </c>
      <c r="L813" s="154" t="s">
        <v>3161</v>
      </c>
      <c r="M813" s="254">
        <f t="shared" si="25"/>
        <v>0.25102630034509565</v>
      </c>
      <c r="N813" s="131">
        <v>23571528</v>
      </c>
      <c r="O813" s="131">
        <f>R813-N813</f>
        <v>70329103</v>
      </c>
      <c r="P813" s="184">
        <v>0</v>
      </c>
      <c r="Q813" s="182">
        <v>0</v>
      </c>
      <c r="R813" s="35">
        <f t="shared" si="24"/>
        <v>93900631</v>
      </c>
      <c r="S813" s="154" t="s">
        <v>17</v>
      </c>
      <c r="T813" s="154" t="s">
        <v>3188</v>
      </c>
      <c r="U813" s="183" t="s">
        <v>1473</v>
      </c>
      <c r="V813" s="183" t="s">
        <v>1470</v>
      </c>
    </row>
    <row r="814" spans="1:22" s="2" customFormat="1" ht="118.5" customHeight="1" x14ac:dyDescent="0.35">
      <c r="A814" s="23" t="s">
        <v>3092</v>
      </c>
      <c r="B814" s="16">
        <v>365</v>
      </c>
      <c r="C814" s="16">
        <v>2025</v>
      </c>
      <c r="D814" s="159" t="s">
        <v>3093</v>
      </c>
      <c r="E814" s="23" t="s">
        <v>2122</v>
      </c>
      <c r="F814" s="20">
        <v>45688</v>
      </c>
      <c r="G814" s="20">
        <v>45691</v>
      </c>
      <c r="H814" s="20">
        <v>46022</v>
      </c>
      <c r="I814" s="160">
        <v>42895498</v>
      </c>
      <c r="J814" s="160" t="s">
        <v>17</v>
      </c>
      <c r="K814" s="159" t="s">
        <v>19</v>
      </c>
      <c r="L814" s="105" t="s">
        <v>968</v>
      </c>
      <c r="M814" s="253">
        <f t="shared" si="25"/>
        <v>0.34626850584646435</v>
      </c>
      <c r="N814" s="122">
        <v>14853360</v>
      </c>
      <c r="O814" s="122">
        <v>42895498</v>
      </c>
      <c r="P814" s="123">
        <v>0</v>
      </c>
      <c r="Q814" s="224">
        <v>0</v>
      </c>
      <c r="R814" s="42">
        <f t="shared" si="24"/>
        <v>42895498</v>
      </c>
      <c r="S814" s="125" t="s">
        <v>17</v>
      </c>
      <c r="T814" s="159" t="s">
        <v>3094</v>
      </c>
      <c r="U814" s="170" t="s">
        <v>1485</v>
      </c>
      <c r="V814" s="170" t="s">
        <v>1472</v>
      </c>
    </row>
    <row r="815" spans="1:22" s="2" customFormat="1" ht="118.5" customHeight="1" x14ac:dyDescent="0.35">
      <c r="A815" s="23" t="s">
        <v>3189</v>
      </c>
      <c r="B815" s="16">
        <v>366</v>
      </c>
      <c r="C815" s="16">
        <v>2025</v>
      </c>
      <c r="D815" s="159" t="s">
        <v>3190</v>
      </c>
      <c r="E815" s="23" t="s">
        <v>3191</v>
      </c>
      <c r="F815" s="20">
        <v>45694</v>
      </c>
      <c r="G815" s="20">
        <v>45700</v>
      </c>
      <c r="H815" s="20">
        <v>45811</v>
      </c>
      <c r="I815" s="185">
        <v>29911620</v>
      </c>
      <c r="J815" s="160" t="s">
        <v>17</v>
      </c>
      <c r="K815" s="159" t="s">
        <v>19</v>
      </c>
      <c r="L815" s="159" t="s">
        <v>968</v>
      </c>
      <c r="M815" s="253">
        <f t="shared" si="25"/>
        <v>0.73287672148817085</v>
      </c>
      <c r="N815" s="122">
        <v>21921530</v>
      </c>
      <c r="O815" s="122">
        <f>R815-N815</f>
        <v>7990090</v>
      </c>
      <c r="P815" s="185">
        <v>0</v>
      </c>
      <c r="Q815" s="186">
        <v>0</v>
      </c>
      <c r="R815" s="42">
        <f t="shared" ref="R815:R878" si="26">+I815+P815</f>
        <v>29911620</v>
      </c>
      <c r="S815" s="159" t="s">
        <v>17</v>
      </c>
      <c r="T815" s="159" t="s">
        <v>3192</v>
      </c>
      <c r="U815" s="187" t="s">
        <v>1485</v>
      </c>
      <c r="V815" s="187" t="s">
        <v>1472</v>
      </c>
    </row>
    <row r="816" spans="1:22" s="2" customFormat="1" ht="118.5" customHeight="1" x14ac:dyDescent="0.35">
      <c r="A816" s="27" t="s">
        <v>3193</v>
      </c>
      <c r="B816" s="15">
        <v>367</v>
      </c>
      <c r="C816" s="15">
        <v>2025</v>
      </c>
      <c r="D816" s="154" t="s">
        <v>3194</v>
      </c>
      <c r="E816" s="27" t="s">
        <v>1874</v>
      </c>
      <c r="F816" s="19">
        <v>45694</v>
      </c>
      <c r="G816" s="19">
        <v>45698</v>
      </c>
      <c r="H816" s="19">
        <v>45869</v>
      </c>
      <c r="I816" s="184">
        <v>50080327</v>
      </c>
      <c r="J816" s="153" t="s">
        <v>17</v>
      </c>
      <c r="K816" s="154" t="s">
        <v>18</v>
      </c>
      <c r="L816" s="154" t="s">
        <v>3195</v>
      </c>
      <c r="M816" s="254">
        <f t="shared" si="25"/>
        <v>0.61931816060226608</v>
      </c>
      <c r="N816" s="131">
        <v>31015656</v>
      </c>
      <c r="O816" s="131">
        <f>R816-N816</f>
        <v>19064671</v>
      </c>
      <c r="P816" s="184">
        <v>0</v>
      </c>
      <c r="Q816" s="182">
        <v>0</v>
      </c>
      <c r="R816" s="35">
        <f t="shared" si="26"/>
        <v>50080327</v>
      </c>
      <c r="S816" s="154" t="s">
        <v>17</v>
      </c>
      <c r="T816" s="154" t="s">
        <v>3196</v>
      </c>
      <c r="U816" s="183" t="s">
        <v>1473</v>
      </c>
      <c r="V816" s="183" t="s">
        <v>1470</v>
      </c>
    </row>
    <row r="817" spans="1:22" s="2" customFormat="1" ht="118.5" customHeight="1" x14ac:dyDescent="0.35">
      <c r="A817" s="27" t="s">
        <v>3197</v>
      </c>
      <c r="B817" s="15">
        <v>368</v>
      </c>
      <c r="C817" s="15">
        <v>2025</v>
      </c>
      <c r="D817" s="154" t="s">
        <v>3198</v>
      </c>
      <c r="E817" s="27" t="s">
        <v>1874</v>
      </c>
      <c r="F817" s="19">
        <v>45694</v>
      </c>
      <c r="G817" s="19">
        <v>45695</v>
      </c>
      <c r="H817" s="19">
        <v>45869</v>
      </c>
      <c r="I817" s="184">
        <v>50080327</v>
      </c>
      <c r="J817" s="153" t="s">
        <v>17</v>
      </c>
      <c r="K817" s="154" t="s">
        <v>18</v>
      </c>
      <c r="L817" s="154" t="s">
        <v>3195</v>
      </c>
      <c r="M817" s="254">
        <f t="shared" si="25"/>
        <v>0.63636359642779494</v>
      </c>
      <c r="N817" s="131">
        <v>31869297</v>
      </c>
      <c r="O817" s="131">
        <f>R817-N817</f>
        <v>18211030</v>
      </c>
      <c r="P817" s="184">
        <v>0</v>
      </c>
      <c r="Q817" s="182">
        <v>0</v>
      </c>
      <c r="R817" s="35">
        <f t="shared" si="26"/>
        <v>50080327</v>
      </c>
      <c r="S817" s="154" t="s">
        <v>17</v>
      </c>
      <c r="T817" s="154" t="s">
        <v>3199</v>
      </c>
      <c r="U817" s="183" t="s">
        <v>1473</v>
      </c>
      <c r="V817" s="183" t="s">
        <v>1470</v>
      </c>
    </row>
    <row r="818" spans="1:22" s="2" customFormat="1" ht="118.5" customHeight="1" x14ac:dyDescent="0.35">
      <c r="A818" s="27" t="s">
        <v>3095</v>
      </c>
      <c r="B818" s="15">
        <v>369</v>
      </c>
      <c r="C818" s="15">
        <v>2025</v>
      </c>
      <c r="D818" s="154" t="s">
        <v>3096</v>
      </c>
      <c r="E818" s="27" t="s">
        <v>1874</v>
      </c>
      <c r="F818" s="19">
        <v>45688</v>
      </c>
      <c r="G818" s="19">
        <v>45692</v>
      </c>
      <c r="H818" s="19">
        <v>46022</v>
      </c>
      <c r="I818" s="153">
        <v>92762432</v>
      </c>
      <c r="J818" s="153" t="s">
        <v>17</v>
      </c>
      <c r="K818" s="154" t="s">
        <v>18</v>
      </c>
      <c r="L818" s="154" t="s">
        <v>1866</v>
      </c>
      <c r="M818" s="254">
        <f t="shared" si="25"/>
        <v>0.35276067363132524</v>
      </c>
      <c r="N818" s="131">
        <v>32722938</v>
      </c>
      <c r="O818" s="131">
        <v>92762432</v>
      </c>
      <c r="P818" s="132">
        <v>0</v>
      </c>
      <c r="Q818" s="223">
        <v>0</v>
      </c>
      <c r="R818" s="35">
        <f t="shared" si="26"/>
        <v>92762432</v>
      </c>
      <c r="S818" s="134" t="s">
        <v>17</v>
      </c>
      <c r="T818" s="154" t="s">
        <v>3097</v>
      </c>
      <c r="U818" s="168" t="s">
        <v>1473</v>
      </c>
      <c r="V818" s="168" t="s">
        <v>1470</v>
      </c>
    </row>
    <row r="819" spans="1:22" s="2" customFormat="1" ht="118.5" customHeight="1" x14ac:dyDescent="0.35">
      <c r="A819" s="27" t="s">
        <v>3200</v>
      </c>
      <c r="B819" s="15">
        <v>370</v>
      </c>
      <c r="C819" s="15">
        <v>2025</v>
      </c>
      <c r="D819" s="154" t="s">
        <v>3201</v>
      </c>
      <c r="E819" s="27" t="s">
        <v>1874</v>
      </c>
      <c r="F819" s="19">
        <v>45694</v>
      </c>
      <c r="G819" s="19">
        <v>45698</v>
      </c>
      <c r="H819" s="19">
        <v>46022</v>
      </c>
      <c r="I819" s="184">
        <v>92762432</v>
      </c>
      <c r="J819" s="153" t="s">
        <v>17</v>
      </c>
      <c r="K819" s="154" t="s">
        <v>18</v>
      </c>
      <c r="L819" s="154" t="s">
        <v>3195</v>
      </c>
      <c r="M819" s="254">
        <f t="shared" si="25"/>
        <v>0.33435578748086292</v>
      </c>
      <c r="N819" s="131">
        <v>31015656</v>
      </c>
      <c r="O819" s="131">
        <f t="shared" ref="O819:O829" si="27">R819-N819</f>
        <v>61746776</v>
      </c>
      <c r="P819" s="184">
        <v>0</v>
      </c>
      <c r="Q819" s="182">
        <v>0</v>
      </c>
      <c r="R819" s="35">
        <f t="shared" si="26"/>
        <v>92762432</v>
      </c>
      <c r="S819" s="154" t="s">
        <v>17</v>
      </c>
      <c r="T819" s="154" t="s">
        <v>3202</v>
      </c>
      <c r="U819" s="183" t="s">
        <v>1473</v>
      </c>
      <c r="V819" s="183" t="s">
        <v>1470</v>
      </c>
    </row>
    <row r="820" spans="1:22" s="2" customFormat="1" ht="118.5" customHeight="1" x14ac:dyDescent="0.35">
      <c r="A820" s="27" t="s">
        <v>3203</v>
      </c>
      <c r="B820" s="15">
        <v>371</v>
      </c>
      <c r="C820" s="15">
        <v>2025</v>
      </c>
      <c r="D820" s="154" t="s">
        <v>3204</v>
      </c>
      <c r="E820" s="27" t="s">
        <v>1874</v>
      </c>
      <c r="F820" s="19">
        <v>45694</v>
      </c>
      <c r="G820" s="19">
        <v>45695</v>
      </c>
      <c r="H820" s="19">
        <v>46022</v>
      </c>
      <c r="I820" s="184">
        <v>92762432</v>
      </c>
      <c r="J820" s="153" t="s">
        <v>17</v>
      </c>
      <c r="K820" s="154" t="s">
        <v>18</v>
      </c>
      <c r="L820" s="154" t="s">
        <v>3195</v>
      </c>
      <c r="M820" s="254">
        <f t="shared" si="25"/>
        <v>0.34355823055609408</v>
      </c>
      <c r="N820" s="131">
        <v>31869297</v>
      </c>
      <c r="O820" s="131">
        <f t="shared" si="27"/>
        <v>60893135</v>
      </c>
      <c r="P820" s="184">
        <v>0</v>
      </c>
      <c r="Q820" s="182">
        <v>0</v>
      </c>
      <c r="R820" s="35">
        <f t="shared" si="26"/>
        <v>92762432</v>
      </c>
      <c r="S820" s="154" t="s">
        <v>17</v>
      </c>
      <c r="T820" s="154" t="s">
        <v>3205</v>
      </c>
      <c r="U820" s="183" t="s">
        <v>1473</v>
      </c>
      <c r="V820" s="183" t="s">
        <v>1470</v>
      </c>
    </row>
    <row r="821" spans="1:22" s="2" customFormat="1" ht="118.5" customHeight="1" x14ac:dyDescent="0.35">
      <c r="A821" s="27" t="s">
        <v>3206</v>
      </c>
      <c r="B821" s="15">
        <v>372</v>
      </c>
      <c r="C821" s="15">
        <v>2025</v>
      </c>
      <c r="D821" s="154" t="s">
        <v>3207</v>
      </c>
      <c r="E821" s="27" t="s">
        <v>1874</v>
      </c>
      <c r="F821" s="19">
        <v>45706</v>
      </c>
      <c r="G821" s="19">
        <v>45707</v>
      </c>
      <c r="H821" s="19">
        <v>46022</v>
      </c>
      <c r="I821" s="184">
        <v>92762432</v>
      </c>
      <c r="J821" s="153" t="s">
        <v>17</v>
      </c>
      <c r="K821" s="154" t="s">
        <v>18</v>
      </c>
      <c r="L821" s="154" t="s">
        <v>3195</v>
      </c>
      <c r="M821" s="254">
        <f t="shared" si="25"/>
        <v>0.3067484582551695</v>
      </c>
      <c r="N821" s="131">
        <v>28454733</v>
      </c>
      <c r="O821" s="131">
        <f t="shared" si="27"/>
        <v>64307699</v>
      </c>
      <c r="P821" s="184">
        <v>0</v>
      </c>
      <c r="Q821" s="182">
        <v>0</v>
      </c>
      <c r="R821" s="35">
        <f t="shared" si="26"/>
        <v>92762432</v>
      </c>
      <c r="S821" s="154" t="s">
        <v>17</v>
      </c>
      <c r="T821" s="154" t="s">
        <v>3208</v>
      </c>
      <c r="U821" s="183" t="s">
        <v>1473</v>
      </c>
      <c r="V821" s="183" t="s">
        <v>1470</v>
      </c>
    </row>
    <row r="822" spans="1:22" s="2" customFormat="1" ht="118.5" customHeight="1" x14ac:dyDescent="0.35">
      <c r="A822" s="27" t="s">
        <v>3209</v>
      </c>
      <c r="B822" s="15">
        <v>373</v>
      </c>
      <c r="C822" s="15">
        <v>2025</v>
      </c>
      <c r="D822" s="154" t="s">
        <v>3210</v>
      </c>
      <c r="E822" s="27" t="s">
        <v>1874</v>
      </c>
      <c r="F822" s="19">
        <v>45694</v>
      </c>
      <c r="G822" s="19">
        <v>45698</v>
      </c>
      <c r="H822" s="19">
        <v>46022</v>
      </c>
      <c r="I822" s="184">
        <v>92762432</v>
      </c>
      <c r="J822" s="153" t="s">
        <v>17</v>
      </c>
      <c r="K822" s="154" t="s">
        <v>18</v>
      </c>
      <c r="L822" s="154" t="s">
        <v>3195</v>
      </c>
      <c r="M822" s="254">
        <f t="shared" si="25"/>
        <v>0.33435578748086292</v>
      </c>
      <c r="N822" s="131">
        <v>31015656</v>
      </c>
      <c r="O822" s="131">
        <f t="shared" si="27"/>
        <v>61746776</v>
      </c>
      <c r="P822" s="184">
        <v>0</v>
      </c>
      <c r="Q822" s="182">
        <v>0</v>
      </c>
      <c r="R822" s="35">
        <f t="shared" si="26"/>
        <v>92762432</v>
      </c>
      <c r="S822" s="154" t="s">
        <v>17</v>
      </c>
      <c r="T822" s="154" t="s">
        <v>3211</v>
      </c>
      <c r="U822" s="183" t="s">
        <v>1473</v>
      </c>
      <c r="V822" s="183" t="s">
        <v>1470</v>
      </c>
    </row>
    <row r="823" spans="1:22" s="2" customFormat="1" ht="118.5" customHeight="1" x14ac:dyDescent="0.35">
      <c r="A823" s="27" t="s">
        <v>3212</v>
      </c>
      <c r="B823" s="15">
        <v>374</v>
      </c>
      <c r="C823" s="15">
        <v>2025</v>
      </c>
      <c r="D823" s="154" t="s">
        <v>3213</v>
      </c>
      <c r="E823" s="27" t="s">
        <v>1874</v>
      </c>
      <c r="F823" s="19">
        <v>45694</v>
      </c>
      <c r="G823" s="19">
        <v>45695</v>
      </c>
      <c r="H823" s="19">
        <v>46022</v>
      </c>
      <c r="I823" s="184">
        <v>92762432</v>
      </c>
      <c r="J823" s="153" t="s">
        <v>17</v>
      </c>
      <c r="K823" s="154" t="s">
        <v>18</v>
      </c>
      <c r="L823" s="154" t="s">
        <v>3195</v>
      </c>
      <c r="M823" s="254">
        <f t="shared" si="25"/>
        <v>0.34355823055609408</v>
      </c>
      <c r="N823" s="131">
        <v>31869297</v>
      </c>
      <c r="O823" s="131">
        <f t="shared" si="27"/>
        <v>60893135</v>
      </c>
      <c r="P823" s="184">
        <v>0</v>
      </c>
      <c r="Q823" s="182">
        <v>0</v>
      </c>
      <c r="R823" s="35">
        <f t="shared" si="26"/>
        <v>92762432</v>
      </c>
      <c r="S823" s="154" t="s">
        <v>17</v>
      </c>
      <c r="T823" s="154" t="s">
        <v>3214</v>
      </c>
      <c r="U823" s="183" t="s">
        <v>1473</v>
      </c>
      <c r="V823" s="183" t="s">
        <v>1470</v>
      </c>
    </row>
    <row r="824" spans="1:22" s="2" customFormat="1" ht="118.5" customHeight="1" x14ac:dyDescent="0.35">
      <c r="A824" s="27" t="s">
        <v>3215</v>
      </c>
      <c r="B824" s="15">
        <v>375</v>
      </c>
      <c r="C824" s="15">
        <v>2025</v>
      </c>
      <c r="D824" s="154" t="s">
        <v>3216</v>
      </c>
      <c r="E824" s="27" t="s">
        <v>1874</v>
      </c>
      <c r="F824" s="19">
        <v>45694</v>
      </c>
      <c r="G824" s="19">
        <v>45695</v>
      </c>
      <c r="H824" s="19">
        <v>46022</v>
      </c>
      <c r="I824" s="184">
        <v>92762432</v>
      </c>
      <c r="J824" s="153" t="s">
        <v>17</v>
      </c>
      <c r="K824" s="154" t="s">
        <v>18</v>
      </c>
      <c r="L824" s="154" t="s">
        <v>3195</v>
      </c>
      <c r="M824" s="254">
        <f t="shared" si="25"/>
        <v>0.34355823055609408</v>
      </c>
      <c r="N824" s="131">
        <v>31869297</v>
      </c>
      <c r="O824" s="131">
        <f t="shared" si="27"/>
        <v>60893135</v>
      </c>
      <c r="P824" s="184">
        <v>0</v>
      </c>
      <c r="Q824" s="182">
        <v>0</v>
      </c>
      <c r="R824" s="35">
        <f t="shared" si="26"/>
        <v>92762432</v>
      </c>
      <c r="S824" s="154" t="s">
        <v>17</v>
      </c>
      <c r="T824" s="154" t="s">
        <v>3217</v>
      </c>
      <c r="U824" s="183" t="s">
        <v>1473</v>
      </c>
      <c r="V824" s="183" t="s">
        <v>1470</v>
      </c>
    </row>
    <row r="825" spans="1:22" s="2" customFormat="1" ht="118.5" customHeight="1" x14ac:dyDescent="0.35">
      <c r="A825" s="27" t="s">
        <v>3218</v>
      </c>
      <c r="B825" s="15">
        <v>376</v>
      </c>
      <c r="C825" s="15">
        <v>2025</v>
      </c>
      <c r="D825" s="154" t="s">
        <v>3219</v>
      </c>
      <c r="E825" s="27" t="s">
        <v>1874</v>
      </c>
      <c r="F825" s="19">
        <v>45698</v>
      </c>
      <c r="G825" s="19">
        <v>45700</v>
      </c>
      <c r="H825" s="19">
        <v>46022</v>
      </c>
      <c r="I825" s="184">
        <v>92762432</v>
      </c>
      <c r="J825" s="153" t="s">
        <v>17</v>
      </c>
      <c r="K825" s="154" t="s">
        <v>18</v>
      </c>
      <c r="L825" s="154" t="s">
        <v>3195</v>
      </c>
      <c r="M825" s="254">
        <f t="shared" si="25"/>
        <v>0.32822082543070885</v>
      </c>
      <c r="N825" s="131">
        <v>30446562</v>
      </c>
      <c r="O825" s="131">
        <f t="shared" si="27"/>
        <v>62315870</v>
      </c>
      <c r="P825" s="184">
        <v>0</v>
      </c>
      <c r="Q825" s="182">
        <v>0</v>
      </c>
      <c r="R825" s="35">
        <f t="shared" si="26"/>
        <v>92762432</v>
      </c>
      <c r="S825" s="154" t="s">
        <v>17</v>
      </c>
      <c r="T825" s="154" t="s">
        <v>3220</v>
      </c>
      <c r="U825" s="183" t="s">
        <v>1473</v>
      </c>
      <c r="V825" s="183" t="s">
        <v>1470</v>
      </c>
    </row>
    <row r="826" spans="1:22" s="2" customFormat="1" ht="118.5" customHeight="1" x14ac:dyDescent="0.35">
      <c r="A826" s="27" t="s">
        <v>3221</v>
      </c>
      <c r="B826" s="15">
        <v>377</v>
      </c>
      <c r="C826" s="15">
        <v>2025</v>
      </c>
      <c r="D826" s="154" t="s">
        <v>3222</v>
      </c>
      <c r="E826" s="27" t="s">
        <v>1874</v>
      </c>
      <c r="F826" s="19">
        <v>45694</v>
      </c>
      <c r="G826" s="19">
        <v>45695</v>
      </c>
      <c r="H826" s="19">
        <v>45869</v>
      </c>
      <c r="I826" s="184">
        <v>50080327</v>
      </c>
      <c r="J826" s="153" t="s">
        <v>17</v>
      </c>
      <c r="K826" s="154" t="s">
        <v>18</v>
      </c>
      <c r="L826" s="154" t="s">
        <v>3195</v>
      </c>
      <c r="M826" s="254">
        <f t="shared" si="25"/>
        <v>0.63636359642779494</v>
      </c>
      <c r="N826" s="131">
        <v>31869297</v>
      </c>
      <c r="O826" s="131">
        <f t="shared" si="27"/>
        <v>18211030</v>
      </c>
      <c r="P826" s="184">
        <v>0</v>
      </c>
      <c r="Q826" s="182">
        <v>0</v>
      </c>
      <c r="R826" s="35">
        <f t="shared" si="26"/>
        <v>50080327</v>
      </c>
      <c r="S826" s="154" t="s">
        <v>17</v>
      </c>
      <c r="T826" s="154" t="s">
        <v>3223</v>
      </c>
      <c r="U826" s="183" t="s">
        <v>1473</v>
      </c>
      <c r="V826" s="183" t="s">
        <v>1470</v>
      </c>
    </row>
    <row r="827" spans="1:22" s="2" customFormat="1" ht="118.5" customHeight="1" x14ac:dyDescent="0.35">
      <c r="A827" s="27" t="s">
        <v>3224</v>
      </c>
      <c r="B827" s="15">
        <v>378</v>
      </c>
      <c r="C827" s="15">
        <v>2025</v>
      </c>
      <c r="D827" s="154" t="s">
        <v>3225</v>
      </c>
      <c r="E827" s="27" t="s">
        <v>1874</v>
      </c>
      <c r="F827" s="19">
        <v>45698</v>
      </c>
      <c r="G827" s="19">
        <v>45700</v>
      </c>
      <c r="H827" s="19">
        <v>46022</v>
      </c>
      <c r="I827" s="184">
        <v>92762432</v>
      </c>
      <c r="J827" s="153" t="s">
        <v>17</v>
      </c>
      <c r="K827" s="154" t="s">
        <v>18</v>
      </c>
      <c r="L827" s="154" t="s">
        <v>3195</v>
      </c>
      <c r="M827" s="254">
        <f t="shared" si="25"/>
        <v>0.32822082543070885</v>
      </c>
      <c r="N827" s="131">
        <v>30446562</v>
      </c>
      <c r="O827" s="131">
        <f t="shared" si="27"/>
        <v>62315870</v>
      </c>
      <c r="P827" s="184">
        <v>0</v>
      </c>
      <c r="Q827" s="182">
        <v>0</v>
      </c>
      <c r="R827" s="35">
        <f t="shared" si="26"/>
        <v>92762432</v>
      </c>
      <c r="S827" s="154" t="s">
        <v>17</v>
      </c>
      <c r="T827" s="154" t="s">
        <v>3226</v>
      </c>
      <c r="U827" s="183" t="s">
        <v>1473</v>
      </c>
      <c r="V827" s="183" t="s">
        <v>1470</v>
      </c>
    </row>
    <row r="828" spans="1:22" s="2" customFormat="1" ht="118.5" customHeight="1" x14ac:dyDescent="0.35">
      <c r="A828" s="27" t="s">
        <v>3227</v>
      </c>
      <c r="B828" s="15">
        <v>379</v>
      </c>
      <c r="C828" s="15">
        <v>2025</v>
      </c>
      <c r="D828" s="154" t="s">
        <v>3228</v>
      </c>
      <c r="E828" s="27" t="s">
        <v>1874</v>
      </c>
      <c r="F828" s="19">
        <v>45698</v>
      </c>
      <c r="G828" s="19">
        <v>45701</v>
      </c>
      <c r="H828" s="19">
        <v>46022</v>
      </c>
      <c r="I828" s="184">
        <v>92762432</v>
      </c>
      <c r="J828" s="153" t="s">
        <v>17</v>
      </c>
      <c r="K828" s="154" t="s">
        <v>18</v>
      </c>
      <c r="L828" s="154" t="s">
        <v>3195</v>
      </c>
      <c r="M828" s="254">
        <f t="shared" si="25"/>
        <v>0.32515334440563182</v>
      </c>
      <c r="N828" s="131">
        <v>30162015</v>
      </c>
      <c r="O828" s="131">
        <f t="shared" si="27"/>
        <v>62600417</v>
      </c>
      <c r="P828" s="184">
        <v>0</v>
      </c>
      <c r="Q828" s="182">
        <v>0</v>
      </c>
      <c r="R828" s="35">
        <f t="shared" si="26"/>
        <v>92762432</v>
      </c>
      <c r="S828" s="154" t="s">
        <v>17</v>
      </c>
      <c r="T828" s="154" t="s">
        <v>3229</v>
      </c>
      <c r="U828" s="183" t="s">
        <v>1473</v>
      </c>
      <c r="V828" s="183" t="s">
        <v>1470</v>
      </c>
    </row>
    <row r="829" spans="1:22" s="2" customFormat="1" ht="118.5" customHeight="1" x14ac:dyDescent="0.35">
      <c r="A829" s="27" t="s">
        <v>3230</v>
      </c>
      <c r="B829" s="15">
        <v>380</v>
      </c>
      <c r="C829" s="15">
        <v>2025</v>
      </c>
      <c r="D829" s="154" t="s">
        <v>3231</v>
      </c>
      <c r="E829" s="27" t="s">
        <v>1874</v>
      </c>
      <c r="F829" s="19">
        <v>45698</v>
      </c>
      <c r="G829" s="19">
        <v>45700</v>
      </c>
      <c r="H829" s="19">
        <v>45777</v>
      </c>
      <c r="I829" s="184">
        <v>92762432</v>
      </c>
      <c r="J829" s="153" t="s">
        <v>17</v>
      </c>
      <c r="K829" s="154" t="s">
        <v>18</v>
      </c>
      <c r="L829" s="154" t="s">
        <v>3195</v>
      </c>
      <c r="M829" s="254">
        <f t="shared" si="25"/>
        <v>0.23619627609590918</v>
      </c>
      <c r="N829" s="131">
        <v>21910141</v>
      </c>
      <c r="O829" s="131">
        <f t="shared" si="27"/>
        <v>70852291</v>
      </c>
      <c r="P829" s="184">
        <v>0</v>
      </c>
      <c r="Q829" s="182">
        <v>0</v>
      </c>
      <c r="R829" s="35">
        <f t="shared" si="26"/>
        <v>92762432</v>
      </c>
      <c r="S829" s="154" t="s">
        <v>17</v>
      </c>
      <c r="T829" s="154" t="s">
        <v>3232</v>
      </c>
      <c r="U829" s="183" t="s">
        <v>1473</v>
      </c>
      <c r="V829" s="183" t="s">
        <v>1470</v>
      </c>
    </row>
    <row r="830" spans="1:22" s="2" customFormat="1" ht="118.5" customHeight="1" x14ac:dyDescent="0.35">
      <c r="A830" s="23" t="s">
        <v>3098</v>
      </c>
      <c r="B830" s="16">
        <v>381</v>
      </c>
      <c r="C830" s="16">
        <v>2025</v>
      </c>
      <c r="D830" s="159" t="s">
        <v>3099</v>
      </c>
      <c r="E830" s="23" t="s">
        <v>3100</v>
      </c>
      <c r="F830" s="20">
        <v>45688</v>
      </c>
      <c r="G830" s="20">
        <v>45692</v>
      </c>
      <c r="H830" s="20">
        <v>45991</v>
      </c>
      <c r="I830" s="160">
        <v>105766262</v>
      </c>
      <c r="J830" s="160" t="s">
        <v>17</v>
      </c>
      <c r="K830" s="159" t="s">
        <v>18</v>
      </c>
      <c r="L830" s="159" t="s">
        <v>973</v>
      </c>
      <c r="M830" s="253">
        <f t="shared" si="25"/>
        <v>0.38983039790136481</v>
      </c>
      <c r="N830" s="122">
        <v>41230904</v>
      </c>
      <c r="O830" s="122">
        <v>105766262</v>
      </c>
      <c r="P830" s="123">
        <v>0</v>
      </c>
      <c r="Q830" s="224">
        <v>0</v>
      </c>
      <c r="R830" s="42">
        <f t="shared" si="26"/>
        <v>105766262</v>
      </c>
      <c r="S830" s="125" t="s">
        <v>17</v>
      </c>
      <c r="T830" s="159" t="s">
        <v>3101</v>
      </c>
      <c r="U830" s="170" t="s">
        <v>1937</v>
      </c>
      <c r="V830" s="170" t="s">
        <v>1472</v>
      </c>
    </row>
    <row r="831" spans="1:22" s="2" customFormat="1" ht="118.5" customHeight="1" x14ac:dyDescent="0.35">
      <c r="A831" s="23" t="s">
        <v>3233</v>
      </c>
      <c r="B831" s="16">
        <v>382</v>
      </c>
      <c r="C831" s="16">
        <v>2025</v>
      </c>
      <c r="D831" s="159" t="s">
        <v>3234</v>
      </c>
      <c r="E831" s="23" t="s">
        <v>3235</v>
      </c>
      <c r="F831" s="20">
        <v>45694</v>
      </c>
      <c r="G831" s="20">
        <v>45698</v>
      </c>
      <c r="H831" s="20">
        <v>45991</v>
      </c>
      <c r="I831" s="185">
        <v>105766262</v>
      </c>
      <c r="J831" s="160" t="s">
        <v>17</v>
      </c>
      <c r="K831" s="159" t="s">
        <v>18</v>
      </c>
      <c r="L831" s="159" t="s">
        <v>973</v>
      </c>
      <c r="M831" s="253">
        <f t="shared" si="25"/>
        <v>0.3694914546568735</v>
      </c>
      <c r="N831" s="122">
        <v>39079730</v>
      </c>
      <c r="O831" s="122">
        <f>R831-N831</f>
        <v>66686532</v>
      </c>
      <c r="P831" s="185">
        <v>0</v>
      </c>
      <c r="Q831" s="186">
        <v>0</v>
      </c>
      <c r="R831" s="42">
        <f t="shared" si="26"/>
        <v>105766262</v>
      </c>
      <c r="S831" s="159" t="s">
        <v>17</v>
      </c>
      <c r="T831" s="159" t="s">
        <v>3236</v>
      </c>
      <c r="U831" s="187" t="s">
        <v>1937</v>
      </c>
      <c r="V831" s="187" t="s">
        <v>1472</v>
      </c>
    </row>
    <row r="832" spans="1:22" s="2" customFormat="1" ht="118.5" customHeight="1" x14ac:dyDescent="0.35">
      <c r="A832" s="23" t="s">
        <v>3102</v>
      </c>
      <c r="B832" s="16">
        <v>383</v>
      </c>
      <c r="C832" s="16">
        <v>2025</v>
      </c>
      <c r="D832" s="105" t="s">
        <v>3103</v>
      </c>
      <c r="E832" s="23" t="s">
        <v>3104</v>
      </c>
      <c r="F832" s="20">
        <v>45688</v>
      </c>
      <c r="G832" s="20">
        <v>45692</v>
      </c>
      <c r="H832" s="20">
        <v>45991</v>
      </c>
      <c r="I832" s="160">
        <v>95693298</v>
      </c>
      <c r="J832" s="160" t="s">
        <v>17</v>
      </c>
      <c r="K832" s="159" t="s">
        <v>18</v>
      </c>
      <c r="L832" s="159" t="s">
        <v>973</v>
      </c>
      <c r="M832" s="253">
        <f t="shared" si="25"/>
        <v>0.38983049784740409</v>
      </c>
      <c r="N832" s="122">
        <v>37304166</v>
      </c>
      <c r="O832" s="122">
        <v>95693298</v>
      </c>
      <c r="P832" s="123">
        <v>0</v>
      </c>
      <c r="Q832" s="224">
        <v>0</v>
      </c>
      <c r="R832" s="42">
        <f t="shared" si="26"/>
        <v>95693298</v>
      </c>
      <c r="S832" s="125" t="s">
        <v>17</v>
      </c>
      <c r="T832" s="159" t="s">
        <v>3105</v>
      </c>
      <c r="U832" s="170" t="s">
        <v>1937</v>
      </c>
      <c r="V832" s="170" t="s">
        <v>1472</v>
      </c>
    </row>
    <row r="833" spans="1:22" s="2" customFormat="1" ht="118.5" customHeight="1" x14ac:dyDescent="0.35">
      <c r="A833" s="25" t="s">
        <v>3106</v>
      </c>
      <c r="B833" s="17">
        <v>384</v>
      </c>
      <c r="C833" s="17">
        <v>2025</v>
      </c>
      <c r="D833" s="156" t="s">
        <v>3107</v>
      </c>
      <c r="E833" s="25" t="s">
        <v>3108</v>
      </c>
      <c r="F833" s="18">
        <v>45688</v>
      </c>
      <c r="G833" s="18">
        <v>45692</v>
      </c>
      <c r="H833" s="18">
        <v>46022</v>
      </c>
      <c r="I833" s="161">
        <v>105424820</v>
      </c>
      <c r="J833" s="161" t="s">
        <v>17</v>
      </c>
      <c r="K833" s="156" t="s">
        <v>18</v>
      </c>
      <c r="L833" s="156" t="s">
        <v>973</v>
      </c>
      <c r="M833" s="256">
        <f t="shared" si="25"/>
        <v>0.35384614363107281</v>
      </c>
      <c r="N833" s="148">
        <v>37304166</v>
      </c>
      <c r="O833" s="148">
        <v>105424820</v>
      </c>
      <c r="P833" s="149">
        <v>0</v>
      </c>
      <c r="Q833" s="225">
        <v>0</v>
      </c>
      <c r="R833" s="29">
        <f t="shared" si="26"/>
        <v>105424820</v>
      </c>
      <c r="S833" s="151" t="s">
        <v>17</v>
      </c>
      <c r="T833" s="156" t="s">
        <v>3109</v>
      </c>
      <c r="U833" s="172" t="s">
        <v>1467</v>
      </c>
      <c r="V833" s="172" t="s">
        <v>1468</v>
      </c>
    </row>
    <row r="834" spans="1:22" s="2" customFormat="1" ht="118.5" customHeight="1" x14ac:dyDescent="0.35">
      <c r="A834" s="25" t="s">
        <v>3110</v>
      </c>
      <c r="B834" s="17">
        <v>385</v>
      </c>
      <c r="C834" s="17">
        <v>2025</v>
      </c>
      <c r="D834" s="156" t="s">
        <v>3111</v>
      </c>
      <c r="E834" s="25" t="s">
        <v>3112</v>
      </c>
      <c r="F834" s="18">
        <v>45688</v>
      </c>
      <c r="G834" s="18">
        <v>45692</v>
      </c>
      <c r="H834" s="18">
        <v>46022</v>
      </c>
      <c r="I834" s="161">
        <v>135017765</v>
      </c>
      <c r="J834" s="161" t="s">
        <v>17</v>
      </c>
      <c r="K834" s="156" t="s">
        <v>18</v>
      </c>
      <c r="L834" s="156" t="s">
        <v>973</v>
      </c>
      <c r="M834" s="256">
        <f t="shared" si="25"/>
        <v>0.35384611795344117</v>
      </c>
      <c r="N834" s="148">
        <v>47775512</v>
      </c>
      <c r="O834" s="148">
        <v>135017765</v>
      </c>
      <c r="P834" s="149">
        <v>0</v>
      </c>
      <c r="Q834" s="225">
        <v>0</v>
      </c>
      <c r="R834" s="29">
        <f t="shared" si="26"/>
        <v>135017765</v>
      </c>
      <c r="S834" s="151" t="s">
        <v>17</v>
      </c>
      <c r="T834" s="156" t="s">
        <v>3113</v>
      </c>
      <c r="U834" s="172" t="s">
        <v>1467</v>
      </c>
      <c r="V834" s="172" t="s">
        <v>1468</v>
      </c>
    </row>
    <row r="835" spans="1:22" s="2" customFormat="1" ht="118.5" customHeight="1" x14ac:dyDescent="0.35">
      <c r="A835" s="25" t="s">
        <v>3237</v>
      </c>
      <c r="B835" s="17">
        <v>386</v>
      </c>
      <c r="C835" s="17">
        <v>2025</v>
      </c>
      <c r="D835" s="156" t="s">
        <v>3238</v>
      </c>
      <c r="E835" s="25" t="s">
        <v>3239</v>
      </c>
      <c r="F835" s="18">
        <v>45698</v>
      </c>
      <c r="G835" s="18">
        <v>45700</v>
      </c>
      <c r="H835" s="18">
        <v>46022</v>
      </c>
      <c r="I835" s="188">
        <v>116522155</v>
      </c>
      <c r="J835" s="161" t="s">
        <v>17</v>
      </c>
      <c r="K835" s="156" t="s">
        <v>18</v>
      </c>
      <c r="L835" s="156" t="s">
        <v>973</v>
      </c>
      <c r="M835" s="256">
        <f t="shared" si="25"/>
        <v>0.32923071153292693</v>
      </c>
      <c r="N835" s="148">
        <v>38362672</v>
      </c>
      <c r="O835" s="148">
        <f>R835-N835</f>
        <v>78159483</v>
      </c>
      <c r="P835" s="188">
        <v>0</v>
      </c>
      <c r="Q835" s="189">
        <v>0</v>
      </c>
      <c r="R835" s="29">
        <f t="shared" si="26"/>
        <v>116522155</v>
      </c>
      <c r="S835" s="156" t="s">
        <v>17</v>
      </c>
      <c r="T835" s="156" t="s">
        <v>3240</v>
      </c>
      <c r="U835" s="190" t="s">
        <v>1467</v>
      </c>
      <c r="V835" s="190" t="s">
        <v>1468</v>
      </c>
    </row>
    <row r="836" spans="1:22" s="2" customFormat="1" ht="118.5" customHeight="1" x14ac:dyDescent="0.35">
      <c r="A836" s="25" t="s">
        <v>3241</v>
      </c>
      <c r="B836" s="17">
        <v>387</v>
      </c>
      <c r="C836" s="17">
        <v>2025</v>
      </c>
      <c r="D836" s="156" t="s">
        <v>3242</v>
      </c>
      <c r="E836" s="25" t="s">
        <v>3243</v>
      </c>
      <c r="F836" s="18">
        <v>45694</v>
      </c>
      <c r="G836" s="18">
        <v>45698</v>
      </c>
      <c r="H836" s="18">
        <v>46022</v>
      </c>
      <c r="I836" s="188">
        <v>105424820</v>
      </c>
      <c r="J836" s="161" t="s">
        <v>17</v>
      </c>
      <c r="K836" s="156" t="s">
        <v>18</v>
      </c>
      <c r="L836" s="156" t="s">
        <v>973</v>
      </c>
      <c r="M836" s="256">
        <f t="shared" si="25"/>
        <v>0.33538460867184788</v>
      </c>
      <c r="N836" s="148">
        <v>35357862</v>
      </c>
      <c r="O836" s="148">
        <f>R836-N836</f>
        <v>70066958</v>
      </c>
      <c r="P836" s="188">
        <v>0</v>
      </c>
      <c r="Q836" s="189">
        <v>0</v>
      </c>
      <c r="R836" s="29">
        <f t="shared" si="26"/>
        <v>105424820</v>
      </c>
      <c r="S836" s="156" t="s">
        <v>17</v>
      </c>
      <c r="T836" s="156" t="s">
        <v>3244</v>
      </c>
      <c r="U836" s="190" t="s">
        <v>1467</v>
      </c>
      <c r="V836" s="190" t="s">
        <v>1468</v>
      </c>
    </row>
    <row r="837" spans="1:22" s="2" customFormat="1" ht="118.5" customHeight="1" x14ac:dyDescent="0.35">
      <c r="A837" s="27" t="s">
        <v>3245</v>
      </c>
      <c r="B837" s="15">
        <v>388</v>
      </c>
      <c r="C837" s="15">
        <v>2025</v>
      </c>
      <c r="D837" s="154" t="s">
        <v>3246</v>
      </c>
      <c r="E837" s="27" t="s">
        <v>3247</v>
      </c>
      <c r="F837" s="19">
        <v>45694</v>
      </c>
      <c r="G837" s="19">
        <v>45695</v>
      </c>
      <c r="H837" s="19">
        <v>46022</v>
      </c>
      <c r="I837" s="184">
        <v>131488564</v>
      </c>
      <c r="J837" s="153" t="s">
        <v>17</v>
      </c>
      <c r="K837" s="154" t="s">
        <v>18</v>
      </c>
      <c r="L837" s="154" t="s">
        <v>969</v>
      </c>
      <c r="M837" s="254">
        <f t="shared" si="25"/>
        <v>0.34355826564506403</v>
      </c>
      <c r="N837" s="131">
        <v>45173983</v>
      </c>
      <c r="O837" s="131">
        <f>R837-N837</f>
        <v>86314581</v>
      </c>
      <c r="P837" s="184">
        <v>0</v>
      </c>
      <c r="Q837" s="182">
        <v>0</v>
      </c>
      <c r="R837" s="35">
        <f t="shared" si="26"/>
        <v>131488564</v>
      </c>
      <c r="S837" s="154" t="s">
        <v>17</v>
      </c>
      <c r="T837" s="154" t="s">
        <v>3248</v>
      </c>
      <c r="U837" s="183" t="s">
        <v>1473</v>
      </c>
      <c r="V837" s="183" t="s">
        <v>1470</v>
      </c>
    </row>
    <row r="838" spans="1:22" s="2" customFormat="1" ht="118.5" customHeight="1" x14ac:dyDescent="0.35">
      <c r="A838" s="27" t="s">
        <v>3114</v>
      </c>
      <c r="B838" s="15">
        <v>389</v>
      </c>
      <c r="C838" s="15">
        <v>2025</v>
      </c>
      <c r="D838" s="154" t="s">
        <v>3115</v>
      </c>
      <c r="E838" s="27" t="s">
        <v>3116</v>
      </c>
      <c r="F838" s="19">
        <v>45688</v>
      </c>
      <c r="G838" s="19">
        <v>45692</v>
      </c>
      <c r="H838" s="19">
        <v>46022</v>
      </c>
      <c r="I838" s="153">
        <v>95323366</v>
      </c>
      <c r="J838" s="153" t="s">
        <v>17</v>
      </c>
      <c r="K838" s="154" t="s">
        <v>18</v>
      </c>
      <c r="L838" s="154" t="s">
        <v>969</v>
      </c>
      <c r="M838" s="254">
        <f t="shared" si="25"/>
        <v>0.34328349252794954</v>
      </c>
      <c r="N838" s="131">
        <v>32722938</v>
      </c>
      <c r="O838" s="131">
        <v>95323366</v>
      </c>
      <c r="P838" s="132">
        <v>0</v>
      </c>
      <c r="Q838" s="223">
        <v>0</v>
      </c>
      <c r="R838" s="35">
        <f t="shared" si="26"/>
        <v>95323366</v>
      </c>
      <c r="S838" s="134" t="s">
        <v>17</v>
      </c>
      <c r="T838" s="154" t="s">
        <v>3117</v>
      </c>
      <c r="U838" s="168" t="s">
        <v>1473</v>
      </c>
      <c r="V838" s="168" t="s">
        <v>1470</v>
      </c>
    </row>
    <row r="839" spans="1:22" s="2" customFormat="1" ht="118.5" customHeight="1" x14ac:dyDescent="0.35">
      <c r="A839" s="27" t="s">
        <v>3118</v>
      </c>
      <c r="B839" s="15">
        <v>390</v>
      </c>
      <c r="C839" s="15">
        <v>2025</v>
      </c>
      <c r="D839" s="154" t="s">
        <v>3119</v>
      </c>
      <c r="E839" s="27" t="s">
        <v>3120</v>
      </c>
      <c r="F839" s="19">
        <v>45688</v>
      </c>
      <c r="G839" s="19">
        <v>45692</v>
      </c>
      <c r="H839" s="19">
        <v>46022</v>
      </c>
      <c r="I839" s="153">
        <v>95323366</v>
      </c>
      <c r="J839" s="153" t="s">
        <v>17</v>
      </c>
      <c r="K839" s="154" t="s">
        <v>18</v>
      </c>
      <c r="L839" s="154" t="s">
        <v>969</v>
      </c>
      <c r="M839" s="254">
        <f t="shared" si="25"/>
        <v>0.34328349252794954</v>
      </c>
      <c r="N839" s="131">
        <v>32722938</v>
      </c>
      <c r="O839" s="131">
        <v>95323366</v>
      </c>
      <c r="P839" s="132">
        <v>0</v>
      </c>
      <c r="Q839" s="223">
        <v>0</v>
      </c>
      <c r="R839" s="35">
        <f t="shared" si="26"/>
        <v>95323366</v>
      </c>
      <c r="S839" s="134" t="s">
        <v>17</v>
      </c>
      <c r="T839" s="154" t="s">
        <v>3121</v>
      </c>
      <c r="U839" s="168" t="s">
        <v>1473</v>
      </c>
      <c r="V839" s="168" t="s">
        <v>1470</v>
      </c>
    </row>
    <row r="840" spans="1:22" s="2" customFormat="1" ht="118.5" customHeight="1" x14ac:dyDescent="0.35">
      <c r="A840" s="27" t="s">
        <v>3249</v>
      </c>
      <c r="B840" s="15">
        <v>391</v>
      </c>
      <c r="C840" s="15">
        <v>2025</v>
      </c>
      <c r="D840" s="154" t="s">
        <v>3250</v>
      </c>
      <c r="E840" s="27" t="s">
        <v>3120</v>
      </c>
      <c r="F840" s="19">
        <v>45694</v>
      </c>
      <c r="G840" s="19">
        <v>45698</v>
      </c>
      <c r="H840" s="19">
        <v>46022</v>
      </c>
      <c r="I840" s="184">
        <v>92762432</v>
      </c>
      <c r="J840" s="153" t="s">
        <v>17</v>
      </c>
      <c r="K840" s="154" t="s">
        <v>18</v>
      </c>
      <c r="L840" s="154" t="s">
        <v>969</v>
      </c>
      <c r="M840" s="254">
        <f t="shared" si="25"/>
        <v>0.33435578748086292</v>
      </c>
      <c r="N840" s="131">
        <v>31015656</v>
      </c>
      <c r="O840" s="131">
        <f>R840-N840</f>
        <v>61746776</v>
      </c>
      <c r="P840" s="184">
        <v>0</v>
      </c>
      <c r="Q840" s="182">
        <v>0</v>
      </c>
      <c r="R840" s="35">
        <f t="shared" si="26"/>
        <v>92762432</v>
      </c>
      <c r="S840" s="154" t="s">
        <v>17</v>
      </c>
      <c r="T840" s="154" t="s">
        <v>3251</v>
      </c>
      <c r="U840" s="183" t="s">
        <v>1473</v>
      </c>
      <c r="V840" s="183" t="s">
        <v>1470</v>
      </c>
    </row>
    <row r="841" spans="1:22" s="2" customFormat="1" ht="118.5" customHeight="1" x14ac:dyDescent="0.35">
      <c r="A841" s="27" t="s">
        <v>3122</v>
      </c>
      <c r="B841" s="15">
        <v>392</v>
      </c>
      <c r="C841" s="15">
        <v>2025</v>
      </c>
      <c r="D841" s="15" t="s">
        <v>3123</v>
      </c>
      <c r="E841" s="27" t="s">
        <v>3124</v>
      </c>
      <c r="F841" s="19">
        <v>45688</v>
      </c>
      <c r="G841" s="19">
        <v>45693</v>
      </c>
      <c r="H841" s="19">
        <v>46022</v>
      </c>
      <c r="I841" s="153">
        <v>173300787</v>
      </c>
      <c r="J841" s="153" t="s">
        <v>17</v>
      </c>
      <c r="K841" s="154" t="s">
        <v>18</v>
      </c>
      <c r="L841" s="154" t="s">
        <v>975</v>
      </c>
      <c r="M841" s="254">
        <f t="shared" si="25"/>
        <v>0.34441083063286954</v>
      </c>
      <c r="N841" s="131">
        <v>59686668</v>
      </c>
      <c r="O841" s="131">
        <v>173300787</v>
      </c>
      <c r="P841" s="132">
        <v>0</v>
      </c>
      <c r="Q841" s="223">
        <v>0</v>
      </c>
      <c r="R841" s="35">
        <f t="shared" si="26"/>
        <v>173300787</v>
      </c>
      <c r="S841" s="134" t="s">
        <v>5856</v>
      </c>
      <c r="T841" s="154" t="s">
        <v>3125</v>
      </c>
      <c r="U841" s="168" t="s">
        <v>1476</v>
      </c>
      <c r="V841" s="168" t="s">
        <v>1470</v>
      </c>
    </row>
    <row r="842" spans="1:22" s="2" customFormat="1" ht="118.5" customHeight="1" x14ac:dyDescent="0.35">
      <c r="A842" s="27" t="s">
        <v>3252</v>
      </c>
      <c r="B842" s="15">
        <v>393</v>
      </c>
      <c r="C842" s="15">
        <v>2025</v>
      </c>
      <c r="D842" s="154" t="s">
        <v>3253</v>
      </c>
      <c r="E842" s="27" t="s">
        <v>3254</v>
      </c>
      <c r="F842" s="19">
        <v>45698</v>
      </c>
      <c r="G842" s="19">
        <v>45700</v>
      </c>
      <c r="H842" s="19">
        <v>45807</v>
      </c>
      <c r="I842" s="184">
        <v>66788964</v>
      </c>
      <c r="J842" s="153" t="s">
        <v>17</v>
      </c>
      <c r="K842" s="154" t="s">
        <v>18</v>
      </c>
      <c r="L842" s="154" t="s">
        <v>3148</v>
      </c>
      <c r="M842" s="254">
        <f t="shared" si="25"/>
        <v>0.32822084199419532</v>
      </c>
      <c r="N842" s="131">
        <v>21921530</v>
      </c>
      <c r="O842" s="131">
        <f t="shared" ref="O842:O848" si="28">R842-N842</f>
        <v>44867434</v>
      </c>
      <c r="P842" s="184">
        <v>0</v>
      </c>
      <c r="Q842" s="182">
        <v>0</v>
      </c>
      <c r="R842" s="35">
        <f t="shared" si="26"/>
        <v>66788964</v>
      </c>
      <c r="S842" s="154" t="s">
        <v>17</v>
      </c>
      <c r="T842" s="154" t="s">
        <v>3255</v>
      </c>
      <c r="U842" s="183" t="s">
        <v>1473</v>
      </c>
      <c r="V842" s="183" t="s">
        <v>1470</v>
      </c>
    </row>
    <row r="843" spans="1:22" s="2" customFormat="1" ht="118.5" customHeight="1" x14ac:dyDescent="0.35">
      <c r="A843" s="27" t="s">
        <v>3256</v>
      </c>
      <c r="B843" s="15">
        <v>394</v>
      </c>
      <c r="C843" s="15">
        <v>2025</v>
      </c>
      <c r="D843" s="154" t="s">
        <v>3257</v>
      </c>
      <c r="E843" s="27" t="s">
        <v>3258</v>
      </c>
      <c r="F843" s="19">
        <v>45698</v>
      </c>
      <c r="G843" s="19">
        <v>45701</v>
      </c>
      <c r="H843" s="19">
        <v>46022</v>
      </c>
      <c r="I843" s="184">
        <v>92762432</v>
      </c>
      <c r="J843" s="153" t="s">
        <v>17</v>
      </c>
      <c r="K843" s="154" t="s">
        <v>18</v>
      </c>
      <c r="L843" s="154" t="s">
        <v>3148</v>
      </c>
      <c r="M843" s="254">
        <f t="shared" si="25"/>
        <v>0.32515334440563182</v>
      </c>
      <c r="N843" s="131">
        <v>30162015</v>
      </c>
      <c r="O843" s="131">
        <f t="shared" si="28"/>
        <v>62600417</v>
      </c>
      <c r="P843" s="184">
        <v>0</v>
      </c>
      <c r="Q843" s="182">
        <v>0</v>
      </c>
      <c r="R843" s="35">
        <f t="shared" si="26"/>
        <v>92762432</v>
      </c>
      <c r="S843" s="154" t="s">
        <v>17</v>
      </c>
      <c r="T843" s="154" t="s">
        <v>3259</v>
      </c>
      <c r="U843" s="183" t="s">
        <v>1473</v>
      </c>
      <c r="V843" s="183" t="s">
        <v>1470</v>
      </c>
    </row>
    <row r="844" spans="1:22" s="2" customFormat="1" ht="118.5" customHeight="1" x14ac:dyDescent="0.35">
      <c r="A844" s="27" t="s">
        <v>3260</v>
      </c>
      <c r="B844" s="15">
        <v>395</v>
      </c>
      <c r="C844" s="15">
        <v>2025</v>
      </c>
      <c r="D844" s="154" t="s">
        <v>3261</v>
      </c>
      <c r="E844" s="27" t="s">
        <v>3262</v>
      </c>
      <c r="F844" s="19">
        <v>45694</v>
      </c>
      <c r="G844" s="19">
        <v>45695</v>
      </c>
      <c r="H844" s="19">
        <v>46022</v>
      </c>
      <c r="I844" s="184">
        <v>105749204</v>
      </c>
      <c r="J844" s="153" t="s">
        <v>17</v>
      </c>
      <c r="K844" s="154" t="s">
        <v>18</v>
      </c>
      <c r="L844" s="154" t="s">
        <v>3148</v>
      </c>
      <c r="M844" s="254">
        <f t="shared" si="25"/>
        <v>0.34355827397055394</v>
      </c>
      <c r="N844" s="131">
        <v>36331014</v>
      </c>
      <c r="O844" s="131">
        <f t="shared" si="28"/>
        <v>69418190</v>
      </c>
      <c r="P844" s="184">
        <v>0</v>
      </c>
      <c r="Q844" s="182">
        <v>0</v>
      </c>
      <c r="R844" s="35">
        <f t="shared" si="26"/>
        <v>105749204</v>
      </c>
      <c r="S844" s="154" t="s">
        <v>17</v>
      </c>
      <c r="T844" s="154" t="s">
        <v>3263</v>
      </c>
      <c r="U844" s="183" t="s">
        <v>1473</v>
      </c>
      <c r="V844" s="183" t="s">
        <v>1470</v>
      </c>
    </row>
    <row r="845" spans="1:22" s="2" customFormat="1" ht="118.5" customHeight="1" x14ac:dyDescent="0.35">
      <c r="A845" s="27" t="s">
        <v>3264</v>
      </c>
      <c r="B845" s="15">
        <v>396</v>
      </c>
      <c r="C845" s="15">
        <v>2025</v>
      </c>
      <c r="D845" s="154" t="s">
        <v>3265</v>
      </c>
      <c r="E845" s="27" t="s">
        <v>3266</v>
      </c>
      <c r="F845" s="19">
        <v>45694</v>
      </c>
      <c r="G845" s="19">
        <v>45695</v>
      </c>
      <c r="H845" s="19">
        <v>46022</v>
      </c>
      <c r="I845" s="184">
        <v>92762432</v>
      </c>
      <c r="J845" s="153" t="s">
        <v>17</v>
      </c>
      <c r="K845" s="154" t="s">
        <v>18</v>
      </c>
      <c r="L845" s="154" t="s">
        <v>3148</v>
      </c>
      <c r="M845" s="254">
        <f t="shared" si="25"/>
        <v>0.34355823055609408</v>
      </c>
      <c r="N845" s="131">
        <v>31869297</v>
      </c>
      <c r="O845" s="131">
        <f t="shared" si="28"/>
        <v>60893135</v>
      </c>
      <c r="P845" s="184">
        <v>0</v>
      </c>
      <c r="Q845" s="182">
        <v>0</v>
      </c>
      <c r="R845" s="35">
        <f t="shared" si="26"/>
        <v>92762432</v>
      </c>
      <c r="S845" s="154" t="s">
        <v>17</v>
      </c>
      <c r="T845" s="154" t="s">
        <v>3267</v>
      </c>
      <c r="U845" s="183" t="s">
        <v>1473</v>
      </c>
      <c r="V845" s="183" t="s">
        <v>1470</v>
      </c>
    </row>
    <row r="846" spans="1:22" s="2" customFormat="1" ht="118.5" customHeight="1" x14ac:dyDescent="0.35">
      <c r="A846" s="27" t="s">
        <v>3268</v>
      </c>
      <c r="B846" s="15">
        <v>397</v>
      </c>
      <c r="C846" s="15">
        <v>2025</v>
      </c>
      <c r="D846" s="154" t="s">
        <v>3269</v>
      </c>
      <c r="E846" s="27" t="s">
        <v>2074</v>
      </c>
      <c r="F846" s="19">
        <v>45701</v>
      </c>
      <c r="G846" s="19">
        <v>45702</v>
      </c>
      <c r="H846" s="19">
        <v>46022</v>
      </c>
      <c r="I846" s="184">
        <v>92762432</v>
      </c>
      <c r="J846" s="153" t="s">
        <v>17</v>
      </c>
      <c r="K846" s="154" t="s">
        <v>18</v>
      </c>
      <c r="L846" s="154" t="s">
        <v>3195</v>
      </c>
      <c r="M846" s="254">
        <f t="shared" si="25"/>
        <v>0.32208586338055473</v>
      </c>
      <c r="N846" s="131">
        <v>29877468</v>
      </c>
      <c r="O846" s="131">
        <f t="shared" si="28"/>
        <v>62884964</v>
      </c>
      <c r="P846" s="184">
        <v>0</v>
      </c>
      <c r="Q846" s="182">
        <v>0</v>
      </c>
      <c r="R846" s="35">
        <f t="shared" si="26"/>
        <v>92762432</v>
      </c>
      <c r="S846" s="154" t="s">
        <v>17</v>
      </c>
      <c r="T846" s="154" t="s">
        <v>3270</v>
      </c>
      <c r="U846" s="183" t="s">
        <v>1473</v>
      </c>
      <c r="V846" s="183" t="s">
        <v>1470</v>
      </c>
    </row>
    <row r="847" spans="1:22" s="2" customFormat="1" ht="118.5" customHeight="1" x14ac:dyDescent="0.35">
      <c r="A847" s="27" t="s">
        <v>3271</v>
      </c>
      <c r="B847" s="15">
        <v>398</v>
      </c>
      <c r="C847" s="15">
        <v>2025</v>
      </c>
      <c r="D847" s="154" t="s">
        <v>3272</v>
      </c>
      <c r="E847" s="27" t="s">
        <v>2074</v>
      </c>
      <c r="F847" s="19">
        <v>45701</v>
      </c>
      <c r="G847" s="19">
        <v>45702</v>
      </c>
      <c r="H847" s="19">
        <v>46022</v>
      </c>
      <c r="I847" s="184">
        <v>92762432</v>
      </c>
      <c r="J847" s="153" t="s">
        <v>17</v>
      </c>
      <c r="K847" s="154" t="s">
        <v>18</v>
      </c>
      <c r="L847" s="154" t="s">
        <v>3195</v>
      </c>
      <c r="M847" s="254">
        <f t="shared" si="25"/>
        <v>0.32208586338055473</v>
      </c>
      <c r="N847" s="131">
        <v>29877468</v>
      </c>
      <c r="O847" s="131">
        <f t="shared" si="28"/>
        <v>62884964</v>
      </c>
      <c r="P847" s="184">
        <v>0</v>
      </c>
      <c r="Q847" s="182">
        <v>0</v>
      </c>
      <c r="R847" s="35">
        <f t="shared" si="26"/>
        <v>92762432</v>
      </c>
      <c r="S847" s="154" t="s">
        <v>17</v>
      </c>
      <c r="T847" s="154" t="s">
        <v>3273</v>
      </c>
      <c r="U847" s="183" t="s">
        <v>1473</v>
      </c>
      <c r="V847" s="183" t="s">
        <v>1470</v>
      </c>
    </row>
    <row r="848" spans="1:22" s="2" customFormat="1" ht="118.5" customHeight="1" x14ac:dyDescent="0.35">
      <c r="A848" s="27" t="s">
        <v>3274</v>
      </c>
      <c r="B848" s="15">
        <v>399</v>
      </c>
      <c r="C848" s="15">
        <v>2025</v>
      </c>
      <c r="D848" s="154" t="s">
        <v>3275</v>
      </c>
      <c r="E848" s="27" t="s">
        <v>2074</v>
      </c>
      <c r="F848" s="19">
        <v>45701</v>
      </c>
      <c r="G848" s="19">
        <v>45702</v>
      </c>
      <c r="H848" s="19">
        <v>46022</v>
      </c>
      <c r="I848" s="184">
        <v>92762432</v>
      </c>
      <c r="J848" s="153" t="s">
        <v>17</v>
      </c>
      <c r="K848" s="154" t="s">
        <v>18</v>
      </c>
      <c r="L848" s="154" t="s">
        <v>3195</v>
      </c>
      <c r="M848" s="254">
        <f t="shared" si="25"/>
        <v>0.32208586338055473</v>
      </c>
      <c r="N848" s="131">
        <v>29877468</v>
      </c>
      <c r="O848" s="131">
        <f t="shared" si="28"/>
        <v>62884964</v>
      </c>
      <c r="P848" s="184">
        <v>0</v>
      </c>
      <c r="Q848" s="182">
        <v>0</v>
      </c>
      <c r="R848" s="35">
        <f t="shared" si="26"/>
        <v>92762432</v>
      </c>
      <c r="S848" s="154" t="s">
        <v>17</v>
      </c>
      <c r="T848" s="154" t="s">
        <v>3276</v>
      </c>
      <c r="U848" s="183" t="s">
        <v>1473</v>
      </c>
      <c r="V848" s="183" t="s">
        <v>1470</v>
      </c>
    </row>
    <row r="849" spans="1:22" s="2" customFormat="1" ht="118.5" customHeight="1" x14ac:dyDescent="0.35">
      <c r="A849" s="27" t="s">
        <v>3126</v>
      </c>
      <c r="B849" s="15">
        <v>400</v>
      </c>
      <c r="C849" s="15">
        <v>2025</v>
      </c>
      <c r="D849" s="154" t="s">
        <v>3127</v>
      </c>
      <c r="E849" s="27" t="s">
        <v>3128</v>
      </c>
      <c r="F849" s="19">
        <v>45688</v>
      </c>
      <c r="G849" s="19">
        <v>45691</v>
      </c>
      <c r="H849" s="19">
        <v>46022</v>
      </c>
      <c r="I849" s="153">
        <v>129582893</v>
      </c>
      <c r="J849" s="153" t="s">
        <v>17</v>
      </c>
      <c r="K849" s="154" t="s">
        <v>18</v>
      </c>
      <c r="L849" s="57" t="s">
        <v>1992</v>
      </c>
      <c r="M849" s="254">
        <f t="shared" si="25"/>
        <v>0.35151506456951842</v>
      </c>
      <c r="N849" s="131">
        <v>45550339</v>
      </c>
      <c r="O849" s="131">
        <v>129582893</v>
      </c>
      <c r="P849" s="132">
        <v>0</v>
      </c>
      <c r="Q849" s="223">
        <v>0</v>
      </c>
      <c r="R849" s="35">
        <f t="shared" si="26"/>
        <v>129582893</v>
      </c>
      <c r="S849" s="134" t="s">
        <v>17</v>
      </c>
      <c r="T849" s="154" t="s">
        <v>3129</v>
      </c>
      <c r="U849" s="168" t="s">
        <v>1478</v>
      </c>
      <c r="V849" s="168" t="s">
        <v>1470</v>
      </c>
    </row>
    <row r="850" spans="1:22" s="2" customFormat="1" ht="118.5" customHeight="1" x14ac:dyDescent="0.35">
      <c r="A850" s="27" t="s">
        <v>3277</v>
      </c>
      <c r="B850" s="15">
        <v>401</v>
      </c>
      <c r="C850" s="15">
        <v>2025</v>
      </c>
      <c r="D850" s="154" t="s">
        <v>3278</v>
      </c>
      <c r="E850" s="27" t="s">
        <v>3279</v>
      </c>
      <c r="F850" s="19">
        <v>45698</v>
      </c>
      <c r="G850" s="19">
        <v>45701</v>
      </c>
      <c r="H850" s="19">
        <v>46022</v>
      </c>
      <c r="I850" s="28">
        <v>59367930</v>
      </c>
      <c r="J850" s="128" t="s">
        <v>17</v>
      </c>
      <c r="K850" s="154" t="s">
        <v>18</v>
      </c>
      <c r="L850" s="154" t="s">
        <v>3280</v>
      </c>
      <c r="M850" s="254">
        <f t="shared" ref="M850:M913" si="29">+N850/R850</f>
        <v>0.32515334457509298</v>
      </c>
      <c r="N850" s="131">
        <v>19303681</v>
      </c>
      <c r="O850" s="131">
        <f t="shared" ref="O850:O913" si="30">R850-N850</f>
        <v>40064249</v>
      </c>
      <c r="P850" s="28">
        <v>0</v>
      </c>
      <c r="Q850" s="182">
        <v>0</v>
      </c>
      <c r="R850" s="35">
        <f t="shared" si="26"/>
        <v>59367930</v>
      </c>
      <c r="S850" s="154" t="s">
        <v>17</v>
      </c>
      <c r="T850" s="154" t="s">
        <v>3281</v>
      </c>
      <c r="U850" s="183" t="s">
        <v>1469</v>
      </c>
      <c r="V850" s="183" t="s">
        <v>1470</v>
      </c>
    </row>
    <row r="851" spans="1:22" s="2" customFormat="1" ht="118.5" customHeight="1" x14ac:dyDescent="0.35">
      <c r="A851" s="25" t="s">
        <v>3282</v>
      </c>
      <c r="B851" s="17">
        <v>402</v>
      </c>
      <c r="C851" s="17">
        <v>2025</v>
      </c>
      <c r="D851" s="156" t="s">
        <v>3283</v>
      </c>
      <c r="E851" s="25" t="s">
        <v>3284</v>
      </c>
      <c r="F851" s="18">
        <v>45694</v>
      </c>
      <c r="G851" s="18">
        <v>45695</v>
      </c>
      <c r="H851" s="18">
        <v>46022</v>
      </c>
      <c r="I851" s="188">
        <v>66788964</v>
      </c>
      <c r="J851" s="161" t="s">
        <v>17</v>
      </c>
      <c r="K851" s="156" t="s">
        <v>18</v>
      </c>
      <c r="L851" s="156" t="s">
        <v>3285</v>
      </c>
      <c r="M851" s="256">
        <f t="shared" si="29"/>
        <v>0.34355825612147539</v>
      </c>
      <c r="N851" s="148">
        <v>22945900</v>
      </c>
      <c r="O851" s="148">
        <f t="shared" si="30"/>
        <v>43843064</v>
      </c>
      <c r="P851" s="188">
        <v>0</v>
      </c>
      <c r="Q851" s="189">
        <v>0</v>
      </c>
      <c r="R851" s="29">
        <f t="shared" si="26"/>
        <v>66788964</v>
      </c>
      <c r="S851" s="156" t="s">
        <v>17</v>
      </c>
      <c r="T851" s="156" t="s">
        <v>3286</v>
      </c>
      <c r="U851" s="190" t="s">
        <v>1480</v>
      </c>
      <c r="V851" s="190" t="s">
        <v>1468</v>
      </c>
    </row>
    <row r="852" spans="1:22" s="2" customFormat="1" ht="118.5" customHeight="1" x14ac:dyDescent="0.35">
      <c r="A852" s="25" t="s">
        <v>3287</v>
      </c>
      <c r="B852" s="17">
        <v>403</v>
      </c>
      <c r="C852" s="17">
        <v>2025</v>
      </c>
      <c r="D852" s="156" t="s">
        <v>3288</v>
      </c>
      <c r="E852" s="25" t="s">
        <v>3284</v>
      </c>
      <c r="F852" s="18">
        <v>45694</v>
      </c>
      <c r="G852" s="18">
        <v>45695</v>
      </c>
      <c r="H852" s="18">
        <v>46022</v>
      </c>
      <c r="I852" s="188">
        <v>66788964</v>
      </c>
      <c r="J852" s="161" t="s">
        <v>17</v>
      </c>
      <c r="K852" s="156" t="s">
        <v>18</v>
      </c>
      <c r="L852" s="156" t="s">
        <v>3285</v>
      </c>
      <c r="M852" s="256">
        <f t="shared" si="29"/>
        <v>0.34355825612147539</v>
      </c>
      <c r="N852" s="148">
        <v>22945900</v>
      </c>
      <c r="O852" s="148">
        <f t="shared" si="30"/>
        <v>43843064</v>
      </c>
      <c r="P852" s="188">
        <v>0</v>
      </c>
      <c r="Q852" s="189">
        <v>0</v>
      </c>
      <c r="R852" s="29">
        <f t="shared" si="26"/>
        <v>66788964</v>
      </c>
      <c r="S852" s="156" t="s">
        <v>17</v>
      </c>
      <c r="T852" s="156" t="s">
        <v>3289</v>
      </c>
      <c r="U852" s="190" t="s">
        <v>1480</v>
      </c>
      <c r="V852" s="190" t="s">
        <v>1468</v>
      </c>
    </row>
    <row r="853" spans="1:22" s="2" customFormat="1" ht="118.5" customHeight="1" x14ac:dyDescent="0.35">
      <c r="A853" s="27" t="s">
        <v>3290</v>
      </c>
      <c r="B853" s="15">
        <v>404</v>
      </c>
      <c r="C853" s="15">
        <v>2025</v>
      </c>
      <c r="D853" s="154" t="s">
        <v>3291</v>
      </c>
      <c r="E853" s="27" t="s">
        <v>3292</v>
      </c>
      <c r="F853" s="19">
        <v>45705</v>
      </c>
      <c r="G853" s="19">
        <v>45707</v>
      </c>
      <c r="H853" s="19">
        <v>46022</v>
      </c>
      <c r="I853" s="184">
        <v>92193338</v>
      </c>
      <c r="J853" s="153" t="s">
        <v>17</v>
      </c>
      <c r="K853" s="154" t="s">
        <v>18</v>
      </c>
      <c r="L853" s="154" t="s">
        <v>978</v>
      </c>
      <c r="M853" s="254">
        <f t="shared" si="29"/>
        <v>0.30864196499751423</v>
      </c>
      <c r="N853" s="131">
        <v>28454733</v>
      </c>
      <c r="O853" s="131">
        <f t="shared" si="30"/>
        <v>63738605</v>
      </c>
      <c r="P853" s="184">
        <v>0</v>
      </c>
      <c r="Q853" s="182">
        <v>0</v>
      </c>
      <c r="R853" s="35">
        <f t="shared" si="26"/>
        <v>92193338</v>
      </c>
      <c r="S853" s="154" t="s">
        <v>17</v>
      </c>
      <c r="T853" s="154" t="s">
        <v>3293</v>
      </c>
      <c r="U853" s="183" t="s">
        <v>1478</v>
      </c>
      <c r="V853" s="183" t="s">
        <v>1470</v>
      </c>
    </row>
    <row r="854" spans="1:22" s="2" customFormat="1" ht="118.5" customHeight="1" x14ac:dyDescent="0.35">
      <c r="A854" s="27" t="s">
        <v>3294</v>
      </c>
      <c r="B854" s="15">
        <v>405</v>
      </c>
      <c r="C854" s="15">
        <v>2025</v>
      </c>
      <c r="D854" s="154" t="s">
        <v>3295</v>
      </c>
      <c r="E854" s="27" t="s">
        <v>3077</v>
      </c>
      <c r="F854" s="19">
        <v>45701</v>
      </c>
      <c r="G854" s="19">
        <v>45702</v>
      </c>
      <c r="H854" s="19">
        <v>46022</v>
      </c>
      <c r="I854" s="184">
        <v>107046742</v>
      </c>
      <c r="J854" s="153" t="s">
        <v>17</v>
      </c>
      <c r="K854" s="154" t="s">
        <v>18</v>
      </c>
      <c r="L854" s="154" t="s">
        <v>3161</v>
      </c>
      <c r="M854" s="254">
        <f t="shared" si="29"/>
        <v>0.31818180884010461</v>
      </c>
      <c r="N854" s="131">
        <v>34060326</v>
      </c>
      <c r="O854" s="131">
        <f t="shared" si="30"/>
        <v>72986416</v>
      </c>
      <c r="P854" s="184">
        <v>0</v>
      </c>
      <c r="Q854" s="182">
        <v>0</v>
      </c>
      <c r="R854" s="35">
        <f t="shared" si="26"/>
        <v>107046742</v>
      </c>
      <c r="S854" s="154" t="s">
        <v>17</v>
      </c>
      <c r="T854" s="154" t="s">
        <v>3296</v>
      </c>
      <c r="U854" s="183" t="s">
        <v>1473</v>
      </c>
      <c r="V854" s="183" t="s">
        <v>1470</v>
      </c>
    </row>
    <row r="855" spans="1:22" s="2" customFormat="1" ht="118.5" customHeight="1" x14ac:dyDescent="0.35">
      <c r="A855" s="27" t="s">
        <v>3297</v>
      </c>
      <c r="B855" s="15">
        <v>406</v>
      </c>
      <c r="C855" s="15">
        <v>2025</v>
      </c>
      <c r="D855" s="154" t="s">
        <v>3298</v>
      </c>
      <c r="E855" s="27" t="s">
        <v>3084</v>
      </c>
      <c r="F855" s="19">
        <v>45698</v>
      </c>
      <c r="G855" s="19">
        <v>45699</v>
      </c>
      <c r="H855" s="19">
        <v>46022</v>
      </c>
      <c r="I855" s="184">
        <v>93900631</v>
      </c>
      <c r="J855" s="153" t="s">
        <v>17</v>
      </c>
      <c r="K855" s="154" t="s">
        <v>18</v>
      </c>
      <c r="L855" s="154" t="s">
        <v>3161</v>
      </c>
      <c r="M855" s="254">
        <f t="shared" si="29"/>
        <v>0.32727265698565966</v>
      </c>
      <c r="N855" s="131">
        <v>30731109</v>
      </c>
      <c r="O855" s="131">
        <f t="shared" si="30"/>
        <v>63169522</v>
      </c>
      <c r="P855" s="184">
        <v>0</v>
      </c>
      <c r="Q855" s="182">
        <v>0</v>
      </c>
      <c r="R855" s="35">
        <f t="shared" si="26"/>
        <v>93900631</v>
      </c>
      <c r="S855" s="154" t="s">
        <v>17</v>
      </c>
      <c r="T855" s="154" t="s">
        <v>3299</v>
      </c>
      <c r="U855" s="183" t="s">
        <v>1473</v>
      </c>
      <c r="V855" s="183" t="s">
        <v>1470</v>
      </c>
    </row>
    <row r="856" spans="1:22" s="2" customFormat="1" ht="118.5" customHeight="1" x14ac:dyDescent="0.35">
      <c r="A856" s="27" t="s">
        <v>3300</v>
      </c>
      <c r="B856" s="15">
        <v>407</v>
      </c>
      <c r="C856" s="15">
        <v>2025</v>
      </c>
      <c r="D856" s="154" t="s">
        <v>3301</v>
      </c>
      <c r="E856" s="27" t="s">
        <v>3302</v>
      </c>
      <c r="F856" s="19">
        <v>45698</v>
      </c>
      <c r="G856" s="19">
        <v>45700</v>
      </c>
      <c r="H856" s="19">
        <v>46022</v>
      </c>
      <c r="I856" s="184">
        <v>66788964</v>
      </c>
      <c r="J856" s="153" t="s">
        <v>17</v>
      </c>
      <c r="K856" s="154" t="s">
        <v>18</v>
      </c>
      <c r="L856" s="154" t="s">
        <v>3195</v>
      </c>
      <c r="M856" s="254">
        <f t="shared" si="29"/>
        <v>0.32822084199419532</v>
      </c>
      <c r="N856" s="131">
        <v>21921530</v>
      </c>
      <c r="O856" s="131">
        <f t="shared" si="30"/>
        <v>44867434</v>
      </c>
      <c r="P856" s="184">
        <v>0</v>
      </c>
      <c r="Q856" s="182">
        <v>0</v>
      </c>
      <c r="R856" s="35">
        <f t="shared" si="26"/>
        <v>66788964</v>
      </c>
      <c r="S856" s="154" t="s">
        <v>17</v>
      </c>
      <c r="T856" s="154" t="s">
        <v>3303</v>
      </c>
      <c r="U856" s="183" t="s">
        <v>1473</v>
      </c>
      <c r="V856" s="183" t="s">
        <v>1470</v>
      </c>
    </row>
    <row r="857" spans="1:22" s="2" customFormat="1" ht="118.5" customHeight="1" x14ac:dyDescent="0.35">
      <c r="A857" s="27" t="s">
        <v>3304</v>
      </c>
      <c r="B857" s="15">
        <v>408</v>
      </c>
      <c r="C857" s="15">
        <v>2025</v>
      </c>
      <c r="D857" s="154" t="s">
        <v>3305</v>
      </c>
      <c r="E857" s="27" t="s">
        <v>3306</v>
      </c>
      <c r="F857" s="19">
        <v>45713</v>
      </c>
      <c r="G857" s="19">
        <v>45714</v>
      </c>
      <c r="H857" s="19">
        <v>46022</v>
      </c>
      <c r="I857" s="184">
        <v>46381178</v>
      </c>
      <c r="J857" s="153" t="s">
        <v>17</v>
      </c>
      <c r="K857" s="154" t="s">
        <v>18</v>
      </c>
      <c r="L857" s="154" t="s">
        <v>3195</v>
      </c>
      <c r="M857" s="254">
        <f t="shared" si="29"/>
        <v>0.28527613076149122</v>
      </c>
      <c r="N857" s="131">
        <v>13231443</v>
      </c>
      <c r="O857" s="131">
        <f t="shared" si="30"/>
        <v>33149735</v>
      </c>
      <c r="P857" s="184">
        <v>0</v>
      </c>
      <c r="Q857" s="182">
        <v>0</v>
      </c>
      <c r="R857" s="35">
        <f t="shared" si="26"/>
        <v>46381178</v>
      </c>
      <c r="S857" s="154" t="s">
        <v>17</v>
      </c>
      <c r="T857" s="154" t="s">
        <v>3307</v>
      </c>
      <c r="U857" s="183" t="s">
        <v>1473</v>
      </c>
      <c r="V857" s="183" t="s">
        <v>1470</v>
      </c>
    </row>
    <row r="858" spans="1:22" s="2" customFormat="1" ht="118.5" customHeight="1" x14ac:dyDescent="0.35">
      <c r="A858" s="23" t="s">
        <v>3308</v>
      </c>
      <c r="B858" s="16">
        <v>409</v>
      </c>
      <c r="C858" s="16">
        <v>2025</v>
      </c>
      <c r="D858" s="159" t="s">
        <v>3309</v>
      </c>
      <c r="E858" s="23" t="s">
        <v>3310</v>
      </c>
      <c r="F858" s="20">
        <v>45692</v>
      </c>
      <c r="G858" s="20">
        <v>45694</v>
      </c>
      <c r="H858" s="20">
        <v>45991</v>
      </c>
      <c r="I858" s="185">
        <v>192035373</v>
      </c>
      <c r="J858" s="160" t="s">
        <v>17</v>
      </c>
      <c r="K858" s="159" t="s">
        <v>18</v>
      </c>
      <c r="L858" s="159" t="s">
        <v>966</v>
      </c>
      <c r="M858" s="253">
        <f t="shared" si="29"/>
        <v>0.38175674540960741</v>
      </c>
      <c r="N858" s="122">
        <v>73310799</v>
      </c>
      <c r="O858" s="122">
        <f t="shared" si="30"/>
        <v>118724574</v>
      </c>
      <c r="P858" s="185">
        <v>0</v>
      </c>
      <c r="Q858" s="186">
        <v>0</v>
      </c>
      <c r="R858" s="42">
        <f t="shared" si="26"/>
        <v>192035373</v>
      </c>
      <c r="S858" s="159" t="s">
        <v>17</v>
      </c>
      <c r="T858" s="159" t="s">
        <v>3311</v>
      </c>
      <c r="U858" s="187" t="s">
        <v>1483</v>
      </c>
      <c r="V858" s="187" t="s">
        <v>1472</v>
      </c>
    </row>
    <row r="859" spans="1:22" s="2" customFormat="1" ht="118.5" customHeight="1" x14ac:dyDescent="0.35">
      <c r="A859" s="23" t="s">
        <v>3312</v>
      </c>
      <c r="B859" s="16">
        <v>410</v>
      </c>
      <c r="C859" s="16">
        <v>2025</v>
      </c>
      <c r="D859" s="159" t="s">
        <v>3313</v>
      </c>
      <c r="E859" s="23" t="s">
        <v>3314</v>
      </c>
      <c r="F859" s="20">
        <v>45693</v>
      </c>
      <c r="G859" s="20">
        <v>45694</v>
      </c>
      <c r="H859" s="20">
        <v>45991</v>
      </c>
      <c r="I859" s="185">
        <v>241591747</v>
      </c>
      <c r="J859" s="160" t="s">
        <v>17</v>
      </c>
      <c r="K859" s="159" t="s">
        <v>18</v>
      </c>
      <c r="L859" s="159" t="s">
        <v>966</v>
      </c>
      <c r="M859" s="253">
        <f t="shared" si="29"/>
        <v>0.38175673691369927</v>
      </c>
      <c r="N859" s="122">
        <v>92229277</v>
      </c>
      <c r="O859" s="122">
        <f t="shared" si="30"/>
        <v>149362470</v>
      </c>
      <c r="P859" s="185">
        <v>0</v>
      </c>
      <c r="Q859" s="186">
        <v>0</v>
      </c>
      <c r="R859" s="42">
        <f t="shared" si="26"/>
        <v>241591747</v>
      </c>
      <c r="S859" s="159" t="s">
        <v>17</v>
      </c>
      <c r="T859" s="159" t="s">
        <v>3315</v>
      </c>
      <c r="U859" s="187" t="s">
        <v>1483</v>
      </c>
      <c r="V859" s="187" t="s">
        <v>1472</v>
      </c>
    </row>
    <row r="860" spans="1:22" s="2" customFormat="1" ht="118.5" customHeight="1" x14ac:dyDescent="0.35">
      <c r="A860" s="25" t="s">
        <v>3316</v>
      </c>
      <c r="B860" s="17">
        <v>411</v>
      </c>
      <c r="C860" s="17">
        <v>2025</v>
      </c>
      <c r="D860" s="156" t="s">
        <v>3317</v>
      </c>
      <c r="E860" s="25" t="s">
        <v>3318</v>
      </c>
      <c r="F860" s="18">
        <v>45698</v>
      </c>
      <c r="G860" s="18">
        <v>45701</v>
      </c>
      <c r="H860" s="18">
        <v>45991</v>
      </c>
      <c r="I860" s="188">
        <v>77226147</v>
      </c>
      <c r="J860" s="161" t="s">
        <v>17</v>
      </c>
      <c r="K860" s="156" t="s">
        <v>18</v>
      </c>
      <c r="L860" s="156" t="s">
        <v>971</v>
      </c>
      <c r="M860" s="256">
        <f t="shared" si="29"/>
        <v>0.35932197938089544</v>
      </c>
      <c r="N860" s="148">
        <v>27749052</v>
      </c>
      <c r="O860" s="148">
        <f t="shared" si="30"/>
        <v>49477095</v>
      </c>
      <c r="P860" s="188">
        <v>0</v>
      </c>
      <c r="Q860" s="189">
        <v>0</v>
      </c>
      <c r="R860" s="29">
        <f t="shared" si="26"/>
        <v>77226147</v>
      </c>
      <c r="S860" s="156" t="s">
        <v>17</v>
      </c>
      <c r="T860" s="156" t="s">
        <v>3319</v>
      </c>
      <c r="U860" s="190" t="s">
        <v>1482</v>
      </c>
      <c r="V860" s="190" t="s">
        <v>1468</v>
      </c>
    </row>
    <row r="861" spans="1:22" s="2" customFormat="1" ht="118.5" customHeight="1" x14ac:dyDescent="0.35">
      <c r="A861" s="25" t="s">
        <v>3320</v>
      </c>
      <c r="B861" s="17">
        <v>412</v>
      </c>
      <c r="C861" s="17">
        <v>2025</v>
      </c>
      <c r="D861" s="156" t="s">
        <v>3321</v>
      </c>
      <c r="E861" s="25" t="s">
        <v>3322</v>
      </c>
      <c r="F861" s="18">
        <v>45701</v>
      </c>
      <c r="G861" s="18">
        <v>45712</v>
      </c>
      <c r="H861" s="18">
        <v>45991</v>
      </c>
      <c r="I861" s="188">
        <v>83941464</v>
      </c>
      <c r="J861" s="161" t="s">
        <v>17</v>
      </c>
      <c r="K861" s="156" t="s">
        <v>18</v>
      </c>
      <c r="L861" s="156" t="s">
        <v>971</v>
      </c>
      <c r="M861" s="256">
        <f t="shared" si="29"/>
        <v>0.3220339116315627</v>
      </c>
      <c r="N861" s="148">
        <v>27031998</v>
      </c>
      <c r="O861" s="148">
        <f t="shared" si="30"/>
        <v>56909466</v>
      </c>
      <c r="P861" s="188">
        <v>0</v>
      </c>
      <c r="Q861" s="189">
        <v>0</v>
      </c>
      <c r="R861" s="29">
        <f t="shared" si="26"/>
        <v>83941464</v>
      </c>
      <c r="S861" s="156" t="s">
        <v>17</v>
      </c>
      <c r="T861" s="156" t="s">
        <v>3323</v>
      </c>
      <c r="U861" s="190" t="s">
        <v>1482</v>
      </c>
      <c r="V861" s="190" t="s">
        <v>1468</v>
      </c>
    </row>
    <row r="862" spans="1:22" s="2" customFormat="1" ht="118.5" customHeight="1" x14ac:dyDescent="0.35">
      <c r="A862" s="27" t="s">
        <v>3324</v>
      </c>
      <c r="B862" s="15">
        <v>413</v>
      </c>
      <c r="C862" s="15">
        <v>2025</v>
      </c>
      <c r="D862" s="154" t="s">
        <v>3325</v>
      </c>
      <c r="E862" s="27" t="s">
        <v>3326</v>
      </c>
      <c r="F862" s="19">
        <v>45701</v>
      </c>
      <c r="G862" s="19">
        <v>45713</v>
      </c>
      <c r="H862" s="19">
        <v>46022</v>
      </c>
      <c r="I862" s="184">
        <v>105749204</v>
      </c>
      <c r="J862" s="153" t="s">
        <v>17</v>
      </c>
      <c r="K862" s="154" t="s">
        <v>18</v>
      </c>
      <c r="L862" s="154" t="s">
        <v>972</v>
      </c>
      <c r="M862" s="254">
        <f t="shared" si="29"/>
        <v>0.31288343314622019</v>
      </c>
      <c r="N862" s="131">
        <v>33087174</v>
      </c>
      <c r="O862" s="131">
        <f t="shared" si="30"/>
        <v>72662030</v>
      </c>
      <c r="P862" s="184">
        <v>0</v>
      </c>
      <c r="Q862" s="182">
        <v>0</v>
      </c>
      <c r="R862" s="35">
        <f t="shared" si="26"/>
        <v>105749204</v>
      </c>
      <c r="S862" s="154" t="s">
        <v>17</v>
      </c>
      <c r="T862" s="154" t="s">
        <v>3327</v>
      </c>
      <c r="U862" s="183" t="s">
        <v>1478</v>
      </c>
      <c r="V862" s="183" t="s">
        <v>1470</v>
      </c>
    </row>
    <row r="863" spans="1:22" s="2" customFormat="1" ht="118.5" customHeight="1" x14ac:dyDescent="0.35">
      <c r="A863" s="27" t="s">
        <v>3328</v>
      </c>
      <c r="B863" s="15">
        <v>414</v>
      </c>
      <c r="C863" s="15">
        <v>2025</v>
      </c>
      <c r="D863" s="154" t="s">
        <v>3329</v>
      </c>
      <c r="E863" s="27" t="s">
        <v>2998</v>
      </c>
      <c r="F863" s="19">
        <v>45701</v>
      </c>
      <c r="G863" s="19">
        <v>45707</v>
      </c>
      <c r="H863" s="19">
        <v>46022</v>
      </c>
      <c r="I863" s="184">
        <v>46381178</v>
      </c>
      <c r="J863" s="153" t="s">
        <v>17</v>
      </c>
      <c r="K863" s="154" t="s">
        <v>18</v>
      </c>
      <c r="L863" s="154" t="s">
        <v>972</v>
      </c>
      <c r="M863" s="254">
        <f t="shared" si="29"/>
        <v>0.30674844006764984</v>
      </c>
      <c r="N863" s="131">
        <v>14227354</v>
      </c>
      <c r="O863" s="131">
        <f t="shared" si="30"/>
        <v>32153824</v>
      </c>
      <c r="P863" s="184">
        <v>0</v>
      </c>
      <c r="Q863" s="182">
        <v>0</v>
      </c>
      <c r="R863" s="35">
        <f t="shared" si="26"/>
        <v>46381178</v>
      </c>
      <c r="S863" s="154" t="s">
        <v>17</v>
      </c>
      <c r="T863" s="154" t="s">
        <v>3330</v>
      </c>
      <c r="U863" s="183" t="s">
        <v>1478</v>
      </c>
      <c r="V863" s="183" t="s">
        <v>1470</v>
      </c>
    </row>
    <row r="864" spans="1:22" s="2" customFormat="1" ht="118.5" customHeight="1" x14ac:dyDescent="0.35">
      <c r="A864" s="23" t="s">
        <v>3331</v>
      </c>
      <c r="B864" s="16">
        <v>415</v>
      </c>
      <c r="C864" s="16">
        <v>2025</v>
      </c>
      <c r="D864" s="159" t="s">
        <v>3332</v>
      </c>
      <c r="E864" s="23" t="s">
        <v>3333</v>
      </c>
      <c r="F864" s="20">
        <v>45694</v>
      </c>
      <c r="G864" s="20">
        <v>45705</v>
      </c>
      <c r="H864" s="20">
        <v>46022</v>
      </c>
      <c r="I864" s="185">
        <v>128012180</v>
      </c>
      <c r="J864" s="160" t="s">
        <v>17</v>
      </c>
      <c r="K864" s="159" t="s">
        <v>19</v>
      </c>
      <c r="L864" s="159" t="s">
        <v>968</v>
      </c>
      <c r="M864" s="253">
        <f t="shared" si="29"/>
        <v>0.31288342249932782</v>
      </c>
      <c r="N864" s="122">
        <v>40052889</v>
      </c>
      <c r="O864" s="122">
        <f t="shared" si="30"/>
        <v>87959291</v>
      </c>
      <c r="P864" s="185">
        <v>0</v>
      </c>
      <c r="Q864" s="186">
        <v>0</v>
      </c>
      <c r="R864" s="42">
        <f t="shared" si="26"/>
        <v>128012180</v>
      </c>
      <c r="S864" s="159" t="s">
        <v>17</v>
      </c>
      <c r="T864" s="159" t="s">
        <v>3334</v>
      </c>
      <c r="U864" s="187" t="s">
        <v>1485</v>
      </c>
      <c r="V864" s="187" t="s">
        <v>1472</v>
      </c>
    </row>
    <row r="865" spans="1:22" s="2" customFormat="1" ht="118.5" customHeight="1" x14ac:dyDescent="0.35">
      <c r="A865" s="27" t="s">
        <v>3335</v>
      </c>
      <c r="B865" s="15">
        <v>416</v>
      </c>
      <c r="C865" s="15">
        <v>2025</v>
      </c>
      <c r="D865" s="154" t="s">
        <v>98</v>
      </c>
      <c r="E865" s="27" t="s">
        <v>3336</v>
      </c>
      <c r="F865" s="19">
        <v>45701</v>
      </c>
      <c r="G865" s="19">
        <v>45702</v>
      </c>
      <c r="H865" s="19">
        <v>46022</v>
      </c>
      <c r="I865" s="28">
        <v>59367930</v>
      </c>
      <c r="J865" s="128" t="s">
        <v>17</v>
      </c>
      <c r="K865" s="154" t="s">
        <v>18</v>
      </c>
      <c r="L865" s="154" t="s">
        <v>3337</v>
      </c>
      <c r="M865" s="254">
        <f t="shared" si="29"/>
        <v>0.32208586352934993</v>
      </c>
      <c r="N865" s="131">
        <v>19121571</v>
      </c>
      <c r="O865" s="131">
        <f t="shared" si="30"/>
        <v>40246359</v>
      </c>
      <c r="P865" s="28">
        <v>0</v>
      </c>
      <c r="Q865" s="182">
        <v>0</v>
      </c>
      <c r="R865" s="35">
        <f t="shared" si="26"/>
        <v>59367930</v>
      </c>
      <c r="S865" s="154" t="s">
        <v>17</v>
      </c>
      <c r="T865" s="154" t="s">
        <v>3338</v>
      </c>
      <c r="U865" s="183" t="s">
        <v>1469</v>
      </c>
      <c r="V865" s="183" t="s">
        <v>1470</v>
      </c>
    </row>
    <row r="866" spans="1:22" s="2" customFormat="1" ht="118.5" customHeight="1" x14ac:dyDescent="0.35">
      <c r="A866" s="23" t="s">
        <v>3339</v>
      </c>
      <c r="B866" s="16">
        <v>417</v>
      </c>
      <c r="C866" s="16">
        <v>2025</v>
      </c>
      <c r="D866" s="159" t="s">
        <v>3340</v>
      </c>
      <c r="E866" s="23" t="s">
        <v>3341</v>
      </c>
      <c r="F866" s="20">
        <v>45698</v>
      </c>
      <c r="G866" s="20">
        <v>45701</v>
      </c>
      <c r="H866" s="20">
        <v>46022</v>
      </c>
      <c r="I866" s="191">
        <v>115446568</v>
      </c>
      <c r="J866" s="120" t="s">
        <v>17</v>
      </c>
      <c r="K866" s="159" t="s">
        <v>18</v>
      </c>
      <c r="L866" s="105" t="s">
        <v>1915</v>
      </c>
      <c r="M866" s="253">
        <f t="shared" si="29"/>
        <v>0.32919248842460175</v>
      </c>
      <c r="N866" s="122">
        <v>38004143</v>
      </c>
      <c r="O866" s="122">
        <f t="shared" si="30"/>
        <v>77442425</v>
      </c>
      <c r="P866" s="185">
        <v>0</v>
      </c>
      <c r="Q866" s="186">
        <v>0</v>
      </c>
      <c r="R866" s="42">
        <f t="shared" si="26"/>
        <v>115446568</v>
      </c>
      <c r="S866" s="159" t="s">
        <v>17</v>
      </c>
      <c r="T866" s="159" t="s">
        <v>3342</v>
      </c>
      <c r="U866" s="187" t="s">
        <v>1471</v>
      </c>
      <c r="V866" s="187" t="s">
        <v>1472</v>
      </c>
    </row>
    <row r="867" spans="1:22" s="2" customFormat="1" ht="118.5" customHeight="1" x14ac:dyDescent="0.35">
      <c r="A867" s="23" t="s">
        <v>3343</v>
      </c>
      <c r="B867" s="16">
        <v>418</v>
      </c>
      <c r="C867" s="16">
        <v>2025</v>
      </c>
      <c r="D867" s="159" t="s">
        <v>3344</v>
      </c>
      <c r="E867" s="23" t="s">
        <v>3345</v>
      </c>
      <c r="F867" s="20">
        <v>45694</v>
      </c>
      <c r="G867" s="20">
        <v>45695</v>
      </c>
      <c r="H867" s="20">
        <v>46022</v>
      </c>
      <c r="I867" s="185">
        <v>105749204</v>
      </c>
      <c r="J867" s="160" t="s">
        <v>17</v>
      </c>
      <c r="K867" s="159" t="s">
        <v>18</v>
      </c>
      <c r="L867" s="159" t="s">
        <v>1915</v>
      </c>
      <c r="M867" s="253">
        <f t="shared" si="29"/>
        <v>0.34355827397055394</v>
      </c>
      <c r="N867" s="122">
        <v>36331014</v>
      </c>
      <c r="O867" s="122">
        <f t="shared" si="30"/>
        <v>69418190</v>
      </c>
      <c r="P867" s="185">
        <v>0</v>
      </c>
      <c r="Q867" s="186">
        <v>0</v>
      </c>
      <c r="R867" s="42">
        <f t="shared" si="26"/>
        <v>105749204</v>
      </c>
      <c r="S867" s="159" t="s">
        <v>17</v>
      </c>
      <c r="T867" s="159" t="s">
        <v>3346</v>
      </c>
      <c r="U867" s="187" t="s">
        <v>1471</v>
      </c>
      <c r="V867" s="187" t="s">
        <v>1472</v>
      </c>
    </row>
    <row r="868" spans="1:22" s="2" customFormat="1" ht="118.5" customHeight="1" x14ac:dyDescent="0.35">
      <c r="A868" s="27" t="s">
        <v>3347</v>
      </c>
      <c r="B868" s="15">
        <v>419</v>
      </c>
      <c r="C868" s="15">
        <v>2025</v>
      </c>
      <c r="D868" s="154" t="s">
        <v>3348</v>
      </c>
      <c r="E868" s="27" t="s">
        <v>3349</v>
      </c>
      <c r="F868" s="19">
        <v>45701</v>
      </c>
      <c r="G868" s="19">
        <v>45705</v>
      </c>
      <c r="H868" s="19">
        <v>46022</v>
      </c>
      <c r="I868" s="28">
        <v>289845650</v>
      </c>
      <c r="J868" s="128" t="s">
        <v>17</v>
      </c>
      <c r="K868" s="154" t="s">
        <v>19</v>
      </c>
      <c r="L868" s="154" t="s">
        <v>978</v>
      </c>
      <c r="M868" s="254">
        <f t="shared" si="29"/>
        <v>0.31481480919240984</v>
      </c>
      <c r="N868" s="131">
        <v>91247703</v>
      </c>
      <c r="O868" s="131">
        <f t="shared" si="30"/>
        <v>198597947</v>
      </c>
      <c r="P868" s="28">
        <v>0</v>
      </c>
      <c r="Q868" s="182">
        <v>0</v>
      </c>
      <c r="R868" s="35">
        <f t="shared" si="26"/>
        <v>289845650</v>
      </c>
      <c r="S868" s="154" t="s">
        <v>17</v>
      </c>
      <c r="T868" s="154" t="s">
        <v>3350</v>
      </c>
      <c r="U868" s="183" t="s">
        <v>1478</v>
      </c>
      <c r="V868" s="183" t="s">
        <v>1470</v>
      </c>
    </row>
    <row r="869" spans="1:22" s="2" customFormat="1" ht="118.5" customHeight="1" x14ac:dyDescent="0.35">
      <c r="A869" s="27" t="s">
        <v>3351</v>
      </c>
      <c r="B869" s="15">
        <v>420</v>
      </c>
      <c r="C869" s="15">
        <v>2025</v>
      </c>
      <c r="D869" s="154" t="s">
        <v>3352</v>
      </c>
      <c r="E869" s="27" t="s">
        <v>3353</v>
      </c>
      <c r="F869" s="19">
        <v>45701</v>
      </c>
      <c r="G869" s="19">
        <v>45705</v>
      </c>
      <c r="H869" s="19">
        <v>46022</v>
      </c>
      <c r="I869" s="28">
        <v>46238905</v>
      </c>
      <c r="J869" s="128" t="s">
        <v>17</v>
      </c>
      <c r="K869" s="154" t="s">
        <v>18</v>
      </c>
      <c r="L869" s="154" t="s">
        <v>975</v>
      </c>
      <c r="M869" s="254">
        <f t="shared" si="29"/>
        <v>0.31384609994548962</v>
      </c>
      <c r="N869" s="131">
        <v>14511900</v>
      </c>
      <c r="O869" s="131">
        <f t="shared" si="30"/>
        <v>31727005</v>
      </c>
      <c r="P869" s="28">
        <v>0</v>
      </c>
      <c r="Q869" s="182">
        <v>0</v>
      </c>
      <c r="R869" s="35">
        <f t="shared" si="26"/>
        <v>46238905</v>
      </c>
      <c r="S869" s="154" t="s">
        <v>17</v>
      </c>
      <c r="T869" s="154" t="s">
        <v>3354</v>
      </c>
      <c r="U869" s="183" t="s">
        <v>1479</v>
      </c>
      <c r="V869" s="183" t="s">
        <v>1470</v>
      </c>
    </row>
    <row r="870" spans="1:22" s="2" customFormat="1" ht="118.5" customHeight="1" x14ac:dyDescent="0.35">
      <c r="A870" s="23" t="s">
        <v>3355</v>
      </c>
      <c r="B870" s="16">
        <v>421</v>
      </c>
      <c r="C870" s="16">
        <v>2025</v>
      </c>
      <c r="D870" s="159" t="s">
        <v>3356</v>
      </c>
      <c r="E870" s="23" t="s">
        <v>3357</v>
      </c>
      <c r="F870" s="20">
        <v>45698</v>
      </c>
      <c r="G870" s="20">
        <v>45702</v>
      </c>
      <c r="H870" s="20">
        <v>46022</v>
      </c>
      <c r="I870" s="185">
        <v>66788964</v>
      </c>
      <c r="J870" s="160" t="s">
        <v>17</v>
      </c>
      <c r="K870" s="159" t="s">
        <v>19</v>
      </c>
      <c r="L870" s="159" t="s">
        <v>968</v>
      </c>
      <c r="M870" s="253">
        <f t="shared" si="29"/>
        <v>0.32208587634328328</v>
      </c>
      <c r="N870" s="122">
        <v>21511782</v>
      </c>
      <c r="O870" s="122">
        <f t="shared" si="30"/>
        <v>45277182</v>
      </c>
      <c r="P870" s="185">
        <v>0</v>
      </c>
      <c r="Q870" s="186">
        <v>0</v>
      </c>
      <c r="R870" s="42">
        <f t="shared" si="26"/>
        <v>66788964</v>
      </c>
      <c r="S870" s="159" t="s">
        <v>17</v>
      </c>
      <c r="T870" s="159" t="s">
        <v>3358</v>
      </c>
      <c r="U870" s="187" t="s">
        <v>1485</v>
      </c>
      <c r="V870" s="187" t="s">
        <v>1472</v>
      </c>
    </row>
    <row r="871" spans="1:22" s="2" customFormat="1" ht="118.5" customHeight="1" x14ac:dyDescent="0.35">
      <c r="A871" s="23" t="s">
        <v>3359</v>
      </c>
      <c r="B871" s="16">
        <v>422</v>
      </c>
      <c r="C871" s="16">
        <v>2025</v>
      </c>
      <c r="D871" s="159" t="s">
        <v>3360</v>
      </c>
      <c r="E871" s="23" t="s">
        <v>2126</v>
      </c>
      <c r="F871" s="20">
        <v>45700</v>
      </c>
      <c r="G871" s="20">
        <v>45702</v>
      </c>
      <c r="H871" s="20">
        <v>46022</v>
      </c>
      <c r="I871" s="185">
        <v>116880684</v>
      </c>
      <c r="J871" s="160" t="s">
        <v>17</v>
      </c>
      <c r="K871" s="159" t="s">
        <v>19</v>
      </c>
      <c r="L871" s="159" t="s">
        <v>968</v>
      </c>
      <c r="M871" s="253">
        <f t="shared" si="29"/>
        <v>0.32208584610952484</v>
      </c>
      <c r="N871" s="122">
        <v>37645614</v>
      </c>
      <c r="O871" s="122">
        <f t="shared" si="30"/>
        <v>79235070</v>
      </c>
      <c r="P871" s="185">
        <v>0</v>
      </c>
      <c r="Q871" s="186">
        <v>0</v>
      </c>
      <c r="R871" s="42">
        <f t="shared" si="26"/>
        <v>116880684</v>
      </c>
      <c r="S871" s="159" t="s">
        <v>17</v>
      </c>
      <c r="T871" s="159" t="s">
        <v>3361</v>
      </c>
      <c r="U871" s="187" t="s">
        <v>1485</v>
      </c>
      <c r="V871" s="187" t="s">
        <v>1472</v>
      </c>
    </row>
    <row r="872" spans="1:22" s="2" customFormat="1" ht="118.5" customHeight="1" x14ac:dyDescent="0.35">
      <c r="A872" s="27" t="s">
        <v>3362</v>
      </c>
      <c r="B872" s="15">
        <v>423</v>
      </c>
      <c r="C872" s="15">
        <v>2025</v>
      </c>
      <c r="D872" s="154" t="s">
        <v>3363</v>
      </c>
      <c r="E872" s="27" t="s">
        <v>3364</v>
      </c>
      <c r="F872" s="19">
        <v>45701</v>
      </c>
      <c r="G872" s="19">
        <v>45705</v>
      </c>
      <c r="H872" s="19">
        <v>46022</v>
      </c>
      <c r="I872" s="28">
        <v>59367930</v>
      </c>
      <c r="J872" s="128" t="s">
        <v>17</v>
      </c>
      <c r="K872" s="154" t="s">
        <v>18</v>
      </c>
      <c r="L872" s="154" t="s">
        <v>3280</v>
      </c>
      <c r="M872" s="254">
        <f t="shared" si="29"/>
        <v>0.3128834203921208</v>
      </c>
      <c r="N872" s="131">
        <v>18575241</v>
      </c>
      <c r="O872" s="131">
        <f t="shared" si="30"/>
        <v>40792689</v>
      </c>
      <c r="P872" s="28">
        <v>0</v>
      </c>
      <c r="Q872" s="182">
        <v>0</v>
      </c>
      <c r="R872" s="35">
        <f t="shared" si="26"/>
        <v>59367930</v>
      </c>
      <c r="S872" s="154" t="s">
        <v>17</v>
      </c>
      <c r="T872" s="154" t="s">
        <v>3365</v>
      </c>
      <c r="U872" s="183" t="s">
        <v>1469</v>
      </c>
      <c r="V872" s="183" t="s">
        <v>1470</v>
      </c>
    </row>
    <row r="873" spans="1:22" s="2" customFormat="1" ht="118.5" customHeight="1" x14ac:dyDescent="0.35">
      <c r="A873" s="27" t="s">
        <v>3366</v>
      </c>
      <c r="B873" s="15">
        <v>424</v>
      </c>
      <c r="C873" s="15">
        <v>2025</v>
      </c>
      <c r="D873" s="154" t="s">
        <v>3367</v>
      </c>
      <c r="E873" s="27" t="s">
        <v>3368</v>
      </c>
      <c r="F873" s="19">
        <v>45694</v>
      </c>
      <c r="G873" s="19">
        <v>45700</v>
      </c>
      <c r="H873" s="19">
        <v>46022</v>
      </c>
      <c r="I873" s="28">
        <v>189918338</v>
      </c>
      <c r="J873" s="128" t="s">
        <v>17</v>
      </c>
      <c r="K873" s="154" t="s">
        <v>19</v>
      </c>
      <c r="L873" s="154" t="s">
        <v>978</v>
      </c>
      <c r="M873" s="254">
        <f t="shared" si="29"/>
        <v>0.3302468769498183</v>
      </c>
      <c r="N873" s="131">
        <v>62719938</v>
      </c>
      <c r="O873" s="131">
        <f t="shared" si="30"/>
        <v>127198400</v>
      </c>
      <c r="P873" s="28">
        <v>0</v>
      </c>
      <c r="Q873" s="182">
        <v>0</v>
      </c>
      <c r="R873" s="35">
        <f t="shared" si="26"/>
        <v>189918338</v>
      </c>
      <c r="S873" s="154" t="s">
        <v>17</v>
      </c>
      <c r="T873" s="154" t="s">
        <v>3369</v>
      </c>
      <c r="U873" s="183" t="s">
        <v>1478</v>
      </c>
      <c r="V873" s="183" t="s">
        <v>1470</v>
      </c>
    </row>
    <row r="874" spans="1:22" s="2" customFormat="1" ht="118.5" customHeight="1" x14ac:dyDescent="0.35">
      <c r="A874" s="27" t="s">
        <v>3370</v>
      </c>
      <c r="B874" s="15">
        <v>425</v>
      </c>
      <c r="C874" s="15">
        <v>2025</v>
      </c>
      <c r="D874" s="154" t="s">
        <v>3371</v>
      </c>
      <c r="E874" s="27" t="s">
        <v>3372</v>
      </c>
      <c r="F874" s="19">
        <v>45698</v>
      </c>
      <c r="G874" s="19">
        <v>45700</v>
      </c>
      <c r="H874" s="19">
        <v>46022</v>
      </c>
      <c r="I874" s="184">
        <v>170682942</v>
      </c>
      <c r="J874" s="153" t="s">
        <v>17</v>
      </c>
      <c r="K874" s="154" t="s">
        <v>18</v>
      </c>
      <c r="L874" s="154" t="s">
        <v>969</v>
      </c>
      <c r="M874" s="254">
        <f t="shared" si="29"/>
        <v>0.32822084236162274</v>
      </c>
      <c r="N874" s="131">
        <v>56021699</v>
      </c>
      <c r="O874" s="131">
        <f t="shared" si="30"/>
        <v>114661243</v>
      </c>
      <c r="P874" s="184">
        <v>0</v>
      </c>
      <c r="Q874" s="182">
        <v>0</v>
      </c>
      <c r="R874" s="35">
        <f t="shared" si="26"/>
        <v>170682942</v>
      </c>
      <c r="S874" s="154" t="s">
        <v>17</v>
      </c>
      <c r="T874" s="154" t="s">
        <v>3373</v>
      </c>
      <c r="U874" s="183" t="s">
        <v>1473</v>
      </c>
      <c r="V874" s="183" t="s">
        <v>1470</v>
      </c>
    </row>
    <row r="875" spans="1:22" s="2" customFormat="1" ht="118.5" customHeight="1" x14ac:dyDescent="0.35">
      <c r="A875" s="23" t="s">
        <v>3374</v>
      </c>
      <c r="B875" s="16">
        <v>426</v>
      </c>
      <c r="C875" s="16">
        <v>2025</v>
      </c>
      <c r="D875" s="159" t="s">
        <v>3375</v>
      </c>
      <c r="E875" s="23" t="s">
        <v>3376</v>
      </c>
      <c r="F875" s="20">
        <v>45694</v>
      </c>
      <c r="G875" s="20">
        <v>45700</v>
      </c>
      <c r="H875" s="20">
        <v>45991</v>
      </c>
      <c r="I875" s="185">
        <v>106124791</v>
      </c>
      <c r="J875" s="160" t="s">
        <v>17</v>
      </c>
      <c r="K875" s="159" t="s">
        <v>18</v>
      </c>
      <c r="L875" s="159" t="s">
        <v>965</v>
      </c>
      <c r="M875" s="253">
        <f t="shared" si="29"/>
        <v>0.36148643157280752</v>
      </c>
      <c r="N875" s="122">
        <v>38362672</v>
      </c>
      <c r="O875" s="122">
        <f t="shared" si="30"/>
        <v>67762119</v>
      </c>
      <c r="P875" s="185">
        <v>0</v>
      </c>
      <c r="Q875" s="186">
        <v>0</v>
      </c>
      <c r="R875" s="42">
        <f t="shared" si="26"/>
        <v>106124791</v>
      </c>
      <c r="S875" s="159" t="s">
        <v>17</v>
      </c>
      <c r="T875" s="159" t="s">
        <v>3377</v>
      </c>
      <c r="U875" s="187" t="s">
        <v>1481</v>
      </c>
      <c r="V875" s="187" t="s">
        <v>1472</v>
      </c>
    </row>
    <row r="876" spans="1:22" s="2" customFormat="1" ht="118.5" customHeight="1" x14ac:dyDescent="0.35">
      <c r="A876" s="23" t="s">
        <v>3378</v>
      </c>
      <c r="B876" s="16">
        <v>427</v>
      </c>
      <c r="C876" s="16">
        <v>2025</v>
      </c>
      <c r="D876" s="159" t="s">
        <v>3379</v>
      </c>
      <c r="E876" s="23" t="s">
        <v>3380</v>
      </c>
      <c r="F876" s="20">
        <v>45694</v>
      </c>
      <c r="G876" s="20">
        <v>45699</v>
      </c>
      <c r="H876" s="20">
        <v>45991</v>
      </c>
      <c r="I876" s="185">
        <v>96017682</v>
      </c>
      <c r="J876" s="160" t="s">
        <v>17</v>
      </c>
      <c r="K876" s="159" t="s">
        <v>18</v>
      </c>
      <c r="L876" s="159" t="s">
        <v>965</v>
      </c>
      <c r="M876" s="253">
        <f t="shared" si="29"/>
        <v>0.36486485895379145</v>
      </c>
      <c r="N876" s="122">
        <v>35033478</v>
      </c>
      <c r="O876" s="122">
        <f t="shared" si="30"/>
        <v>60984204</v>
      </c>
      <c r="P876" s="185">
        <v>0</v>
      </c>
      <c r="Q876" s="186">
        <v>0</v>
      </c>
      <c r="R876" s="42">
        <f t="shared" si="26"/>
        <v>96017682</v>
      </c>
      <c r="S876" s="159" t="s">
        <v>17</v>
      </c>
      <c r="T876" s="159" t="s">
        <v>3381</v>
      </c>
      <c r="U876" s="187" t="s">
        <v>1481</v>
      </c>
      <c r="V876" s="187" t="s">
        <v>1472</v>
      </c>
    </row>
    <row r="877" spans="1:22" s="2" customFormat="1" ht="118.5" customHeight="1" x14ac:dyDescent="0.35">
      <c r="A877" s="23" t="s">
        <v>3382</v>
      </c>
      <c r="B877" s="16">
        <v>428</v>
      </c>
      <c r="C877" s="16">
        <v>2025</v>
      </c>
      <c r="D877" s="159" t="s">
        <v>3383</v>
      </c>
      <c r="E877" s="23" t="s">
        <v>3384</v>
      </c>
      <c r="F877" s="20">
        <v>45694</v>
      </c>
      <c r="G877" s="20">
        <v>45699</v>
      </c>
      <c r="H877" s="20">
        <v>45991</v>
      </c>
      <c r="I877" s="185">
        <v>106124791</v>
      </c>
      <c r="J877" s="160" t="s">
        <v>17</v>
      </c>
      <c r="K877" s="159" t="s">
        <v>18</v>
      </c>
      <c r="L877" s="159" t="s">
        <v>965</v>
      </c>
      <c r="M877" s="253">
        <f t="shared" si="29"/>
        <v>0.36486480336154442</v>
      </c>
      <c r="N877" s="122">
        <v>38721201</v>
      </c>
      <c r="O877" s="122">
        <f t="shared" si="30"/>
        <v>67403590</v>
      </c>
      <c r="P877" s="185">
        <v>0</v>
      </c>
      <c r="Q877" s="186">
        <v>0</v>
      </c>
      <c r="R877" s="42">
        <f t="shared" si="26"/>
        <v>106124791</v>
      </c>
      <c r="S877" s="159" t="s">
        <v>17</v>
      </c>
      <c r="T877" s="159" t="s">
        <v>3385</v>
      </c>
      <c r="U877" s="187" t="s">
        <v>1481</v>
      </c>
      <c r="V877" s="187" t="s">
        <v>1472</v>
      </c>
    </row>
    <row r="878" spans="1:22" s="2" customFormat="1" ht="118.5" customHeight="1" x14ac:dyDescent="0.35">
      <c r="A878" s="23" t="s">
        <v>3386</v>
      </c>
      <c r="B878" s="16">
        <v>429</v>
      </c>
      <c r="C878" s="16">
        <v>2025</v>
      </c>
      <c r="D878" s="159" t="s">
        <v>3387</v>
      </c>
      <c r="E878" s="23" t="s">
        <v>3388</v>
      </c>
      <c r="F878" s="20">
        <v>45699</v>
      </c>
      <c r="G878" s="20">
        <v>45700</v>
      </c>
      <c r="H878" s="20">
        <v>45991</v>
      </c>
      <c r="I878" s="185">
        <v>77487930</v>
      </c>
      <c r="J878" s="160" t="s">
        <v>17</v>
      </c>
      <c r="K878" s="159" t="s">
        <v>18</v>
      </c>
      <c r="L878" s="159" t="s">
        <v>965</v>
      </c>
      <c r="M878" s="253">
        <f t="shared" si="29"/>
        <v>0.36148642762814803</v>
      </c>
      <c r="N878" s="122">
        <v>28010835</v>
      </c>
      <c r="O878" s="122">
        <f t="shared" si="30"/>
        <v>49477095</v>
      </c>
      <c r="P878" s="185">
        <v>0</v>
      </c>
      <c r="Q878" s="186">
        <v>0</v>
      </c>
      <c r="R878" s="42">
        <f t="shared" si="26"/>
        <v>77487930</v>
      </c>
      <c r="S878" s="159" t="s">
        <v>17</v>
      </c>
      <c r="T878" s="159" t="s">
        <v>3389</v>
      </c>
      <c r="U878" s="187" t="s">
        <v>1481</v>
      </c>
      <c r="V878" s="187" t="s">
        <v>1472</v>
      </c>
    </row>
    <row r="879" spans="1:22" s="2" customFormat="1" ht="118.5" customHeight="1" x14ac:dyDescent="0.35">
      <c r="A879" s="27" t="s">
        <v>3390</v>
      </c>
      <c r="B879" s="15">
        <v>430</v>
      </c>
      <c r="C879" s="15">
        <v>2025</v>
      </c>
      <c r="D879" s="154" t="s">
        <v>3391</v>
      </c>
      <c r="E879" s="27" t="s">
        <v>3392</v>
      </c>
      <c r="F879" s="19">
        <v>45694</v>
      </c>
      <c r="G879" s="19">
        <v>45695</v>
      </c>
      <c r="H879" s="19">
        <v>46022</v>
      </c>
      <c r="I879" s="184">
        <v>107046742</v>
      </c>
      <c r="J879" s="153" t="s">
        <v>17</v>
      </c>
      <c r="K879" s="154" t="s">
        <v>18</v>
      </c>
      <c r="L879" s="154" t="s">
        <v>3161</v>
      </c>
      <c r="M879" s="254">
        <f t="shared" si="29"/>
        <v>0.24848483478366862</v>
      </c>
      <c r="N879" s="131">
        <v>26599492</v>
      </c>
      <c r="O879" s="131">
        <f t="shared" si="30"/>
        <v>80447250</v>
      </c>
      <c r="P879" s="184">
        <v>0</v>
      </c>
      <c r="Q879" s="182">
        <v>0</v>
      </c>
      <c r="R879" s="35">
        <f t="shared" ref="R879:R942" si="31">+I879+P879</f>
        <v>107046742</v>
      </c>
      <c r="S879" s="154" t="s">
        <v>17</v>
      </c>
      <c r="T879" s="154" t="s">
        <v>3393</v>
      </c>
      <c r="U879" s="183" t="s">
        <v>1473</v>
      </c>
      <c r="V879" s="183" t="s">
        <v>1470</v>
      </c>
    </row>
    <row r="880" spans="1:22" s="2" customFormat="1" ht="118.5" customHeight="1" x14ac:dyDescent="0.35">
      <c r="A880" s="23" t="s">
        <v>3394</v>
      </c>
      <c r="B880" s="16">
        <v>431</v>
      </c>
      <c r="C880" s="16">
        <v>2025</v>
      </c>
      <c r="D880" s="159" t="s">
        <v>3395</v>
      </c>
      <c r="E880" s="23" t="s">
        <v>3396</v>
      </c>
      <c r="F880" s="20">
        <v>45699</v>
      </c>
      <c r="G880" s="20">
        <v>45700</v>
      </c>
      <c r="H880" s="20">
        <v>45991</v>
      </c>
      <c r="I880" s="185">
        <v>106124791</v>
      </c>
      <c r="J880" s="160" t="s">
        <v>17</v>
      </c>
      <c r="K880" s="159" t="s">
        <v>18</v>
      </c>
      <c r="L880" s="159" t="s">
        <v>965</v>
      </c>
      <c r="M880" s="253">
        <f t="shared" si="29"/>
        <v>0.36148643157280752</v>
      </c>
      <c r="N880" s="122">
        <v>38362672</v>
      </c>
      <c r="O880" s="122">
        <f t="shared" si="30"/>
        <v>67762119</v>
      </c>
      <c r="P880" s="185">
        <v>0</v>
      </c>
      <c r="Q880" s="186">
        <v>0</v>
      </c>
      <c r="R880" s="42">
        <f t="shared" si="31"/>
        <v>106124791</v>
      </c>
      <c r="S880" s="159" t="s">
        <v>17</v>
      </c>
      <c r="T880" s="159" t="s">
        <v>3397</v>
      </c>
      <c r="U880" s="187" t="s">
        <v>1481</v>
      </c>
      <c r="V880" s="187" t="s">
        <v>1472</v>
      </c>
    </row>
    <row r="881" spans="1:22" s="2" customFormat="1" ht="118.5" customHeight="1" x14ac:dyDescent="0.35">
      <c r="A881" s="15" t="s">
        <v>3963</v>
      </c>
      <c r="B881" s="15">
        <v>432</v>
      </c>
      <c r="C881" s="15" t="str">
        <f>RIGHT(A881,4)</f>
        <v>2025</v>
      </c>
      <c r="D881" s="134" t="s">
        <v>3964</v>
      </c>
      <c r="E881" s="15" t="s">
        <v>3965</v>
      </c>
      <c r="F881" s="152">
        <v>45744</v>
      </c>
      <c r="G881" s="152">
        <v>45748</v>
      </c>
      <c r="H881" s="152">
        <v>46022</v>
      </c>
      <c r="I881" s="262">
        <v>148693118</v>
      </c>
      <c r="J881" s="343" t="s">
        <v>17</v>
      </c>
      <c r="K881" s="134" t="s">
        <v>18</v>
      </c>
      <c r="L881" s="134" t="s">
        <v>972</v>
      </c>
      <c r="M881" s="207">
        <f t="shared" si="29"/>
        <v>0.21126761226434165</v>
      </c>
      <c r="N881" s="208">
        <v>31414040</v>
      </c>
      <c r="O881" s="208">
        <f t="shared" si="30"/>
        <v>117279078</v>
      </c>
      <c r="P881" s="262">
        <v>0</v>
      </c>
      <c r="Q881" s="182">
        <v>0</v>
      </c>
      <c r="R881" s="35">
        <f t="shared" si="31"/>
        <v>148693118</v>
      </c>
      <c r="S881" s="134" t="s">
        <v>17</v>
      </c>
      <c r="T881" s="206" t="s">
        <v>3966</v>
      </c>
      <c r="U881" s="209" t="s">
        <v>1478</v>
      </c>
      <c r="V881" s="209" t="s">
        <v>1470</v>
      </c>
    </row>
    <row r="882" spans="1:22" s="2" customFormat="1" ht="118.5" customHeight="1" x14ac:dyDescent="0.35">
      <c r="A882" s="27" t="s">
        <v>3398</v>
      </c>
      <c r="B882" s="15">
        <v>433</v>
      </c>
      <c r="C882" s="15">
        <v>2025</v>
      </c>
      <c r="D882" s="154" t="s">
        <v>3399</v>
      </c>
      <c r="E882" s="27" t="s">
        <v>2998</v>
      </c>
      <c r="F882" s="19">
        <v>45705</v>
      </c>
      <c r="G882" s="19">
        <v>45707</v>
      </c>
      <c r="H882" s="19">
        <v>46022</v>
      </c>
      <c r="I882" s="184">
        <v>41543878</v>
      </c>
      <c r="J882" s="153" t="s">
        <v>17</v>
      </c>
      <c r="K882" s="154" t="s">
        <v>18</v>
      </c>
      <c r="L882" s="154" t="s">
        <v>972</v>
      </c>
      <c r="M882" s="254">
        <f t="shared" si="29"/>
        <v>0.28082168929920315</v>
      </c>
      <c r="N882" s="131">
        <v>11666422</v>
      </c>
      <c r="O882" s="131">
        <f t="shared" si="30"/>
        <v>29877456</v>
      </c>
      <c r="P882" s="184">
        <v>0</v>
      </c>
      <c r="Q882" s="182">
        <v>0</v>
      </c>
      <c r="R882" s="35">
        <f t="shared" si="31"/>
        <v>41543878</v>
      </c>
      <c r="S882" s="154" t="s">
        <v>17</v>
      </c>
      <c r="T882" s="154" t="s">
        <v>3400</v>
      </c>
      <c r="U882" s="183" t="s">
        <v>1478</v>
      </c>
      <c r="V882" s="183" t="s">
        <v>1470</v>
      </c>
    </row>
    <row r="883" spans="1:22" s="2" customFormat="1" ht="118.5" customHeight="1" x14ac:dyDescent="0.35">
      <c r="A883" s="15" t="s">
        <v>3967</v>
      </c>
      <c r="B883" s="15">
        <v>434</v>
      </c>
      <c r="C883" s="15" t="str">
        <f>RIGHT(A883,4)</f>
        <v>2025</v>
      </c>
      <c r="D883" s="134" t="s">
        <v>3968</v>
      </c>
      <c r="E883" s="15" t="s">
        <v>2998</v>
      </c>
      <c r="F883" s="152">
        <v>45744</v>
      </c>
      <c r="G883" s="152">
        <v>45748</v>
      </c>
      <c r="H883" s="152">
        <v>46022</v>
      </c>
      <c r="I883" s="262">
        <v>40832513</v>
      </c>
      <c r="J883" s="343" t="s">
        <v>17</v>
      </c>
      <c r="K883" s="134" t="s">
        <v>18</v>
      </c>
      <c r="L883" s="134" t="s">
        <v>972</v>
      </c>
      <c r="M883" s="207">
        <f t="shared" si="29"/>
        <v>0.20905928567266971</v>
      </c>
      <c r="N883" s="208">
        <v>8536416</v>
      </c>
      <c r="O883" s="208">
        <f t="shared" si="30"/>
        <v>32296097</v>
      </c>
      <c r="P883" s="262">
        <v>0</v>
      </c>
      <c r="Q883" s="182">
        <v>0</v>
      </c>
      <c r="R883" s="35">
        <f t="shared" si="31"/>
        <v>40832513</v>
      </c>
      <c r="S883" s="134" t="s">
        <v>17</v>
      </c>
      <c r="T883" s="206" t="s">
        <v>3969</v>
      </c>
      <c r="U883" s="209" t="s">
        <v>1478</v>
      </c>
      <c r="V883" s="209" t="s">
        <v>1470</v>
      </c>
    </row>
    <row r="884" spans="1:22" s="2" customFormat="1" ht="118.5" customHeight="1" x14ac:dyDescent="0.35">
      <c r="A884" s="15" t="s">
        <v>3970</v>
      </c>
      <c r="B884" s="15">
        <v>435</v>
      </c>
      <c r="C884" s="15" t="str">
        <f>RIGHT(A884,4)</f>
        <v>2025</v>
      </c>
      <c r="D884" s="134" t="s">
        <v>3971</v>
      </c>
      <c r="E884" s="15" t="s">
        <v>3972</v>
      </c>
      <c r="F884" s="152">
        <v>45737</v>
      </c>
      <c r="G884" s="152">
        <v>45742</v>
      </c>
      <c r="H884" s="152">
        <v>46022</v>
      </c>
      <c r="I884" s="262">
        <v>51719303</v>
      </c>
      <c r="J884" s="343" t="s">
        <v>17</v>
      </c>
      <c r="K884" s="134" t="s">
        <v>18</v>
      </c>
      <c r="L884" s="134" t="s">
        <v>972</v>
      </c>
      <c r="M884" s="257">
        <f t="shared" si="29"/>
        <v>0.23239435380635351</v>
      </c>
      <c r="N884" s="208">
        <v>12019274</v>
      </c>
      <c r="O884" s="208">
        <f t="shared" si="30"/>
        <v>39700029</v>
      </c>
      <c r="P884" s="262">
        <v>0</v>
      </c>
      <c r="Q884" s="182">
        <v>0</v>
      </c>
      <c r="R884" s="35">
        <f t="shared" si="31"/>
        <v>51719303</v>
      </c>
      <c r="S884" s="134" t="s">
        <v>17</v>
      </c>
      <c r="T884" s="206" t="s">
        <v>3973</v>
      </c>
      <c r="U884" s="209" t="s">
        <v>1478</v>
      </c>
      <c r="V884" s="209" t="s">
        <v>1470</v>
      </c>
    </row>
    <row r="885" spans="1:22" s="2" customFormat="1" ht="118.5" customHeight="1" x14ac:dyDescent="0.35">
      <c r="A885" s="15" t="s">
        <v>3974</v>
      </c>
      <c r="B885" s="15">
        <v>436</v>
      </c>
      <c r="C885" s="15" t="str">
        <f>RIGHT(A885,4)</f>
        <v>2025</v>
      </c>
      <c r="D885" s="134" t="s">
        <v>3975</v>
      </c>
      <c r="E885" s="15" t="s">
        <v>3976</v>
      </c>
      <c r="F885" s="152">
        <v>45737</v>
      </c>
      <c r="G885" s="152">
        <v>45743</v>
      </c>
      <c r="H885" s="152">
        <v>46022</v>
      </c>
      <c r="I885" s="262">
        <v>102898030</v>
      </c>
      <c r="J885" s="343" t="s">
        <v>17</v>
      </c>
      <c r="K885" s="134" t="s">
        <v>18</v>
      </c>
      <c r="L885" s="134" t="s">
        <v>972</v>
      </c>
      <c r="M885" s="257">
        <f t="shared" si="29"/>
        <v>0.22648082766987862</v>
      </c>
      <c r="N885" s="208">
        <v>23304431</v>
      </c>
      <c r="O885" s="208">
        <f t="shared" si="30"/>
        <v>79593599</v>
      </c>
      <c r="P885" s="262">
        <v>0</v>
      </c>
      <c r="Q885" s="182">
        <v>0</v>
      </c>
      <c r="R885" s="35">
        <f t="shared" si="31"/>
        <v>102898030</v>
      </c>
      <c r="S885" s="134" t="s">
        <v>17</v>
      </c>
      <c r="T885" s="206" t="s">
        <v>3977</v>
      </c>
      <c r="U885" s="209" t="s">
        <v>1478</v>
      </c>
      <c r="V885" s="209" t="s">
        <v>1470</v>
      </c>
    </row>
    <row r="886" spans="1:22" s="2" customFormat="1" ht="118.5" customHeight="1" x14ac:dyDescent="0.35">
      <c r="A886" s="27" t="s">
        <v>3401</v>
      </c>
      <c r="B886" s="15">
        <v>437</v>
      </c>
      <c r="C886" s="15">
        <v>2025</v>
      </c>
      <c r="D886" s="154" t="s">
        <v>3402</v>
      </c>
      <c r="E886" s="27" t="s">
        <v>3403</v>
      </c>
      <c r="F886" s="19">
        <v>45715</v>
      </c>
      <c r="G886" s="19">
        <v>45716</v>
      </c>
      <c r="H886" s="19">
        <v>46022</v>
      </c>
      <c r="I886" s="184">
        <v>46381178</v>
      </c>
      <c r="J886" s="153" t="s">
        <v>17</v>
      </c>
      <c r="K886" s="154" t="s">
        <v>18</v>
      </c>
      <c r="L886" s="154" t="s">
        <v>972</v>
      </c>
      <c r="M886" s="254">
        <f t="shared" si="29"/>
        <v>0.2791411852454459</v>
      </c>
      <c r="N886" s="131">
        <v>12946897</v>
      </c>
      <c r="O886" s="131">
        <f t="shared" si="30"/>
        <v>33434281</v>
      </c>
      <c r="P886" s="184">
        <v>0</v>
      </c>
      <c r="Q886" s="182">
        <v>0</v>
      </c>
      <c r="R886" s="35">
        <f t="shared" si="31"/>
        <v>46381178</v>
      </c>
      <c r="S886" s="154" t="s">
        <v>17</v>
      </c>
      <c r="T886" s="154" t="s">
        <v>3404</v>
      </c>
      <c r="U886" s="183" t="s">
        <v>1478</v>
      </c>
      <c r="V886" s="183" t="s">
        <v>1470</v>
      </c>
    </row>
    <row r="887" spans="1:22" s="2" customFormat="1" ht="118.5" customHeight="1" x14ac:dyDescent="0.35">
      <c r="A887" s="27" t="s">
        <v>3405</v>
      </c>
      <c r="B887" s="15">
        <v>438</v>
      </c>
      <c r="C887" s="15">
        <v>2025</v>
      </c>
      <c r="D887" s="154" t="s">
        <v>3406</v>
      </c>
      <c r="E887" s="27" t="s">
        <v>3084</v>
      </c>
      <c r="F887" s="19">
        <v>45701</v>
      </c>
      <c r="G887" s="19">
        <v>45702</v>
      </c>
      <c r="H887" s="19">
        <v>46022</v>
      </c>
      <c r="I887" s="184">
        <v>92762432</v>
      </c>
      <c r="J887" s="153" t="s">
        <v>17</v>
      </c>
      <c r="K887" s="154" t="s">
        <v>18</v>
      </c>
      <c r="L887" s="154" t="s">
        <v>3161</v>
      </c>
      <c r="M887" s="254">
        <f t="shared" si="29"/>
        <v>0.32208586338055473</v>
      </c>
      <c r="N887" s="131">
        <v>29877468</v>
      </c>
      <c r="O887" s="131">
        <f t="shared" si="30"/>
        <v>62884964</v>
      </c>
      <c r="P887" s="184">
        <v>0</v>
      </c>
      <c r="Q887" s="182">
        <v>0</v>
      </c>
      <c r="R887" s="35">
        <f t="shared" si="31"/>
        <v>92762432</v>
      </c>
      <c r="S887" s="154" t="s">
        <v>17</v>
      </c>
      <c r="T887" s="154" t="s">
        <v>3407</v>
      </c>
      <c r="U887" s="183" t="s">
        <v>1473</v>
      </c>
      <c r="V887" s="183" t="s">
        <v>1470</v>
      </c>
    </row>
    <row r="888" spans="1:22" s="2" customFormat="1" ht="118.5" customHeight="1" x14ac:dyDescent="0.35">
      <c r="A888" s="27" t="s">
        <v>3408</v>
      </c>
      <c r="B888" s="15">
        <v>439</v>
      </c>
      <c r="C888" s="15">
        <v>2025</v>
      </c>
      <c r="D888" s="154" t="s">
        <v>3409</v>
      </c>
      <c r="E888" s="27" t="s">
        <v>3084</v>
      </c>
      <c r="F888" s="19">
        <v>45705</v>
      </c>
      <c r="G888" s="19">
        <v>45707</v>
      </c>
      <c r="H888" s="19">
        <v>46022</v>
      </c>
      <c r="I888" s="184">
        <v>92762432</v>
      </c>
      <c r="J888" s="153" t="s">
        <v>17</v>
      </c>
      <c r="K888" s="154" t="s">
        <v>18</v>
      </c>
      <c r="L888" s="154" t="s">
        <v>3161</v>
      </c>
      <c r="M888" s="254">
        <f t="shared" si="29"/>
        <v>0.3067484582551695</v>
      </c>
      <c r="N888" s="131">
        <v>28454733</v>
      </c>
      <c r="O888" s="131">
        <f t="shared" si="30"/>
        <v>64307699</v>
      </c>
      <c r="P888" s="184">
        <v>0</v>
      </c>
      <c r="Q888" s="182">
        <v>0</v>
      </c>
      <c r="R888" s="35">
        <f t="shared" si="31"/>
        <v>92762432</v>
      </c>
      <c r="S888" s="154" t="s">
        <v>17</v>
      </c>
      <c r="T888" s="154" t="s">
        <v>3410</v>
      </c>
      <c r="U888" s="183" t="s">
        <v>1473</v>
      </c>
      <c r="V888" s="183" t="s">
        <v>1470</v>
      </c>
    </row>
    <row r="889" spans="1:22" s="2" customFormat="1" ht="118.5" customHeight="1" x14ac:dyDescent="0.35">
      <c r="A889" s="27" t="s">
        <v>3411</v>
      </c>
      <c r="B889" s="15">
        <v>440</v>
      </c>
      <c r="C889" s="15">
        <v>2025</v>
      </c>
      <c r="D889" s="154" t="s">
        <v>3412</v>
      </c>
      <c r="E889" s="27" t="s">
        <v>3084</v>
      </c>
      <c r="F889" s="19">
        <v>45705</v>
      </c>
      <c r="G889" s="19">
        <v>45707</v>
      </c>
      <c r="H889" s="19">
        <v>46022</v>
      </c>
      <c r="I889" s="184">
        <v>92762432</v>
      </c>
      <c r="J889" s="153" t="s">
        <v>17</v>
      </c>
      <c r="K889" s="154" t="s">
        <v>18</v>
      </c>
      <c r="L889" s="154" t="s">
        <v>3161</v>
      </c>
      <c r="M889" s="254">
        <f t="shared" si="29"/>
        <v>0.3067484582551695</v>
      </c>
      <c r="N889" s="131">
        <v>28454733</v>
      </c>
      <c r="O889" s="131">
        <f t="shared" si="30"/>
        <v>64307699</v>
      </c>
      <c r="P889" s="184">
        <v>0</v>
      </c>
      <c r="Q889" s="182">
        <v>0</v>
      </c>
      <c r="R889" s="35">
        <f t="shared" si="31"/>
        <v>92762432</v>
      </c>
      <c r="S889" s="154" t="s">
        <v>17</v>
      </c>
      <c r="T889" s="154" t="s">
        <v>3413</v>
      </c>
      <c r="U889" s="183" t="s">
        <v>1473</v>
      </c>
      <c r="V889" s="183" t="s">
        <v>1470</v>
      </c>
    </row>
    <row r="890" spans="1:22" s="2" customFormat="1" ht="118.5" customHeight="1" x14ac:dyDescent="0.35">
      <c r="A890" s="27" t="s">
        <v>3414</v>
      </c>
      <c r="B890" s="15">
        <v>441</v>
      </c>
      <c r="C890" s="15">
        <v>2025</v>
      </c>
      <c r="D890" s="154" t="s">
        <v>3415</v>
      </c>
      <c r="E890" s="27" t="s">
        <v>1974</v>
      </c>
      <c r="F890" s="19">
        <v>45706</v>
      </c>
      <c r="G890" s="19">
        <v>45707</v>
      </c>
      <c r="H890" s="19">
        <v>46022</v>
      </c>
      <c r="I890" s="184">
        <v>92762432</v>
      </c>
      <c r="J890" s="153" t="s">
        <v>17</v>
      </c>
      <c r="K890" s="154" t="s">
        <v>18</v>
      </c>
      <c r="L890" s="154" t="s">
        <v>3161</v>
      </c>
      <c r="M890" s="254">
        <f t="shared" si="29"/>
        <v>0.3067484582551695</v>
      </c>
      <c r="N890" s="131">
        <v>28454733</v>
      </c>
      <c r="O890" s="131">
        <f t="shared" si="30"/>
        <v>64307699</v>
      </c>
      <c r="P890" s="184">
        <v>0</v>
      </c>
      <c r="Q890" s="182">
        <v>0</v>
      </c>
      <c r="R890" s="35">
        <f t="shared" si="31"/>
        <v>92762432</v>
      </c>
      <c r="S890" s="154" t="s">
        <v>17</v>
      </c>
      <c r="T890" s="154" t="s">
        <v>3416</v>
      </c>
      <c r="U890" s="183" t="s">
        <v>1473</v>
      </c>
      <c r="V890" s="183" t="s">
        <v>1470</v>
      </c>
    </row>
    <row r="891" spans="1:22" s="2" customFormat="1" ht="118.5" customHeight="1" x14ac:dyDescent="0.35">
      <c r="A891" s="27" t="s">
        <v>3417</v>
      </c>
      <c r="B891" s="15">
        <v>442</v>
      </c>
      <c r="C891" s="15">
        <v>2025</v>
      </c>
      <c r="D891" s="154" t="s">
        <v>3418</v>
      </c>
      <c r="E891" s="27" t="s">
        <v>1974</v>
      </c>
      <c r="F891" s="19">
        <v>45701</v>
      </c>
      <c r="G891" s="19">
        <v>45702</v>
      </c>
      <c r="H891" s="19">
        <v>46022</v>
      </c>
      <c r="I891" s="184">
        <v>92762432</v>
      </c>
      <c r="J891" s="153" t="s">
        <v>17</v>
      </c>
      <c r="K891" s="154" t="s">
        <v>18</v>
      </c>
      <c r="L891" s="154" t="s">
        <v>3161</v>
      </c>
      <c r="M891" s="254">
        <f t="shared" si="29"/>
        <v>0.32208586338055473</v>
      </c>
      <c r="N891" s="131">
        <v>29877468</v>
      </c>
      <c r="O891" s="131">
        <f t="shared" si="30"/>
        <v>62884964</v>
      </c>
      <c r="P891" s="184">
        <v>0</v>
      </c>
      <c r="Q891" s="182">
        <v>0</v>
      </c>
      <c r="R891" s="35">
        <f t="shared" si="31"/>
        <v>92762432</v>
      </c>
      <c r="S891" s="154" t="s">
        <v>17</v>
      </c>
      <c r="T891" s="154" t="s">
        <v>3419</v>
      </c>
      <c r="U891" s="183" t="s">
        <v>1473</v>
      </c>
      <c r="V891" s="183" t="s">
        <v>1470</v>
      </c>
    </row>
    <row r="892" spans="1:22" s="2" customFormat="1" ht="118.5" customHeight="1" x14ac:dyDescent="0.35">
      <c r="A892" s="27" t="s">
        <v>3420</v>
      </c>
      <c r="B892" s="15">
        <v>444</v>
      </c>
      <c r="C892" s="15">
        <v>2025</v>
      </c>
      <c r="D892" s="154" t="s">
        <v>3421</v>
      </c>
      <c r="E892" s="27" t="s">
        <v>3084</v>
      </c>
      <c r="F892" s="19">
        <v>45705</v>
      </c>
      <c r="G892" s="19">
        <v>45707</v>
      </c>
      <c r="H892" s="19">
        <v>46022</v>
      </c>
      <c r="I892" s="184">
        <v>92762432</v>
      </c>
      <c r="J892" s="153" t="s">
        <v>17</v>
      </c>
      <c r="K892" s="154" t="s">
        <v>18</v>
      </c>
      <c r="L892" s="154" t="s">
        <v>3161</v>
      </c>
      <c r="M892" s="254">
        <f t="shared" si="29"/>
        <v>0.3067484582551695</v>
      </c>
      <c r="N892" s="131">
        <v>28454733</v>
      </c>
      <c r="O892" s="131">
        <f t="shared" si="30"/>
        <v>64307699</v>
      </c>
      <c r="P892" s="184">
        <v>0</v>
      </c>
      <c r="Q892" s="182">
        <v>0</v>
      </c>
      <c r="R892" s="35">
        <f t="shared" si="31"/>
        <v>92762432</v>
      </c>
      <c r="S892" s="154" t="s">
        <v>17</v>
      </c>
      <c r="T892" s="154" t="s">
        <v>3422</v>
      </c>
      <c r="U892" s="183" t="s">
        <v>1473</v>
      </c>
      <c r="V892" s="183" t="s">
        <v>1470</v>
      </c>
    </row>
    <row r="893" spans="1:22" s="2" customFormat="1" ht="118.5" customHeight="1" x14ac:dyDescent="0.35">
      <c r="A893" s="27" t="s">
        <v>3423</v>
      </c>
      <c r="B893" s="15">
        <v>445</v>
      </c>
      <c r="C893" s="15">
        <v>2025</v>
      </c>
      <c r="D893" s="154" t="s">
        <v>3424</v>
      </c>
      <c r="E893" s="27" t="s">
        <v>3084</v>
      </c>
      <c r="F893" s="19">
        <v>45701</v>
      </c>
      <c r="G893" s="19">
        <v>45705</v>
      </c>
      <c r="H893" s="19">
        <v>46022</v>
      </c>
      <c r="I893" s="184">
        <v>93900631</v>
      </c>
      <c r="J893" s="153" t="s">
        <v>17</v>
      </c>
      <c r="K893" s="154" t="s">
        <v>18</v>
      </c>
      <c r="L893" s="154" t="s">
        <v>3161</v>
      </c>
      <c r="M893" s="254">
        <f t="shared" si="29"/>
        <v>0.30909086223286403</v>
      </c>
      <c r="N893" s="131">
        <v>29023827</v>
      </c>
      <c r="O893" s="131">
        <f t="shared" si="30"/>
        <v>64876804</v>
      </c>
      <c r="P893" s="184">
        <v>0</v>
      </c>
      <c r="Q893" s="182">
        <v>0</v>
      </c>
      <c r="R893" s="35">
        <f t="shared" si="31"/>
        <v>93900631</v>
      </c>
      <c r="S893" s="154" t="s">
        <v>17</v>
      </c>
      <c r="T893" s="154" t="s">
        <v>3425</v>
      </c>
      <c r="U893" s="183" t="s">
        <v>1473</v>
      </c>
      <c r="V893" s="183" t="s">
        <v>1470</v>
      </c>
    </row>
    <row r="894" spans="1:22" s="2" customFormat="1" ht="118.5" customHeight="1" x14ac:dyDescent="0.35">
      <c r="A894" s="27" t="s">
        <v>3426</v>
      </c>
      <c r="B894" s="15">
        <v>446</v>
      </c>
      <c r="C894" s="15">
        <v>2025</v>
      </c>
      <c r="D894" s="154" t="s">
        <v>3427</v>
      </c>
      <c r="E894" s="27" t="s">
        <v>2476</v>
      </c>
      <c r="F894" s="19">
        <v>45698</v>
      </c>
      <c r="G894" s="19">
        <v>45700</v>
      </c>
      <c r="H894" s="19">
        <v>46022</v>
      </c>
      <c r="I894" s="184">
        <v>67608464</v>
      </c>
      <c r="J894" s="153" t="s">
        <v>17</v>
      </c>
      <c r="K894" s="154" t="s">
        <v>18</v>
      </c>
      <c r="L894" s="154" t="s">
        <v>3161</v>
      </c>
      <c r="M894" s="254">
        <f t="shared" si="29"/>
        <v>0.32424239071604999</v>
      </c>
      <c r="N894" s="131">
        <v>21921530</v>
      </c>
      <c r="O894" s="131">
        <f t="shared" si="30"/>
        <v>45686934</v>
      </c>
      <c r="P894" s="184">
        <v>0</v>
      </c>
      <c r="Q894" s="182">
        <v>0</v>
      </c>
      <c r="R894" s="35">
        <f t="shared" si="31"/>
        <v>67608464</v>
      </c>
      <c r="S894" s="154" t="s">
        <v>17</v>
      </c>
      <c r="T894" s="154" t="s">
        <v>3428</v>
      </c>
      <c r="U894" s="183" t="s">
        <v>1473</v>
      </c>
      <c r="V894" s="183" t="s">
        <v>1470</v>
      </c>
    </row>
    <row r="895" spans="1:22" s="2" customFormat="1" ht="118.5" customHeight="1" x14ac:dyDescent="0.35">
      <c r="A895" s="98" t="s">
        <v>3429</v>
      </c>
      <c r="B895" s="21">
        <v>447</v>
      </c>
      <c r="C895" s="21">
        <v>2025</v>
      </c>
      <c r="D895" s="192" t="s">
        <v>3430</v>
      </c>
      <c r="E895" s="98" t="s">
        <v>3431</v>
      </c>
      <c r="F895" s="22">
        <v>45698</v>
      </c>
      <c r="G895" s="22">
        <v>45700</v>
      </c>
      <c r="H895" s="22">
        <v>46022</v>
      </c>
      <c r="I895" s="193">
        <v>85341438</v>
      </c>
      <c r="J895" s="194" t="s">
        <v>17</v>
      </c>
      <c r="K895" s="192" t="s">
        <v>18</v>
      </c>
      <c r="L895" s="192" t="s">
        <v>1856</v>
      </c>
      <c r="M895" s="255">
        <f t="shared" si="29"/>
        <v>0.32822079937298454</v>
      </c>
      <c r="N895" s="140">
        <v>28010835</v>
      </c>
      <c r="O895" s="140">
        <f t="shared" si="30"/>
        <v>57330603</v>
      </c>
      <c r="P895" s="193">
        <v>0</v>
      </c>
      <c r="Q895" s="195">
        <v>0</v>
      </c>
      <c r="R895" s="104">
        <f t="shared" si="31"/>
        <v>85341438</v>
      </c>
      <c r="S895" s="192" t="s">
        <v>17</v>
      </c>
      <c r="T895" s="192" t="s">
        <v>3432</v>
      </c>
      <c r="U895" s="196" t="s">
        <v>1487</v>
      </c>
      <c r="V895" s="196" t="s">
        <v>1488</v>
      </c>
    </row>
    <row r="896" spans="1:22" s="2" customFormat="1" ht="118.5" customHeight="1" x14ac:dyDescent="0.35">
      <c r="A896" s="25" t="s">
        <v>3433</v>
      </c>
      <c r="B896" s="17">
        <v>448</v>
      </c>
      <c r="C896" s="17">
        <v>2025</v>
      </c>
      <c r="D896" s="156" t="s">
        <v>3434</v>
      </c>
      <c r="E896" s="25" t="s">
        <v>3435</v>
      </c>
      <c r="F896" s="18">
        <v>45716</v>
      </c>
      <c r="G896" s="18">
        <v>45720</v>
      </c>
      <c r="H896" s="18">
        <v>45991</v>
      </c>
      <c r="I896" s="188">
        <v>76543231</v>
      </c>
      <c r="J896" s="161" t="s">
        <v>17</v>
      </c>
      <c r="K896" s="156" t="s">
        <v>18</v>
      </c>
      <c r="L896" s="156" t="s">
        <v>971</v>
      </c>
      <c r="M896" s="256">
        <f t="shared" si="29"/>
        <v>0.32713745778513059</v>
      </c>
      <c r="N896" s="148">
        <v>25040158</v>
      </c>
      <c r="O896" s="148">
        <f t="shared" si="30"/>
        <v>51503073</v>
      </c>
      <c r="P896" s="188">
        <v>0</v>
      </c>
      <c r="Q896" s="189">
        <v>0</v>
      </c>
      <c r="R896" s="29">
        <f t="shared" si="31"/>
        <v>76543231</v>
      </c>
      <c r="S896" s="156" t="s">
        <v>17</v>
      </c>
      <c r="T896" s="156" t="s">
        <v>3436</v>
      </c>
      <c r="U896" s="190" t="s">
        <v>1482</v>
      </c>
      <c r="V896" s="190" t="s">
        <v>1468</v>
      </c>
    </row>
    <row r="897" spans="1:22" s="2" customFormat="1" ht="118.5" customHeight="1" x14ac:dyDescent="0.35">
      <c r="A897" s="25" t="s">
        <v>3437</v>
      </c>
      <c r="B897" s="17">
        <v>449</v>
      </c>
      <c r="C897" s="17">
        <v>2025</v>
      </c>
      <c r="D897" s="156" t="s">
        <v>3438</v>
      </c>
      <c r="E897" s="25" t="s">
        <v>3439</v>
      </c>
      <c r="F897" s="18">
        <v>45714</v>
      </c>
      <c r="G897" s="18">
        <v>45719</v>
      </c>
      <c r="H897" s="18">
        <v>45991</v>
      </c>
      <c r="I897" s="188">
        <v>57484086</v>
      </c>
      <c r="J897" s="161" t="s">
        <v>17</v>
      </c>
      <c r="K897" s="156" t="s">
        <v>18</v>
      </c>
      <c r="L897" s="156" t="s">
        <v>971</v>
      </c>
      <c r="M897" s="256">
        <f t="shared" si="29"/>
        <v>0.30795810165616966</v>
      </c>
      <c r="N897" s="148">
        <v>17702690</v>
      </c>
      <c r="O897" s="148">
        <f t="shared" si="30"/>
        <v>39781396</v>
      </c>
      <c r="P897" s="188">
        <v>0</v>
      </c>
      <c r="Q897" s="189">
        <v>0</v>
      </c>
      <c r="R897" s="29">
        <f t="shared" si="31"/>
        <v>57484086</v>
      </c>
      <c r="S897" s="156" t="s">
        <v>17</v>
      </c>
      <c r="T897" s="156" t="s">
        <v>3440</v>
      </c>
      <c r="U897" s="190" t="s">
        <v>1482</v>
      </c>
      <c r="V897" s="190" t="s">
        <v>1468</v>
      </c>
    </row>
    <row r="898" spans="1:22" s="2" customFormat="1" ht="118.5" customHeight="1" x14ac:dyDescent="0.35">
      <c r="A898" s="25" t="s">
        <v>3441</v>
      </c>
      <c r="B898" s="17">
        <v>450</v>
      </c>
      <c r="C898" s="17">
        <v>2025</v>
      </c>
      <c r="D898" s="156" t="s">
        <v>3442</v>
      </c>
      <c r="E898" s="25" t="s">
        <v>3443</v>
      </c>
      <c r="F898" s="18">
        <v>45701</v>
      </c>
      <c r="G898" s="18">
        <v>45713</v>
      </c>
      <c r="H898" s="18">
        <v>45991</v>
      </c>
      <c r="I898" s="188">
        <v>69076707</v>
      </c>
      <c r="J898" s="161" t="s">
        <v>17</v>
      </c>
      <c r="K898" s="156" t="s">
        <v>18</v>
      </c>
      <c r="L898" s="156" t="s">
        <v>971</v>
      </c>
      <c r="M898" s="256">
        <f t="shared" si="29"/>
        <v>0.32525954081742781</v>
      </c>
      <c r="N898" s="148">
        <v>22467858</v>
      </c>
      <c r="O898" s="148">
        <f t="shared" si="30"/>
        <v>46608849</v>
      </c>
      <c r="P898" s="188">
        <v>0</v>
      </c>
      <c r="Q898" s="189">
        <v>0</v>
      </c>
      <c r="R898" s="29">
        <f t="shared" si="31"/>
        <v>69076707</v>
      </c>
      <c r="S898" s="156" t="s">
        <v>17</v>
      </c>
      <c r="T898" s="156" t="s">
        <v>3444</v>
      </c>
      <c r="U898" s="190" t="s">
        <v>1482</v>
      </c>
      <c r="V898" s="190" t="s">
        <v>1468</v>
      </c>
    </row>
    <row r="899" spans="1:22" s="2" customFormat="1" ht="118.5" customHeight="1" x14ac:dyDescent="0.35">
      <c r="A899" s="25" t="s">
        <v>3445</v>
      </c>
      <c r="B899" s="17">
        <v>451</v>
      </c>
      <c r="C899" s="17">
        <v>2025</v>
      </c>
      <c r="D899" s="156" t="s">
        <v>3446</v>
      </c>
      <c r="E899" s="25" t="s">
        <v>3447</v>
      </c>
      <c r="F899" s="18">
        <v>45709</v>
      </c>
      <c r="G899" s="18">
        <v>45714</v>
      </c>
      <c r="H899" s="18">
        <v>45991</v>
      </c>
      <c r="I899" s="188">
        <v>75655449</v>
      </c>
      <c r="J899" s="161" t="s">
        <v>17</v>
      </c>
      <c r="K899" s="156" t="s">
        <v>18</v>
      </c>
      <c r="L899" s="156" t="s">
        <v>971</v>
      </c>
      <c r="M899" s="256">
        <f t="shared" si="29"/>
        <v>0.32179933265613164</v>
      </c>
      <c r="N899" s="148">
        <v>24345873</v>
      </c>
      <c r="O899" s="148">
        <f t="shared" si="30"/>
        <v>51309576</v>
      </c>
      <c r="P899" s="188">
        <v>0</v>
      </c>
      <c r="Q899" s="189">
        <v>0</v>
      </c>
      <c r="R899" s="29">
        <f t="shared" si="31"/>
        <v>75655449</v>
      </c>
      <c r="S899" s="156" t="s">
        <v>17</v>
      </c>
      <c r="T899" s="156" t="s">
        <v>3448</v>
      </c>
      <c r="U899" s="190" t="s">
        <v>1482</v>
      </c>
      <c r="V899" s="190" t="s">
        <v>1468</v>
      </c>
    </row>
    <row r="900" spans="1:22" s="2" customFormat="1" ht="118.5" customHeight="1" x14ac:dyDescent="0.35">
      <c r="A900" s="25" t="s">
        <v>3449</v>
      </c>
      <c r="B900" s="17">
        <v>452</v>
      </c>
      <c r="C900" s="17">
        <v>2025</v>
      </c>
      <c r="D900" s="156" t="s">
        <v>3450</v>
      </c>
      <c r="E900" s="25" t="s">
        <v>3451</v>
      </c>
      <c r="F900" s="18">
        <v>45709</v>
      </c>
      <c r="G900" s="18">
        <v>45714</v>
      </c>
      <c r="H900" s="18">
        <v>45991</v>
      </c>
      <c r="I900" s="188">
        <v>59208622</v>
      </c>
      <c r="J900" s="161" t="s">
        <v>17</v>
      </c>
      <c r="K900" s="156" t="s">
        <v>18</v>
      </c>
      <c r="L900" s="156" t="s">
        <v>971</v>
      </c>
      <c r="M900" s="256">
        <f t="shared" si="29"/>
        <v>0.32179931497139047</v>
      </c>
      <c r="N900" s="148">
        <v>19053294</v>
      </c>
      <c r="O900" s="148">
        <f t="shared" si="30"/>
        <v>40155328</v>
      </c>
      <c r="P900" s="188">
        <v>0</v>
      </c>
      <c r="Q900" s="189">
        <v>0</v>
      </c>
      <c r="R900" s="29">
        <f t="shared" si="31"/>
        <v>59208622</v>
      </c>
      <c r="S900" s="156" t="s">
        <v>17</v>
      </c>
      <c r="T900" s="156" t="s">
        <v>3452</v>
      </c>
      <c r="U900" s="190" t="s">
        <v>1482</v>
      </c>
      <c r="V900" s="190" t="s">
        <v>1468</v>
      </c>
    </row>
    <row r="901" spans="1:22" s="2" customFormat="1" ht="118.5" customHeight="1" x14ac:dyDescent="0.35">
      <c r="A901" s="25" t="s">
        <v>3453</v>
      </c>
      <c r="B901" s="17">
        <v>453</v>
      </c>
      <c r="C901" s="17">
        <v>2025</v>
      </c>
      <c r="D901" s="156" t="s">
        <v>3454</v>
      </c>
      <c r="E901" s="25" t="s">
        <v>3455</v>
      </c>
      <c r="F901" s="18">
        <v>45709</v>
      </c>
      <c r="G901" s="18">
        <v>45713</v>
      </c>
      <c r="H901" s="18">
        <v>45991</v>
      </c>
      <c r="I901" s="188">
        <v>59208622</v>
      </c>
      <c r="J901" s="161" t="s">
        <v>17</v>
      </c>
      <c r="K901" s="156" t="s">
        <v>18</v>
      </c>
      <c r="L901" s="156" t="s">
        <v>971</v>
      </c>
      <c r="M901" s="256">
        <f t="shared" si="29"/>
        <v>0.32525952047997336</v>
      </c>
      <c r="N901" s="148">
        <v>19258168</v>
      </c>
      <c r="O901" s="148">
        <f t="shared" si="30"/>
        <v>39950454</v>
      </c>
      <c r="P901" s="188">
        <v>0</v>
      </c>
      <c r="Q901" s="189">
        <v>0</v>
      </c>
      <c r="R901" s="29">
        <f t="shared" si="31"/>
        <v>59208622</v>
      </c>
      <c r="S901" s="156" t="s">
        <v>17</v>
      </c>
      <c r="T901" s="156" t="s">
        <v>3456</v>
      </c>
      <c r="U901" s="190" t="s">
        <v>1482</v>
      </c>
      <c r="V901" s="190" t="s">
        <v>1468</v>
      </c>
    </row>
    <row r="902" spans="1:22" s="2" customFormat="1" ht="118.5" customHeight="1" x14ac:dyDescent="0.35">
      <c r="A902" s="25" t="s">
        <v>3457</v>
      </c>
      <c r="B902" s="17">
        <v>454</v>
      </c>
      <c r="C902" s="17">
        <v>2025</v>
      </c>
      <c r="D902" s="156" t="s">
        <v>3458</v>
      </c>
      <c r="E902" s="25" t="s">
        <v>3459</v>
      </c>
      <c r="F902" s="18">
        <v>45701</v>
      </c>
      <c r="G902" s="18">
        <v>45702</v>
      </c>
      <c r="H902" s="18">
        <v>46022</v>
      </c>
      <c r="I902" s="188">
        <v>103478516</v>
      </c>
      <c r="J902" s="161" t="s">
        <v>17</v>
      </c>
      <c r="K902" s="156" t="s">
        <v>18</v>
      </c>
      <c r="L902" s="156" t="s">
        <v>973</v>
      </c>
      <c r="M902" s="256">
        <f t="shared" si="29"/>
        <v>0.32915359938095751</v>
      </c>
      <c r="N902" s="148">
        <v>34060326</v>
      </c>
      <c r="O902" s="148">
        <f t="shared" si="30"/>
        <v>69418190</v>
      </c>
      <c r="P902" s="188">
        <v>0</v>
      </c>
      <c r="Q902" s="189">
        <v>0</v>
      </c>
      <c r="R902" s="29">
        <f t="shared" si="31"/>
        <v>103478516</v>
      </c>
      <c r="S902" s="156" t="s">
        <v>17</v>
      </c>
      <c r="T902" s="156" t="s">
        <v>3460</v>
      </c>
      <c r="U902" s="190" t="s">
        <v>1467</v>
      </c>
      <c r="V902" s="190" t="s">
        <v>1468</v>
      </c>
    </row>
    <row r="903" spans="1:22" s="2" customFormat="1" ht="118.5" customHeight="1" x14ac:dyDescent="0.35">
      <c r="A903" s="27" t="s">
        <v>3461</v>
      </c>
      <c r="B903" s="15">
        <v>455</v>
      </c>
      <c r="C903" s="15">
        <v>2025</v>
      </c>
      <c r="D903" s="154" t="s">
        <v>3462</v>
      </c>
      <c r="E903" s="27" t="s">
        <v>3463</v>
      </c>
      <c r="F903" s="19">
        <v>45707</v>
      </c>
      <c r="G903" s="19">
        <v>45709</v>
      </c>
      <c r="H903" s="19">
        <v>46022</v>
      </c>
      <c r="I903" s="184">
        <v>135433204</v>
      </c>
      <c r="J903" s="153" t="s">
        <v>17</v>
      </c>
      <c r="K903" s="154" t="s">
        <v>18</v>
      </c>
      <c r="L903" s="154" t="s">
        <v>972</v>
      </c>
      <c r="M903" s="254">
        <f t="shared" si="29"/>
        <v>0.27022738266467111</v>
      </c>
      <c r="N903" s="131">
        <v>40713049</v>
      </c>
      <c r="O903" s="131">
        <f t="shared" si="30"/>
        <v>109949140</v>
      </c>
      <c r="P903" s="184">
        <v>15228985</v>
      </c>
      <c r="Q903" s="182">
        <v>0</v>
      </c>
      <c r="R903" s="35">
        <f t="shared" si="31"/>
        <v>150662189</v>
      </c>
      <c r="S903" s="154" t="s">
        <v>17</v>
      </c>
      <c r="T903" s="154" t="s">
        <v>3464</v>
      </c>
      <c r="U903" s="183" t="s">
        <v>1478</v>
      </c>
      <c r="V903" s="183" t="s">
        <v>1470</v>
      </c>
    </row>
    <row r="904" spans="1:22" s="2" customFormat="1" ht="118.5" customHeight="1" x14ac:dyDescent="0.35">
      <c r="A904" s="27" t="s">
        <v>3465</v>
      </c>
      <c r="B904" s="15">
        <v>456</v>
      </c>
      <c r="C904" s="15">
        <v>2025</v>
      </c>
      <c r="D904" s="154" t="s">
        <v>3466</v>
      </c>
      <c r="E904" s="27" t="s">
        <v>3467</v>
      </c>
      <c r="F904" s="19">
        <v>45701</v>
      </c>
      <c r="G904" s="19">
        <v>45702</v>
      </c>
      <c r="H904" s="19">
        <v>46022</v>
      </c>
      <c r="I904" s="184">
        <v>135433204</v>
      </c>
      <c r="J904" s="153" t="s">
        <v>17</v>
      </c>
      <c r="K904" s="154" t="s">
        <v>18</v>
      </c>
      <c r="L904" s="154" t="s">
        <v>972</v>
      </c>
      <c r="M904" s="254">
        <f t="shared" si="29"/>
        <v>0.28344793207114355</v>
      </c>
      <c r="N904" s="131">
        <v>43621122</v>
      </c>
      <c r="O904" s="131">
        <f t="shared" si="30"/>
        <v>110273534</v>
      </c>
      <c r="P904" s="184">
        <v>18461452</v>
      </c>
      <c r="Q904" s="182">
        <v>0</v>
      </c>
      <c r="R904" s="35">
        <f t="shared" si="31"/>
        <v>153894656</v>
      </c>
      <c r="S904" s="154" t="s">
        <v>17</v>
      </c>
      <c r="T904" s="154" t="s">
        <v>3468</v>
      </c>
      <c r="U904" s="183" t="s">
        <v>1478</v>
      </c>
      <c r="V904" s="183" t="s">
        <v>1470</v>
      </c>
    </row>
    <row r="905" spans="1:22" s="2" customFormat="1" ht="118.5" customHeight="1" x14ac:dyDescent="0.35">
      <c r="A905" s="23" t="s">
        <v>3469</v>
      </c>
      <c r="B905" s="16">
        <v>457</v>
      </c>
      <c r="C905" s="16">
        <v>2025</v>
      </c>
      <c r="D905" s="159" t="s">
        <v>3470</v>
      </c>
      <c r="E905" s="23" t="s">
        <v>3471</v>
      </c>
      <c r="F905" s="20">
        <v>45701</v>
      </c>
      <c r="G905" s="20">
        <v>45702</v>
      </c>
      <c r="H905" s="20">
        <v>46001</v>
      </c>
      <c r="I905" s="185">
        <v>198523071</v>
      </c>
      <c r="J905" s="160" t="s">
        <v>17</v>
      </c>
      <c r="K905" s="159" t="s">
        <v>19</v>
      </c>
      <c r="L905" s="159" t="s">
        <v>968</v>
      </c>
      <c r="M905" s="253">
        <f t="shared" si="29"/>
        <v>0.34313725179075033</v>
      </c>
      <c r="N905" s="122">
        <v>68120661</v>
      </c>
      <c r="O905" s="122">
        <f t="shared" si="30"/>
        <v>130402410</v>
      </c>
      <c r="P905" s="185">
        <v>0</v>
      </c>
      <c r="Q905" s="186">
        <v>0</v>
      </c>
      <c r="R905" s="42">
        <f t="shared" si="31"/>
        <v>198523071</v>
      </c>
      <c r="S905" s="159" t="s">
        <v>17</v>
      </c>
      <c r="T905" s="159" t="s">
        <v>3472</v>
      </c>
      <c r="U905" s="187" t="s">
        <v>1485</v>
      </c>
      <c r="V905" s="187" t="s">
        <v>1472</v>
      </c>
    </row>
    <row r="906" spans="1:22" s="2" customFormat="1" ht="118.5" customHeight="1" x14ac:dyDescent="0.35">
      <c r="A906" s="23" t="s">
        <v>3473</v>
      </c>
      <c r="B906" s="16">
        <v>458</v>
      </c>
      <c r="C906" s="16">
        <v>2025</v>
      </c>
      <c r="D906" s="159" t="s">
        <v>3474</v>
      </c>
      <c r="E906" s="23" t="s">
        <v>3475</v>
      </c>
      <c r="F906" s="20">
        <v>45701</v>
      </c>
      <c r="G906" s="20">
        <v>45705</v>
      </c>
      <c r="H906" s="20">
        <v>46022</v>
      </c>
      <c r="I906" s="185">
        <v>107046742</v>
      </c>
      <c r="J906" s="160" t="s">
        <v>17</v>
      </c>
      <c r="K906" s="159" t="s">
        <v>19</v>
      </c>
      <c r="L906" s="159" t="s">
        <v>968</v>
      </c>
      <c r="M906" s="253">
        <f t="shared" si="29"/>
        <v>0.30909090161753827</v>
      </c>
      <c r="N906" s="122">
        <v>33087174</v>
      </c>
      <c r="O906" s="122">
        <f t="shared" si="30"/>
        <v>73959568</v>
      </c>
      <c r="P906" s="185">
        <v>0</v>
      </c>
      <c r="Q906" s="186">
        <v>0</v>
      </c>
      <c r="R906" s="42">
        <f t="shared" si="31"/>
        <v>107046742</v>
      </c>
      <c r="S906" s="159" t="s">
        <v>17</v>
      </c>
      <c r="T906" s="159" t="s">
        <v>3476</v>
      </c>
      <c r="U906" s="187" t="s">
        <v>1485</v>
      </c>
      <c r="V906" s="187" t="s">
        <v>1472</v>
      </c>
    </row>
    <row r="907" spans="1:22" s="2" customFormat="1" ht="118.5" customHeight="1" x14ac:dyDescent="0.35">
      <c r="A907" s="27" t="s">
        <v>3477</v>
      </c>
      <c r="B907" s="15">
        <v>459</v>
      </c>
      <c r="C907" s="15">
        <v>2025</v>
      </c>
      <c r="D907" s="154" t="s">
        <v>3478</v>
      </c>
      <c r="E907" s="27" t="s">
        <v>3479</v>
      </c>
      <c r="F907" s="19">
        <v>45705</v>
      </c>
      <c r="G907" s="19">
        <v>45707</v>
      </c>
      <c r="H907" s="19">
        <v>46022</v>
      </c>
      <c r="I907" s="28">
        <v>189918338</v>
      </c>
      <c r="J907" s="128" t="s">
        <v>17</v>
      </c>
      <c r="K907" s="154" t="s">
        <v>19</v>
      </c>
      <c r="L907" s="154" t="s">
        <v>978</v>
      </c>
      <c r="M907" s="254">
        <f t="shared" si="29"/>
        <v>0.30864196484280521</v>
      </c>
      <c r="N907" s="131">
        <v>58616769</v>
      </c>
      <c r="O907" s="131">
        <f t="shared" si="30"/>
        <v>131301569</v>
      </c>
      <c r="P907" s="28">
        <v>0</v>
      </c>
      <c r="Q907" s="182">
        <v>0</v>
      </c>
      <c r="R907" s="35">
        <f t="shared" si="31"/>
        <v>189918338</v>
      </c>
      <c r="S907" s="154" t="s">
        <v>17</v>
      </c>
      <c r="T907" s="154" t="s">
        <v>3480</v>
      </c>
      <c r="U907" s="183" t="s">
        <v>1478</v>
      </c>
      <c r="V907" s="183" t="s">
        <v>1470</v>
      </c>
    </row>
    <row r="908" spans="1:22" s="2" customFormat="1" ht="118.5" customHeight="1" x14ac:dyDescent="0.35">
      <c r="A908" s="27" t="s">
        <v>3481</v>
      </c>
      <c r="B908" s="15">
        <v>460</v>
      </c>
      <c r="C908" s="15">
        <v>2025</v>
      </c>
      <c r="D908" s="154" t="s">
        <v>3482</v>
      </c>
      <c r="E908" s="27" t="s">
        <v>3067</v>
      </c>
      <c r="F908" s="19">
        <v>45698</v>
      </c>
      <c r="G908" s="19">
        <v>45702</v>
      </c>
      <c r="H908" s="19">
        <v>46022</v>
      </c>
      <c r="I908" s="184">
        <v>92762432</v>
      </c>
      <c r="J908" s="153" t="s">
        <v>17</v>
      </c>
      <c r="K908" s="154" t="s">
        <v>18</v>
      </c>
      <c r="L908" s="154" t="s">
        <v>1826</v>
      </c>
      <c r="M908" s="254">
        <f t="shared" si="29"/>
        <v>0.32208586338055473</v>
      </c>
      <c r="N908" s="131">
        <v>29877468</v>
      </c>
      <c r="O908" s="131">
        <f t="shared" si="30"/>
        <v>62884964</v>
      </c>
      <c r="P908" s="184">
        <v>0</v>
      </c>
      <c r="Q908" s="182">
        <v>0</v>
      </c>
      <c r="R908" s="35">
        <f t="shared" si="31"/>
        <v>92762432</v>
      </c>
      <c r="S908" s="154" t="s">
        <v>17</v>
      </c>
      <c r="T908" s="154" t="s">
        <v>3483</v>
      </c>
      <c r="U908" s="183" t="s">
        <v>1473</v>
      </c>
      <c r="V908" s="183" t="s">
        <v>1470</v>
      </c>
    </row>
    <row r="909" spans="1:22" s="2" customFormat="1" ht="118.5" customHeight="1" x14ac:dyDescent="0.35">
      <c r="A909" s="27" t="s">
        <v>3484</v>
      </c>
      <c r="B909" s="15">
        <v>461</v>
      </c>
      <c r="C909" s="15">
        <v>2025</v>
      </c>
      <c r="D909" s="154" t="s">
        <v>3485</v>
      </c>
      <c r="E909" s="27" t="s">
        <v>3486</v>
      </c>
      <c r="F909" s="19">
        <v>45698</v>
      </c>
      <c r="G909" s="19">
        <v>45701</v>
      </c>
      <c r="H909" s="19">
        <v>46022</v>
      </c>
      <c r="I909" s="184">
        <v>92762432</v>
      </c>
      <c r="J909" s="153" t="s">
        <v>17</v>
      </c>
      <c r="K909" s="154" t="s">
        <v>18</v>
      </c>
      <c r="L909" s="154" t="s">
        <v>1826</v>
      </c>
      <c r="M909" s="254">
        <f t="shared" si="29"/>
        <v>0.32515334440563182</v>
      </c>
      <c r="N909" s="131">
        <v>30162015</v>
      </c>
      <c r="O909" s="131">
        <f t="shared" si="30"/>
        <v>62600417</v>
      </c>
      <c r="P909" s="184">
        <v>0</v>
      </c>
      <c r="Q909" s="182">
        <v>0</v>
      </c>
      <c r="R909" s="35">
        <f t="shared" si="31"/>
        <v>92762432</v>
      </c>
      <c r="S909" s="154" t="s">
        <v>17</v>
      </c>
      <c r="T909" s="154" t="s">
        <v>3487</v>
      </c>
      <c r="U909" s="183" t="s">
        <v>1473</v>
      </c>
      <c r="V909" s="183" t="s">
        <v>1470</v>
      </c>
    </row>
    <row r="910" spans="1:22" s="2" customFormat="1" ht="118.5" customHeight="1" x14ac:dyDescent="0.35">
      <c r="A910" s="27" t="s">
        <v>3488</v>
      </c>
      <c r="B910" s="15">
        <v>462</v>
      </c>
      <c r="C910" s="15">
        <v>2025</v>
      </c>
      <c r="D910" s="154" t="s">
        <v>3489</v>
      </c>
      <c r="E910" s="27" t="s">
        <v>3490</v>
      </c>
      <c r="F910" s="19">
        <v>45701</v>
      </c>
      <c r="G910" s="19">
        <v>45707</v>
      </c>
      <c r="H910" s="19">
        <v>46022</v>
      </c>
      <c r="I910" s="184">
        <v>77920434</v>
      </c>
      <c r="J910" s="153" t="s">
        <v>17</v>
      </c>
      <c r="K910" s="154" t="s">
        <v>18</v>
      </c>
      <c r="L910" s="154" t="s">
        <v>972</v>
      </c>
      <c r="M910" s="254">
        <f t="shared" si="29"/>
        <v>0.30674844547195412</v>
      </c>
      <c r="N910" s="131">
        <v>23901972</v>
      </c>
      <c r="O910" s="131">
        <f t="shared" si="30"/>
        <v>54018462</v>
      </c>
      <c r="P910" s="184">
        <v>0</v>
      </c>
      <c r="Q910" s="182">
        <v>0</v>
      </c>
      <c r="R910" s="35">
        <f t="shared" si="31"/>
        <v>77920434</v>
      </c>
      <c r="S910" s="154" t="s">
        <v>17</v>
      </c>
      <c r="T910" s="154" t="s">
        <v>3491</v>
      </c>
      <c r="U910" s="183" t="s">
        <v>1478</v>
      </c>
      <c r="V910" s="183" t="s">
        <v>1470</v>
      </c>
    </row>
    <row r="911" spans="1:22" s="2" customFormat="1" ht="118.5" customHeight="1" x14ac:dyDescent="0.35">
      <c r="A911" s="27" t="s">
        <v>3492</v>
      </c>
      <c r="B911" s="15">
        <v>463</v>
      </c>
      <c r="C911" s="15">
        <v>2025</v>
      </c>
      <c r="D911" s="154" t="s">
        <v>3493</v>
      </c>
      <c r="E911" s="27" t="s">
        <v>2998</v>
      </c>
      <c r="F911" s="19">
        <v>45707</v>
      </c>
      <c r="G911" s="19">
        <v>45709</v>
      </c>
      <c r="H911" s="19">
        <v>46022</v>
      </c>
      <c r="I911" s="184">
        <v>46381178</v>
      </c>
      <c r="J911" s="153" t="s">
        <v>17</v>
      </c>
      <c r="K911" s="154" t="s">
        <v>18</v>
      </c>
      <c r="L911" s="154" t="s">
        <v>972</v>
      </c>
      <c r="M911" s="254">
        <f t="shared" si="29"/>
        <v>0.30061349455160452</v>
      </c>
      <c r="N911" s="131">
        <v>13942808</v>
      </c>
      <c r="O911" s="131">
        <f t="shared" si="30"/>
        <v>32438370</v>
      </c>
      <c r="P911" s="184">
        <v>0</v>
      </c>
      <c r="Q911" s="182">
        <v>0</v>
      </c>
      <c r="R911" s="35">
        <f t="shared" si="31"/>
        <v>46381178</v>
      </c>
      <c r="S911" s="154" t="s">
        <v>17</v>
      </c>
      <c r="T911" s="154" t="s">
        <v>3494</v>
      </c>
      <c r="U911" s="183" t="s">
        <v>1478</v>
      </c>
      <c r="V911" s="183" t="s">
        <v>1470</v>
      </c>
    </row>
    <row r="912" spans="1:22" s="2" customFormat="1" ht="118.5" customHeight="1" x14ac:dyDescent="0.35">
      <c r="A912" s="27" t="s">
        <v>3495</v>
      </c>
      <c r="B912" s="15">
        <v>464</v>
      </c>
      <c r="C912" s="15">
        <v>2025</v>
      </c>
      <c r="D912" s="154" t="s">
        <v>3496</v>
      </c>
      <c r="E912" s="27" t="s">
        <v>2998</v>
      </c>
      <c r="F912" s="19">
        <v>45707</v>
      </c>
      <c r="G912" s="19">
        <v>45709</v>
      </c>
      <c r="H912" s="19">
        <v>46022</v>
      </c>
      <c r="I912" s="184">
        <v>46381178</v>
      </c>
      <c r="J912" s="153" t="s">
        <v>17</v>
      </c>
      <c r="K912" s="154" t="s">
        <v>18</v>
      </c>
      <c r="L912" s="154" t="s">
        <v>972</v>
      </c>
      <c r="M912" s="254">
        <f t="shared" si="29"/>
        <v>0.30061349455160452</v>
      </c>
      <c r="N912" s="131">
        <v>13942808</v>
      </c>
      <c r="O912" s="131">
        <f t="shared" si="30"/>
        <v>32438370</v>
      </c>
      <c r="P912" s="184">
        <v>0</v>
      </c>
      <c r="Q912" s="182">
        <v>0</v>
      </c>
      <c r="R912" s="35">
        <f t="shared" si="31"/>
        <v>46381178</v>
      </c>
      <c r="S912" s="154" t="s">
        <v>17</v>
      </c>
      <c r="T912" s="154" t="s">
        <v>3497</v>
      </c>
      <c r="U912" s="183" t="s">
        <v>1478</v>
      </c>
      <c r="V912" s="183" t="s">
        <v>1470</v>
      </c>
    </row>
    <row r="913" spans="1:22" s="2" customFormat="1" ht="118.5" customHeight="1" x14ac:dyDescent="0.35">
      <c r="A913" s="27" t="s">
        <v>3498</v>
      </c>
      <c r="B913" s="15">
        <v>465</v>
      </c>
      <c r="C913" s="15">
        <v>2025</v>
      </c>
      <c r="D913" s="154" t="s">
        <v>3499</v>
      </c>
      <c r="E913" s="27" t="s">
        <v>3490</v>
      </c>
      <c r="F913" s="19">
        <v>45709</v>
      </c>
      <c r="G913" s="19">
        <v>45716</v>
      </c>
      <c r="H913" s="19">
        <v>46022</v>
      </c>
      <c r="I913" s="184">
        <v>77920434</v>
      </c>
      <c r="J913" s="153" t="s">
        <v>17</v>
      </c>
      <c r="K913" s="154" t="s">
        <v>18</v>
      </c>
      <c r="L913" s="154" t="s">
        <v>972</v>
      </c>
      <c r="M913" s="254">
        <f t="shared" si="29"/>
        <v>0.27914116854123272</v>
      </c>
      <c r="N913" s="131">
        <v>21750801</v>
      </c>
      <c r="O913" s="131">
        <f t="shared" si="30"/>
        <v>56169633</v>
      </c>
      <c r="P913" s="184">
        <v>0</v>
      </c>
      <c r="Q913" s="182">
        <v>0</v>
      </c>
      <c r="R913" s="35">
        <f t="shared" si="31"/>
        <v>77920434</v>
      </c>
      <c r="S913" s="154" t="s">
        <v>17</v>
      </c>
      <c r="T913" s="154" t="s">
        <v>3500</v>
      </c>
      <c r="U913" s="183" t="s">
        <v>1478</v>
      </c>
      <c r="V913" s="183" t="s">
        <v>1470</v>
      </c>
    </row>
    <row r="914" spans="1:22" s="2" customFormat="1" ht="118.5" customHeight="1" x14ac:dyDescent="0.35">
      <c r="A914" s="23" t="s">
        <v>3501</v>
      </c>
      <c r="B914" s="16">
        <v>466</v>
      </c>
      <c r="C914" s="16">
        <v>2025</v>
      </c>
      <c r="D914" s="159" t="s">
        <v>3502</v>
      </c>
      <c r="E914" s="23" t="s">
        <v>3503</v>
      </c>
      <c r="F914" s="20">
        <v>45698</v>
      </c>
      <c r="G914" s="20">
        <v>45699</v>
      </c>
      <c r="H914" s="20">
        <v>45991</v>
      </c>
      <c r="I914" s="185">
        <v>244856510</v>
      </c>
      <c r="J914" s="160" t="s">
        <v>17</v>
      </c>
      <c r="K914" s="159" t="s">
        <v>18</v>
      </c>
      <c r="L914" s="159" t="s">
        <v>976</v>
      </c>
      <c r="M914" s="253">
        <f t="shared" ref="M914:M977" si="32">+N914/R914</f>
        <v>0.3599999730454379</v>
      </c>
      <c r="N914" s="122">
        <v>88148337</v>
      </c>
      <c r="O914" s="122">
        <f t="shared" ref="O914:O977" si="33">R914-N914</f>
        <v>156708173</v>
      </c>
      <c r="P914" s="185">
        <v>0</v>
      </c>
      <c r="Q914" s="186">
        <v>0</v>
      </c>
      <c r="R914" s="42">
        <f t="shared" si="31"/>
        <v>244856510</v>
      </c>
      <c r="S914" s="159" t="s">
        <v>17</v>
      </c>
      <c r="T914" s="159" t="s">
        <v>3504</v>
      </c>
      <c r="U914" s="187" t="s">
        <v>1477</v>
      </c>
      <c r="V914" s="187" t="s">
        <v>1472</v>
      </c>
    </row>
    <row r="915" spans="1:22" s="2" customFormat="1" ht="118.5" customHeight="1" x14ac:dyDescent="0.35">
      <c r="A915" s="25" t="s">
        <v>3505</v>
      </c>
      <c r="B915" s="17">
        <v>467</v>
      </c>
      <c r="C915" s="17">
        <v>2025</v>
      </c>
      <c r="D915" s="156" t="s">
        <v>3506</v>
      </c>
      <c r="E915" s="25" t="s">
        <v>3507</v>
      </c>
      <c r="F915" s="18">
        <v>45701</v>
      </c>
      <c r="G915" s="18">
        <v>45702</v>
      </c>
      <c r="H915" s="18">
        <v>46022</v>
      </c>
      <c r="I915" s="188">
        <v>103478516</v>
      </c>
      <c r="J915" s="161" t="s">
        <v>17</v>
      </c>
      <c r="K915" s="156" t="s">
        <v>18</v>
      </c>
      <c r="L915" s="156" t="s">
        <v>973</v>
      </c>
      <c r="M915" s="256">
        <f t="shared" si="32"/>
        <v>0.32915359938095751</v>
      </c>
      <c r="N915" s="148">
        <v>34060326</v>
      </c>
      <c r="O915" s="148">
        <f t="shared" si="33"/>
        <v>69418190</v>
      </c>
      <c r="P915" s="188">
        <v>0</v>
      </c>
      <c r="Q915" s="189">
        <v>0</v>
      </c>
      <c r="R915" s="29">
        <f t="shared" si="31"/>
        <v>103478516</v>
      </c>
      <c r="S915" s="156" t="s">
        <v>17</v>
      </c>
      <c r="T915" s="156" t="s">
        <v>3508</v>
      </c>
      <c r="U915" s="190" t="s">
        <v>1467</v>
      </c>
      <c r="V915" s="190" t="s">
        <v>1468</v>
      </c>
    </row>
    <row r="916" spans="1:22" s="2" customFormat="1" ht="118.5" customHeight="1" x14ac:dyDescent="0.35">
      <c r="A916" s="25" t="s">
        <v>3509</v>
      </c>
      <c r="B916" s="17">
        <v>468</v>
      </c>
      <c r="C916" s="17">
        <v>2025</v>
      </c>
      <c r="D916" s="156" t="s">
        <v>3510</v>
      </c>
      <c r="E916" s="25" t="s">
        <v>3511</v>
      </c>
      <c r="F916" s="18">
        <v>45701</v>
      </c>
      <c r="G916" s="18">
        <v>45702</v>
      </c>
      <c r="H916" s="18">
        <v>46022</v>
      </c>
      <c r="I916" s="188">
        <v>76247301</v>
      </c>
      <c r="J916" s="161" t="s">
        <v>17</v>
      </c>
      <c r="K916" s="156" t="s">
        <v>18</v>
      </c>
      <c r="L916" s="156" t="s">
        <v>973</v>
      </c>
      <c r="M916" s="256">
        <f t="shared" si="32"/>
        <v>0.32915351325025916</v>
      </c>
      <c r="N916" s="148">
        <v>25097067</v>
      </c>
      <c r="O916" s="148">
        <f t="shared" si="33"/>
        <v>51150234</v>
      </c>
      <c r="P916" s="188">
        <v>0</v>
      </c>
      <c r="Q916" s="189">
        <v>0</v>
      </c>
      <c r="R916" s="29">
        <f t="shared" si="31"/>
        <v>76247301</v>
      </c>
      <c r="S916" s="156" t="s">
        <v>17</v>
      </c>
      <c r="T916" s="156" t="s">
        <v>3512</v>
      </c>
      <c r="U916" s="190" t="s">
        <v>1467</v>
      </c>
      <c r="V916" s="190" t="s">
        <v>1468</v>
      </c>
    </row>
    <row r="917" spans="1:22" s="2" customFormat="1" ht="118.5" customHeight="1" x14ac:dyDescent="0.35">
      <c r="A917" s="25" t="s">
        <v>3513</v>
      </c>
      <c r="B917" s="17">
        <v>469</v>
      </c>
      <c r="C917" s="17">
        <v>2025</v>
      </c>
      <c r="D917" s="156" t="s">
        <v>3514</v>
      </c>
      <c r="E917" s="25" t="s">
        <v>3515</v>
      </c>
      <c r="F917" s="18">
        <v>45698</v>
      </c>
      <c r="G917" s="18">
        <v>45700</v>
      </c>
      <c r="H917" s="18">
        <v>46022</v>
      </c>
      <c r="I917" s="188">
        <v>103478516</v>
      </c>
      <c r="J917" s="161" t="s">
        <v>17</v>
      </c>
      <c r="K917" s="156" t="s">
        <v>18</v>
      </c>
      <c r="L917" s="156" t="s">
        <v>973</v>
      </c>
      <c r="M917" s="256">
        <f t="shared" si="32"/>
        <v>0.33542319064567955</v>
      </c>
      <c r="N917" s="148">
        <v>34709094</v>
      </c>
      <c r="O917" s="148">
        <f t="shared" si="33"/>
        <v>68769422</v>
      </c>
      <c r="P917" s="188">
        <v>0</v>
      </c>
      <c r="Q917" s="189">
        <v>0</v>
      </c>
      <c r="R917" s="29">
        <f t="shared" si="31"/>
        <v>103478516</v>
      </c>
      <c r="S917" s="156" t="s">
        <v>17</v>
      </c>
      <c r="T917" s="156" t="s">
        <v>3516</v>
      </c>
      <c r="U917" s="190" t="s">
        <v>1467</v>
      </c>
      <c r="V917" s="190" t="s">
        <v>1468</v>
      </c>
    </row>
    <row r="918" spans="1:22" s="2" customFormat="1" ht="118.5" customHeight="1" x14ac:dyDescent="0.35">
      <c r="A918" s="25" t="s">
        <v>3517</v>
      </c>
      <c r="B918" s="17">
        <v>470</v>
      </c>
      <c r="C918" s="17">
        <v>2025</v>
      </c>
      <c r="D918" s="156" t="s">
        <v>3518</v>
      </c>
      <c r="E918" s="25" t="s">
        <v>3519</v>
      </c>
      <c r="F918" s="18">
        <v>45698</v>
      </c>
      <c r="G918" s="18">
        <v>45700</v>
      </c>
      <c r="H918" s="18">
        <v>46022</v>
      </c>
      <c r="I918" s="188">
        <v>103478516</v>
      </c>
      <c r="J918" s="161" t="s">
        <v>17</v>
      </c>
      <c r="K918" s="156" t="s">
        <v>18</v>
      </c>
      <c r="L918" s="156" t="s">
        <v>973</v>
      </c>
      <c r="M918" s="256">
        <f t="shared" si="32"/>
        <v>0.33542319064567955</v>
      </c>
      <c r="N918" s="148">
        <v>34709094</v>
      </c>
      <c r="O918" s="148">
        <f t="shared" si="33"/>
        <v>68769422</v>
      </c>
      <c r="P918" s="188">
        <v>0</v>
      </c>
      <c r="Q918" s="189">
        <v>0</v>
      </c>
      <c r="R918" s="29">
        <f t="shared" si="31"/>
        <v>103478516</v>
      </c>
      <c r="S918" s="156" t="s">
        <v>17</v>
      </c>
      <c r="T918" s="156" t="s">
        <v>3520</v>
      </c>
      <c r="U918" s="190" t="s">
        <v>1467</v>
      </c>
      <c r="V918" s="190" t="s">
        <v>1468</v>
      </c>
    </row>
    <row r="919" spans="1:22" s="2" customFormat="1" ht="118.5" customHeight="1" x14ac:dyDescent="0.35">
      <c r="A919" s="25" t="s">
        <v>3521</v>
      </c>
      <c r="B919" s="17">
        <v>471</v>
      </c>
      <c r="C919" s="17">
        <v>2025</v>
      </c>
      <c r="D919" s="156" t="s">
        <v>3522</v>
      </c>
      <c r="E919" s="25" t="s">
        <v>3523</v>
      </c>
      <c r="F919" s="18">
        <v>45701</v>
      </c>
      <c r="G919" s="18">
        <v>45702</v>
      </c>
      <c r="H919" s="18">
        <v>46022</v>
      </c>
      <c r="I919" s="188">
        <v>103478516</v>
      </c>
      <c r="J919" s="161" t="s">
        <v>17</v>
      </c>
      <c r="K919" s="156" t="s">
        <v>18</v>
      </c>
      <c r="L919" s="156" t="s">
        <v>973</v>
      </c>
      <c r="M919" s="256">
        <f t="shared" si="32"/>
        <v>0.32915359938095751</v>
      </c>
      <c r="N919" s="148">
        <v>34060326</v>
      </c>
      <c r="O919" s="148">
        <f t="shared" si="33"/>
        <v>69418190</v>
      </c>
      <c r="P919" s="188">
        <v>0</v>
      </c>
      <c r="Q919" s="189">
        <v>0</v>
      </c>
      <c r="R919" s="29">
        <f t="shared" si="31"/>
        <v>103478516</v>
      </c>
      <c r="S919" s="156" t="s">
        <v>17</v>
      </c>
      <c r="T919" s="156" t="s">
        <v>3524</v>
      </c>
      <c r="U919" s="190" t="s">
        <v>1467</v>
      </c>
      <c r="V919" s="190" t="s">
        <v>1468</v>
      </c>
    </row>
    <row r="920" spans="1:22" s="2" customFormat="1" ht="118.5" customHeight="1" x14ac:dyDescent="0.35">
      <c r="A920" s="25" t="s">
        <v>3525</v>
      </c>
      <c r="B920" s="17">
        <v>472</v>
      </c>
      <c r="C920" s="17">
        <v>2025</v>
      </c>
      <c r="D920" s="156" t="s">
        <v>3526</v>
      </c>
      <c r="E920" s="25" t="s">
        <v>3527</v>
      </c>
      <c r="F920" s="18">
        <v>45707</v>
      </c>
      <c r="G920" s="18">
        <v>45708</v>
      </c>
      <c r="H920" s="18">
        <v>46022</v>
      </c>
      <c r="I920" s="188">
        <v>103478516</v>
      </c>
      <c r="J920" s="161" t="s">
        <v>17</v>
      </c>
      <c r="K920" s="156" t="s">
        <v>18</v>
      </c>
      <c r="L920" s="156" t="s">
        <v>973</v>
      </c>
      <c r="M920" s="256">
        <f t="shared" si="32"/>
        <v>0.31034482558679138</v>
      </c>
      <c r="N920" s="148">
        <v>32114022</v>
      </c>
      <c r="O920" s="148">
        <f t="shared" si="33"/>
        <v>71364494</v>
      </c>
      <c r="P920" s="188">
        <v>0</v>
      </c>
      <c r="Q920" s="189">
        <v>0</v>
      </c>
      <c r="R920" s="29">
        <f t="shared" si="31"/>
        <v>103478516</v>
      </c>
      <c r="S920" s="156" t="s">
        <v>17</v>
      </c>
      <c r="T920" s="156" t="s">
        <v>3528</v>
      </c>
      <c r="U920" s="190" t="s">
        <v>1467</v>
      </c>
      <c r="V920" s="190" t="s">
        <v>1468</v>
      </c>
    </row>
    <row r="921" spans="1:22" s="2" customFormat="1" ht="118.5" customHeight="1" x14ac:dyDescent="0.35">
      <c r="A921" s="25" t="s">
        <v>3529</v>
      </c>
      <c r="B921" s="17">
        <v>473</v>
      </c>
      <c r="C921" s="17">
        <v>2025</v>
      </c>
      <c r="D921" s="156" t="s">
        <v>3530</v>
      </c>
      <c r="E921" s="25" t="s">
        <v>3531</v>
      </c>
      <c r="F921" s="18">
        <v>45701</v>
      </c>
      <c r="G921" s="18">
        <v>45702</v>
      </c>
      <c r="H921" s="18">
        <v>46022</v>
      </c>
      <c r="I921" s="188">
        <v>45385267</v>
      </c>
      <c r="J921" s="161" t="s">
        <v>17</v>
      </c>
      <c r="K921" s="156" t="s">
        <v>18</v>
      </c>
      <c r="L921" s="156" t="s">
        <v>973</v>
      </c>
      <c r="M921" s="256">
        <f t="shared" si="32"/>
        <v>0.32915348939117178</v>
      </c>
      <c r="N921" s="148">
        <v>14938719</v>
      </c>
      <c r="O921" s="148">
        <f t="shared" si="33"/>
        <v>30446548</v>
      </c>
      <c r="P921" s="188">
        <v>0</v>
      </c>
      <c r="Q921" s="189">
        <v>0</v>
      </c>
      <c r="R921" s="29">
        <f t="shared" si="31"/>
        <v>45385267</v>
      </c>
      <c r="S921" s="156" t="s">
        <v>17</v>
      </c>
      <c r="T921" s="156" t="s">
        <v>3532</v>
      </c>
      <c r="U921" s="190" t="s">
        <v>1467</v>
      </c>
      <c r="V921" s="190" t="s">
        <v>1468</v>
      </c>
    </row>
    <row r="922" spans="1:22" s="2" customFormat="1" ht="118.5" customHeight="1" x14ac:dyDescent="0.35">
      <c r="A922" s="27" t="s">
        <v>3533</v>
      </c>
      <c r="B922" s="15">
        <v>474</v>
      </c>
      <c r="C922" s="15">
        <v>2025</v>
      </c>
      <c r="D922" s="154" t="s">
        <v>3534</v>
      </c>
      <c r="E922" s="27" t="s">
        <v>3535</v>
      </c>
      <c r="F922" s="19">
        <v>45707</v>
      </c>
      <c r="G922" s="19">
        <v>45709</v>
      </c>
      <c r="H922" s="19">
        <v>46022</v>
      </c>
      <c r="I922" s="184">
        <v>59367930</v>
      </c>
      <c r="J922" s="153" t="s">
        <v>17</v>
      </c>
      <c r="K922" s="154" t="s">
        <v>18</v>
      </c>
      <c r="L922" s="154" t="s">
        <v>972</v>
      </c>
      <c r="M922" s="254">
        <f t="shared" si="32"/>
        <v>0.30061349620914862</v>
      </c>
      <c r="N922" s="131">
        <v>17846801</v>
      </c>
      <c r="O922" s="131">
        <f t="shared" si="33"/>
        <v>41521129</v>
      </c>
      <c r="P922" s="184">
        <v>0</v>
      </c>
      <c r="Q922" s="182">
        <v>0</v>
      </c>
      <c r="R922" s="35">
        <f t="shared" si="31"/>
        <v>59367930</v>
      </c>
      <c r="S922" s="154" t="s">
        <v>17</v>
      </c>
      <c r="T922" s="154" t="s">
        <v>3536</v>
      </c>
      <c r="U922" s="183" t="s">
        <v>1478</v>
      </c>
      <c r="V922" s="183" t="s">
        <v>1470</v>
      </c>
    </row>
    <row r="923" spans="1:22" s="2" customFormat="1" ht="118.5" customHeight="1" x14ac:dyDescent="0.35">
      <c r="A923" s="27" t="s">
        <v>3537</v>
      </c>
      <c r="B923" s="15">
        <v>475</v>
      </c>
      <c r="C923" s="15">
        <v>2025</v>
      </c>
      <c r="D923" s="154" t="s">
        <v>3538</v>
      </c>
      <c r="E923" s="27" t="s">
        <v>3539</v>
      </c>
      <c r="F923" s="19">
        <v>45707</v>
      </c>
      <c r="G923" s="19">
        <v>45712</v>
      </c>
      <c r="H923" s="19">
        <v>46022</v>
      </c>
      <c r="I923" s="184">
        <v>92762432</v>
      </c>
      <c r="J923" s="153" t="s">
        <v>17</v>
      </c>
      <c r="K923" s="154" t="s">
        <v>18</v>
      </c>
      <c r="L923" s="154" t="s">
        <v>972</v>
      </c>
      <c r="M923" s="254">
        <f t="shared" si="32"/>
        <v>0.29141105312978427</v>
      </c>
      <c r="N923" s="131">
        <v>27031998</v>
      </c>
      <c r="O923" s="131">
        <f t="shared" si="33"/>
        <v>65730434</v>
      </c>
      <c r="P923" s="184">
        <v>0</v>
      </c>
      <c r="Q923" s="182">
        <v>0</v>
      </c>
      <c r="R923" s="35">
        <f t="shared" si="31"/>
        <v>92762432</v>
      </c>
      <c r="S923" s="154" t="s">
        <v>17</v>
      </c>
      <c r="T923" s="154" t="s">
        <v>3540</v>
      </c>
      <c r="U923" s="183" t="s">
        <v>1478</v>
      </c>
      <c r="V923" s="183" t="s">
        <v>1470</v>
      </c>
    </row>
    <row r="924" spans="1:22" s="2" customFormat="1" ht="118.5" customHeight="1" x14ac:dyDescent="0.35">
      <c r="A924" s="27" t="s">
        <v>3541</v>
      </c>
      <c r="B924" s="15">
        <v>476</v>
      </c>
      <c r="C924" s="15">
        <v>2025</v>
      </c>
      <c r="D924" s="154" t="s">
        <v>3542</v>
      </c>
      <c r="E924" s="27" t="s">
        <v>2998</v>
      </c>
      <c r="F924" s="19">
        <v>45709</v>
      </c>
      <c r="G924" s="19">
        <v>45713</v>
      </c>
      <c r="H924" s="19">
        <v>46022</v>
      </c>
      <c r="I924" s="184">
        <v>46381178</v>
      </c>
      <c r="J924" s="153" t="s">
        <v>17</v>
      </c>
      <c r="K924" s="154" t="s">
        <v>18</v>
      </c>
      <c r="L924" s="154" t="s">
        <v>972</v>
      </c>
      <c r="M924" s="254">
        <f t="shared" si="32"/>
        <v>0.28834360351951388</v>
      </c>
      <c r="N924" s="131">
        <v>13373716</v>
      </c>
      <c r="O924" s="131">
        <f t="shared" si="33"/>
        <v>33007462</v>
      </c>
      <c r="P924" s="184">
        <v>0</v>
      </c>
      <c r="Q924" s="182">
        <v>0</v>
      </c>
      <c r="R924" s="35">
        <f t="shared" si="31"/>
        <v>46381178</v>
      </c>
      <c r="S924" s="154" t="s">
        <v>17</v>
      </c>
      <c r="T924" s="154" t="s">
        <v>3543</v>
      </c>
      <c r="U924" s="183" t="s">
        <v>1478</v>
      </c>
      <c r="V924" s="183" t="s">
        <v>1470</v>
      </c>
    </row>
    <row r="925" spans="1:22" s="2" customFormat="1" ht="118.5" customHeight="1" x14ac:dyDescent="0.35">
      <c r="A925" s="27" t="s">
        <v>3544</v>
      </c>
      <c r="B925" s="15">
        <v>477</v>
      </c>
      <c r="C925" s="15">
        <v>2025</v>
      </c>
      <c r="D925" s="154" t="s">
        <v>3545</v>
      </c>
      <c r="E925" s="27" t="s">
        <v>2998</v>
      </c>
      <c r="F925" s="19">
        <v>45701</v>
      </c>
      <c r="G925" s="19">
        <v>45705</v>
      </c>
      <c r="H925" s="19">
        <v>46022</v>
      </c>
      <c r="I925" s="184">
        <v>46381178</v>
      </c>
      <c r="J925" s="153" t="s">
        <v>17</v>
      </c>
      <c r="K925" s="154" t="s">
        <v>18</v>
      </c>
      <c r="L925" s="154" t="s">
        <v>972</v>
      </c>
      <c r="M925" s="254">
        <f t="shared" si="32"/>
        <v>0.31288338558369516</v>
      </c>
      <c r="N925" s="131">
        <v>14511900</v>
      </c>
      <c r="O925" s="131">
        <f t="shared" si="33"/>
        <v>31869278</v>
      </c>
      <c r="P925" s="184">
        <v>0</v>
      </c>
      <c r="Q925" s="182">
        <v>0</v>
      </c>
      <c r="R925" s="35">
        <f t="shared" si="31"/>
        <v>46381178</v>
      </c>
      <c r="S925" s="154" t="s">
        <v>17</v>
      </c>
      <c r="T925" s="154" t="s">
        <v>3546</v>
      </c>
      <c r="U925" s="183" t="s">
        <v>1478</v>
      </c>
      <c r="V925" s="183" t="s">
        <v>1470</v>
      </c>
    </row>
    <row r="926" spans="1:22" s="2" customFormat="1" ht="118.5" customHeight="1" x14ac:dyDescent="0.35">
      <c r="A926" s="27" t="s">
        <v>3547</v>
      </c>
      <c r="B926" s="15">
        <v>478</v>
      </c>
      <c r="C926" s="15">
        <v>2025</v>
      </c>
      <c r="D926" s="154" t="s">
        <v>3548</v>
      </c>
      <c r="E926" s="27" t="s">
        <v>3490</v>
      </c>
      <c r="F926" s="19">
        <v>45705</v>
      </c>
      <c r="G926" s="19">
        <v>45709</v>
      </c>
      <c r="H926" s="19">
        <v>46022</v>
      </c>
      <c r="I926" s="184">
        <v>77920434</v>
      </c>
      <c r="J926" s="153" t="s">
        <v>17</v>
      </c>
      <c r="K926" s="154" t="s">
        <v>18</v>
      </c>
      <c r="L926" s="154" t="s">
        <v>972</v>
      </c>
      <c r="M926" s="254">
        <f t="shared" si="32"/>
        <v>0.30061349504290491</v>
      </c>
      <c r="N926" s="131">
        <v>23423934</v>
      </c>
      <c r="O926" s="131">
        <f t="shared" si="33"/>
        <v>54496500</v>
      </c>
      <c r="P926" s="184">
        <v>0</v>
      </c>
      <c r="Q926" s="182">
        <v>0</v>
      </c>
      <c r="R926" s="35">
        <f t="shared" si="31"/>
        <v>77920434</v>
      </c>
      <c r="S926" s="154" t="s">
        <v>17</v>
      </c>
      <c r="T926" s="154" t="s">
        <v>3549</v>
      </c>
      <c r="U926" s="183" t="s">
        <v>1478</v>
      </c>
      <c r="V926" s="183" t="s">
        <v>1470</v>
      </c>
    </row>
    <row r="927" spans="1:22" s="2" customFormat="1" ht="118.5" customHeight="1" x14ac:dyDescent="0.35">
      <c r="A927" s="27" t="s">
        <v>3550</v>
      </c>
      <c r="B927" s="15">
        <v>479</v>
      </c>
      <c r="C927" s="15">
        <v>2025</v>
      </c>
      <c r="D927" s="154" t="s">
        <v>3551</v>
      </c>
      <c r="E927" s="27" t="s">
        <v>2959</v>
      </c>
      <c r="F927" s="19">
        <v>45705</v>
      </c>
      <c r="G927" s="19">
        <v>45707</v>
      </c>
      <c r="H927" s="19">
        <v>46022</v>
      </c>
      <c r="I927" s="184">
        <v>92193338</v>
      </c>
      <c r="J927" s="153" t="s">
        <v>17</v>
      </c>
      <c r="K927" s="154" t="s">
        <v>18</v>
      </c>
      <c r="L927" s="154" t="s">
        <v>1826</v>
      </c>
      <c r="M927" s="254">
        <f t="shared" si="32"/>
        <v>0.30864196499751423</v>
      </c>
      <c r="N927" s="131">
        <v>28454733</v>
      </c>
      <c r="O927" s="131">
        <f t="shared" si="33"/>
        <v>63738605</v>
      </c>
      <c r="P927" s="184">
        <v>0</v>
      </c>
      <c r="Q927" s="182">
        <v>0</v>
      </c>
      <c r="R927" s="35">
        <f t="shared" si="31"/>
        <v>92193338</v>
      </c>
      <c r="S927" s="154" t="s">
        <v>17</v>
      </c>
      <c r="T927" s="154" t="s">
        <v>3552</v>
      </c>
      <c r="U927" s="183" t="s">
        <v>1473</v>
      </c>
      <c r="V927" s="183" t="s">
        <v>1470</v>
      </c>
    </row>
    <row r="928" spans="1:22" s="2" customFormat="1" ht="118.5" customHeight="1" x14ac:dyDescent="0.35">
      <c r="A928" s="27" t="s">
        <v>3553</v>
      </c>
      <c r="B928" s="15">
        <v>480</v>
      </c>
      <c r="C928" s="15">
        <v>2025</v>
      </c>
      <c r="D928" s="154" t="s">
        <v>3554</v>
      </c>
      <c r="E928" s="27" t="s">
        <v>2959</v>
      </c>
      <c r="F928" s="19">
        <v>45705</v>
      </c>
      <c r="G928" s="19">
        <v>45707</v>
      </c>
      <c r="H928" s="19">
        <v>46021</v>
      </c>
      <c r="I928" s="184">
        <v>92193338</v>
      </c>
      <c r="J928" s="153" t="s">
        <v>17</v>
      </c>
      <c r="K928" s="154" t="s">
        <v>18</v>
      </c>
      <c r="L928" s="154" t="s">
        <v>1826</v>
      </c>
      <c r="M928" s="254">
        <f t="shared" si="32"/>
        <v>0.30864196499751423</v>
      </c>
      <c r="N928" s="131">
        <v>28454733</v>
      </c>
      <c r="O928" s="131">
        <f t="shared" si="33"/>
        <v>63738605</v>
      </c>
      <c r="P928" s="184">
        <v>0</v>
      </c>
      <c r="Q928" s="182">
        <v>0</v>
      </c>
      <c r="R928" s="35">
        <f t="shared" si="31"/>
        <v>92193338</v>
      </c>
      <c r="S928" s="154" t="s">
        <v>17</v>
      </c>
      <c r="T928" s="154" t="s">
        <v>3555</v>
      </c>
      <c r="U928" s="183" t="s">
        <v>1473</v>
      </c>
      <c r="V928" s="183" t="s">
        <v>1470</v>
      </c>
    </row>
    <row r="929" spans="1:22" s="2" customFormat="1" ht="118.5" customHeight="1" x14ac:dyDescent="0.35">
      <c r="A929" s="27" t="s">
        <v>3556</v>
      </c>
      <c r="B929" s="15">
        <v>481</v>
      </c>
      <c r="C929" s="15">
        <v>2025</v>
      </c>
      <c r="D929" s="154" t="s">
        <v>3557</v>
      </c>
      <c r="E929" s="27" t="s">
        <v>3558</v>
      </c>
      <c r="F929" s="19">
        <v>45698</v>
      </c>
      <c r="G929" s="19">
        <v>45699</v>
      </c>
      <c r="H929" s="19">
        <v>46022</v>
      </c>
      <c r="I929" s="184">
        <v>67608464</v>
      </c>
      <c r="J929" s="153" t="s">
        <v>17</v>
      </c>
      <c r="K929" s="154" t="s">
        <v>18</v>
      </c>
      <c r="L929" s="154" t="s">
        <v>3161</v>
      </c>
      <c r="M929" s="254">
        <f t="shared" si="32"/>
        <v>0.32727269177421336</v>
      </c>
      <c r="N929" s="131">
        <v>22126404</v>
      </c>
      <c r="O929" s="131">
        <f t="shared" si="33"/>
        <v>45482060</v>
      </c>
      <c r="P929" s="184">
        <v>0</v>
      </c>
      <c r="Q929" s="182">
        <v>0</v>
      </c>
      <c r="R929" s="35">
        <f t="shared" si="31"/>
        <v>67608464</v>
      </c>
      <c r="S929" s="154" t="s">
        <v>17</v>
      </c>
      <c r="T929" s="154" t="s">
        <v>3559</v>
      </c>
      <c r="U929" s="183" t="s">
        <v>1473</v>
      </c>
      <c r="V929" s="183" t="s">
        <v>1470</v>
      </c>
    </row>
    <row r="930" spans="1:22" s="2" customFormat="1" ht="118.5" customHeight="1" x14ac:dyDescent="0.35">
      <c r="A930" s="27" t="s">
        <v>3560</v>
      </c>
      <c r="B930" s="15">
        <v>482</v>
      </c>
      <c r="C930" s="15">
        <v>2025</v>
      </c>
      <c r="D930" s="154" t="s">
        <v>3561</v>
      </c>
      <c r="E930" s="27" t="s">
        <v>3562</v>
      </c>
      <c r="F930" s="19">
        <v>45698</v>
      </c>
      <c r="G930" s="19">
        <v>45699</v>
      </c>
      <c r="H930" s="19">
        <v>46022</v>
      </c>
      <c r="I930" s="184">
        <v>118314823</v>
      </c>
      <c r="J930" s="153" t="s">
        <v>17</v>
      </c>
      <c r="K930" s="154" t="s">
        <v>18</v>
      </c>
      <c r="L930" s="154" t="s">
        <v>3161</v>
      </c>
      <c r="M930" s="254">
        <f t="shared" si="32"/>
        <v>0.32727261063476382</v>
      </c>
      <c r="N930" s="131">
        <v>38721201</v>
      </c>
      <c r="O930" s="131">
        <f t="shared" si="33"/>
        <v>79593622</v>
      </c>
      <c r="P930" s="184">
        <v>0</v>
      </c>
      <c r="Q930" s="182">
        <v>0</v>
      </c>
      <c r="R930" s="35">
        <f t="shared" si="31"/>
        <v>118314823</v>
      </c>
      <c r="S930" s="154" t="s">
        <v>17</v>
      </c>
      <c r="T930" s="154" t="s">
        <v>3563</v>
      </c>
      <c r="U930" s="183" t="s">
        <v>1473</v>
      </c>
      <c r="V930" s="183" t="s">
        <v>1470</v>
      </c>
    </row>
    <row r="931" spans="1:22" s="2" customFormat="1" ht="118.5" customHeight="1" x14ac:dyDescent="0.35">
      <c r="A931" s="27" t="s">
        <v>3564</v>
      </c>
      <c r="B931" s="15">
        <v>483</v>
      </c>
      <c r="C931" s="15">
        <v>2025</v>
      </c>
      <c r="D931" s="154" t="s">
        <v>3565</v>
      </c>
      <c r="E931" s="27" t="s">
        <v>1983</v>
      </c>
      <c r="F931" s="19">
        <v>45706</v>
      </c>
      <c r="G931" s="19">
        <v>45707</v>
      </c>
      <c r="H931" s="19">
        <v>46022</v>
      </c>
      <c r="I931" s="184">
        <v>107046742</v>
      </c>
      <c r="J931" s="153" t="s">
        <v>17</v>
      </c>
      <c r="K931" s="154" t="s">
        <v>18</v>
      </c>
      <c r="L931" s="154" t="s">
        <v>3161</v>
      </c>
      <c r="M931" s="254">
        <f t="shared" si="32"/>
        <v>0.30303029680249399</v>
      </c>
      <c r="N931" s="131">
        <v>32438406</v>
      </c>
      <c r="O931" s="131">
        <f t="shared" si="33"/>
        <v>74608336</v>
      </c>
      <c r="P931" s="184">
        <v>0</v>
      </c>
      <c r="Q931" s="182">
        <v>0</v>
      </c>
      <c r="R931" s="35">
        <f t="shared" si="31"/>
        <v>107046742</v>
      </c>
      <c r="S931" s="154" t="s">
        <v>17</v>
      </c>
      <c r="T931" s="154" t="s">
        <v>3566</v>
      </c>
      <c r="U931" s="183" t="s">
        <v>1473</v>
      </c>
      <c r="V931" s="183" t="s">
        <v>1470</v>
      </c>
    </row>
    <row r="932" spans="1:22" s="2" customFormat="1" ht="118.5" customHeight="1" x14ac:dyDescent="0.35">
      <c r="A932" s="27" t="s">
        <v>3567</v>
      </c>
      <c r="B932" s="15">
        <v>484</v>
      </c>
      <c r="C932" s="15">
        <v>2025</v>
      </c>
      <c r="D932" s="154" t="s">
        <v>3568</v>
      </c>
      <c r="E932" s="27" t="s">
        <v>2480</v>
      </c>
      <c r="F932" s="19">
        <v>45701</v>
      </c>
      <c r="G932" s="19">
        <v>45702</v>
      </c>
      <c r="H932" s="19">
        <v>46022</v>
      </c>
      <c r="I932" s="184">
        <v>66788964</v>
      </c>
      <c r="J932" s="153" t="s">
        <v>17</v>
      </c>
      <c r="K932" s="154" t="s">
        <v>18</v>
      </c>
      <c r="L932" s="154" t="s">
        <v>3161</v>
      </c>
      <c r="M932" s="130">
        <f t="shared" si="32"/>
        <v>0.23006133168946893</v>
      </c>
      <c r="N932" s="131">
        <v>15365558</v>
      </c>
      <c r="O932" s="131">
        <f t="shared" si="33"/>
        <v>51423406</v>
      </c>
      <c r="P932" s="184">
        <v>0</v>
      </c>
      <c r="Q932" s="182">
        <v>0</v>
      </c>
      <c r="R932" s="35">
        <f t="shared" si="31"/>
        <v>66788964</v>
      </c>
      <c r="S932" s="154" t="s">
        <v>17</v>
      </c>
      <c r="T932" s="154" t="s">
        <v>3569</v>
      </c>
      <c r="U932" s="183" t="s">
        <v>1473</v>
      </c>
      <c r="V932" s="183" t="s">
        <v>1470</v>
      </c>
    </row>
    <row r="933" spans="1:22" s="2" customFormat="1" ht="118.5" customHeight="1" x14ac:dyDescent="0.35">
      <c r="A933" s="27" t="s">
        <v>3570</v>
      </c>
      <c r="B933" s="15">
        <v>485</v>
      </c>
      <c r="C933" s="15">
        <v>2025</v>
      </c>
      <c r="D933" s="154" t="s">
        <v>3571</v>
      </c>
      <c r="E933" s="27" t="s">
        <v>3572</v>
      </c>
      <c r="F933" s="19">
        <v>45701</v>
      </c>
      <c r="G933" s="19">
        <v>45705</v>
      </c>
      <c r="H933" s="19">
        <v>46022</v>
      </c>
      <c r="I933" s="184">
        <v>66788964</v>
      </c>
      <c r="J933" s="153" t="s">
        <v>17</v>
      </c>
      <c r="K933" s="154" t="s">
        <v>18</v>
      </c>
      <c r="L933" s="154" t="s">
        <v>1826</v>
      </c>
      <c r="M933" s="254">
        <f t="shared" si="32"/>
        <v>0.31288342786691525</v>
      </c>
      <c r="N933" s="131">
        <v>20897160</v>
      </c>
      <c r="O933" s="131">
        <f t="shared" si="33"/>
        <v>45891804</v>
      </c>
      <c r="P933" s="184">
        <v>0</v>
      </c>
      <c r="Q933" s="182">
        <v>0</v>
      </c>
      <c r="R933" s="35">
        <f t="shared" si="31"/>
        <v>66788964</v>
      </c>
      <c r="S933" s="154" t="s">
        <v>17</v>
      </c>
      <c r="T933" s="154" t="s">
        <v>3573</v>
      </c>
      <c r="U933" s="183" t="s">
        <v>1473</v>
      </c>
      <c r="V933" s="183" t="s">
        <v>1470</v>
      </c>
    </row>
    <row r="934" spans="1:22" s="2" customFormat="1" ht="118.5" customHeight="1" x14ac:dyDescent="0.35">
      <c r="A934" s="15" t="s">
        <v>3978</v>
      </c>
      <c r="B934" s="15">
        <v>486</v>
      </c>
      <c r="C934" s="15" t="str">
        <f>RIGHT(A934,4)</f>
        <v>2025</v>
      </c>
      <c r="D934" s="134" t="s">
        <v>3979</v>
      </c>
      <c r="E934" s="15" t="s">
        <v>3980</v>
      </c>
      <c r="F934" s="152">
        <v>45744</v>
      </c>
      <c r="G934" s="152">
        <v>45748</v>
      </c>
      <c r="H934" s="152">
        <v>46022</v>
      </c>
      <c r="I934" s="262">
        <v>165299301</v>
      </c>
      <c r="J934" s="343" t="s">
        <v>17</v>
      </c>
      <c r="K934" s="134" t="s">
        <v>18</v>
      </c>
      <c r="L934" s="134" t="s">
        <v>972</v>
      </c>
      <c r="M934" s="207">
        <f t="shared" si="32"/>
        <v>0.21276596928864205</v>
      </c>
      <c r="N934" s="208">
        <v>35170066</v>
      </c>
      <c r="O934" s="208">
        <f t="shared" si="33"/>
        <v>130129235</v>
      </c>
      <c r="P934" s="262">
        <v>0</v>
      </c>
      <c r="Q934" s="182">
        <v>0</v>
      </c>
      <c r="R934" s="35">
        <f t="shared" si="31"/>
        <v>165299301</v>
      </c>
      <c r="S934" s="134" t="s">
        <v>17</v>
      </c>
      <c r="T934" s="206" t="s">
        <v>3981</v>
      </c>
      <c r="U934" s="209" t="s">
        <v>1478</v>
      </c>
      <c r="V934" s="209" t="s">
        <v>1470</v>
      </c>
    </row>
    <row r="935" spans="1:22" s="2" customFormat="1" ht="118.5" customHeight="1" x14ac:dyDescent="0.35">
      <c r="A935" s="23" t="s">
        <v>3574</v>
      </c>
      <c r="B935" s="16">
        <v>487</v>
      </c>
      <c r="C935" s="16">
        <v>2025</v>
      </c>
      <c r="D935" s="159" t="s">
        <v>3575</v>
      </c>
      <c r="E935" s="23" t="s">
        <v>3576</v>
      </c>
      <c r="F935" s="20">
        <v>45707</v>
      </c>
      <c r="G935" s="20">
        <v>45708</v>
      </c>
      <c r="H935" s="20">
        <v>46022</v>
      </c>
      <c r="I935" s="185">
        <v>103478516</v>
      </c>
      <c r="J935" s="160" t="s">
        <v>17</v>
      </c>
      <c r="K935" s="159" t="s">
        <v>18</v>
      </c>
      <c r="L935" s="159" t="s">
        <v>1915</v>
      </c>
      <c r="M935" s="253">
        <f t="shared" si="32"/>
        <v>0.31034482558679138</v>
      </c>
      <c r="N935" s="122">
        <v>32114022</v>
      </c>
      <c r="O935" s="122">
        <f t="shared" si="33"/>
        <v>71364494</v>
      </c>
      <c r="P935" s="185">
        <v>0</v>
      </c>
      <c r="Q935" s="186">
        <v>0</v>
      </c>
      <c r="R935" s="42">
        <f t="shared" si="31"/>
        <v>103478516</v>
      </c>
      <c r="S935" s="159" t="s">
        <v>17</v>
      </c>
      <c r="T935" s="159" t="s">
        <v>3577</v>
      </c>
      <c r="U935" s="187" t="s">
        <v>1471</v>
      </c>
      <c r="V935" s="187" t="s">
        <v>1472</v>
      </c>
    </row>
    <row r="936" spans="1:22" s="2" customFormat="1" ht="118.5" customHeight="1" x14ac:dyDescent="0.35">
      <c r="A936" s="27" t="s">
        <v>3578</v>
      </c>
      <c r="B936" s="15">
        <v>488</v>
      </c>
      <c r="C936" s="15">
        <v>2025</v>
      </c>
      <c r="D936" s="154" t="s">
        <v>3579</v>
      </c>
      <c r="E936" s="27" t="s">
        <v>3580</v>
      </c>
      <c r="F936" s="19">
        <v>45701</v>
      </c>
      <c r="G936" s="19">
        <v>45707</v>
      </c>
      <c r="H936" s="19">
        <v>46022</v>
      </c>
      <c r="I936" s="184">
        <v>116163626</v>
      </c>
      <c r="J936" s="153" t="s">
        <v>17</v>
      </c>
      <c r="K936" s="154" t="s">
        <v>18</v>
      </c>
      <c r="L936" s="154" t="s">
        <v>978</v>
      </c>
      <c r="M936" s="254">
        <f t="shared" si="32"/>
        <v>0.30864195819782692</v>
      </c>
      <c r="N936" s="131">
        <v>35852969</v>
      </c>
      <c r="O936" s="131">
        <f t="shared" si="33"/>
        <v>80310657</v>
      </c>
      <c r="P936" s="184">
        <v>0</v>
      </c>
      <c r="Q936" s="182">
        <v>0</v>
      </c>
      <c r="R936" s="35">
        <f t="shared" si="31"/>
        <v>116163626</v>
      </c>
      <c r="S936" s="154" t="s">
        <v>17</v>
      </c>
      <c r="T936" s="154" t="s">
        <v>3581</v>
      </c>
      <c r="U936" s="183" t="s">
        <v>1478</v>
      </c>
      <c r="V936" s="183" t="s">
        <v>1470</v>
      </c>
    </row>
    <row r="937" spans="1:22" s="2" customFormat="1" ht="118.5" customHeight="1" x14ac:dyDescent="0.35">
      <c r="A937" s="27" t="s">
        <v>3582</v>
      </c>
      <c r="B937" s="15">
        <v>489</v>
      </c>
      <c r="C937" s="15">
        <v>2025</v>
      </c>
      <c r="D937" s="154" t="s">
        <v>3583</v>
      </c>
      <c r="E937" s="27" t="s">
        <v>3584</v>
      </c>
      <c r="F937" s="19">
        <v>45701</v>
      </c>
      <c r="G937" s="19">
        <v>45705</v>
      </c>
      <c r="H937" s="19">
        <v>46022</v>
      </c>
      <c r="I937" s="184">
        <v>116880684</v>
      </c>
      <c r="J937" s="153" t="s">
        <v>17</v>
      </c>
      <c r="K937" s="154" t="s">
        <v>18</v>
      </c>
      <c r="L937" s="154" t="s">
        <v>978</v>
      </c>
      <c r="M937" s="254">
        <f t="shared" si="32"/>
        <v>0.31288341023055616</v>
      </c>
      <c r="N937" s="131">
        <v>36570027</v>
      </c>
      <c r="O937" s="131">
        <f t="shared" si="33"/>
        <v>80310657</v>
      </c>
      <c r="P937" s="184">
        <v>0</v>
      </c>
      <c r="Q937" s="182">
        <v>0</v>
      </c>
      <c r="R937" s="35">
        <f t="shared" si="31"/>
        <v>116880684</v>
      </c>
      <c r="S937" s="154" t="s">
        <v>17</v>
      </c>
      <c r="T937" s="154" t="s">
        <v>3585</v>
      </c>
      <c r="U937" s="183" t="s">
        <v>1478</v>
      </c>
      <c r="V937" s="183" t="s">
        <v>1470</v>
      </c>
    </row>
    <row r="938" spans="1:22" s="2" customFormat="1" ht="118.5" customHeight="1" x14ac:dyDescent="0.35">
      <c r="A938" s="27" t="s">
        <v>3586</v>
      </c>
      <c r="B938" s="15">
        <v>490</v>
      </c>
      <c r="C938" s="15">
        <v>2025</v>
      </c>
      <c r="D938" s="154" t="s">
        <v>3587</v>
      </c>
      <c r="E938" s="27" t="s">
        <v>3588</v>
      </c>
      <c r="F938" s="19">
        <v>45709</v>
      </c>
      <c r="G938" s="19">
        <v>45712</v>
      </c>
      <c r="H938" s="19">
        <v>46022</v>
      </c>
      <c r="I938" s="184">
        <v>89347868</v>
      </c>
      <c r="J938" s="153" t="s">
        <v>17</v>
      </c>
      <c r="K938" s="154" t="s">
        <v>18</v>
      </c>
      <c r="L938" s="154" t="s">
        <v>978</v>
      </c>
      <c r="M938" s="254">
        <f t="shared" si="32"/>
        <v>0.30254776756396695</v>
      </c>
      <c r="N938" s="131">
        <v>27031998</v>
      </c>
      <c r="O938" s="131">
        <f t="shared" si="33"/>
        <v>62315870</v>
      </c>
      <c r="P938" s="184">
        <v>0</v>
      </c>
      <c r="Q938" s="182">
        <v>0</v>
      </c>
      <c r="R938" s="35">
        <f t="shared" si="31"/>
        <v>89347868</v>
      </c>
      <c r="S938" s="154" t="s">
        <v>17</v>
      </c>
      <c r="T938" s="154" t="s">
        <v>3589</v>
      </c>
      <c r="U938" s="183" t="s">
        <v>1478</v>
      </c>
      <c r="V938" s="183" t="s">
        <v>1470</v>
      </c>
    </row>
    <row r="939" spans="1:22" s="2" customFormat="1" ht="118.5" customHeight="1" x14ac:dyDescent="0.35">
      <c r="A939" s="27" t="s">
        <v>3590</v>
      </c>
      <c r="B939" s="15">
        <v>491</v>
      </c>
      <c r="C939" s="15">
        <v>2025</v>
      </c>
      <c r="D939" s="154" t="s">
        <v>3591</v>
      </c>
      <c r="E939" s="27" t="s">
        <v>3592</v>
      </c>
      <c r="F939" s="19">
        <v>45705</v>
      </c>
      <c r="G939" s="19">
        <v>45708</v>
      </c>
      <c r="H939" s="19">
        <v>46022</v>
      </c>
      <c r="I939" s="184">
        <v>107046742</v>
      </c>
      <c r="J939" s="153" t="s">
        <v>17</v>
      </c>
      <c r="K939" s="154" t="s">
        <v>18</v>
      </c>
      <c r="L939" s="154" t="s">
        <v>978</v>
      </c>
      <c r="M939" s="254">
        <f t="shared" si="32"/>
        <v>0.29999999439497188</v>
      </c>
      <c r="N939" s="131">
        <v>32114022</v>
      </c>
      <c r="O939" s="131">
        <f t="shared" si="33"/>
        <v>74932720</v>
      </c>
      <c r="P939" s="184">
        <v>0</v>
      </c>
      <c r="Q939" s="182">
        <v>0</v>
      </c>
      <c r="R939" s="35">
        <f t="shared" si="31"/>
        <v>107046742</v>
      </c>
      <c r="S939" s="154" t="s">
        <v>17</v>
      </c>
      <c r="T939" s="154" t="s">
        <v>3593</v>
      </c>
      <c r="U939" s="183" t="s">
        <v>1478</v>
      </c>
      <c r="V939" s="183" t="s">
        <v>1470</v>
      </c>
    </row>
    <row r="940" spans="1:22" s="2" customFormat="1" ht="118.5" customHeight="1" x14ac:dyDescent="0.35">
      <c r="A940" s="27" t="s">
        <v>3594</v>
      </c>
      <c r="B940" s="15">
        <v>492</v>
      </c>
      <c r="C940" s="15">
        <v>2025</v>
      </c>
      <c r="D940" s="154" t="s">
        <v>3595</v>
      </c>
      <c r="E940" s="27" t="s">
        <v>3596</v>
      </c>
      <c r="F940" s="19">
        <v>45698</v>
      </c>
      <c r="G940" s="19">
        <v>45700</v>
      </c>
      <c r="H940" s="19">
        <v>45991</v>
      </c>
      <c r="I940" s="184">
        <v>116231917</v>
      </c>
      <c r="J940" s="153" t="s">
        <v>17</v>
      </c>
      <c r="K940" s="154" t="s">
        <v>18</v>
      </c>
      <c r="L940" s="154" t="s">
        <v>972</v>
      </c>
      <c r="M940" s="254">
        <f t="shared" si="32"/>
        <v>0.36148645814729186</v>
      </c>
      <c r="N940" s="131">
        <v>42016264</v>
      </c>
      <c r="O940" s="131">
        <f t="shared" si="33"/>
        <v>74215653</v>
      </c>
      <c r="P940" s="184">
        <v>0</v>
      </c>
      <c r="Q940" s="182">
        <v>0</v>
      </c>
      <c r="R940" s="35">
        <f t="shared" si="31"/>
        <v>116231917</v>
      </c>
      <c r="S940" s="154" t="s">
        <v>17</v>
      </c>
      <c r="T940" s="154" t="s">
        <v>3597</v>
      </c>
      <c r="U940" s="183" t="s">
        <v>1478</v>
      </c>
      <c r="V940" s="183" t="s">
        <v>1470</v>
      </c>
    </row>
    <row r="941" spans="1:22" s="2" customFormat="1" ht="118.5" customHeight="1" x14ac:dyDescent="0.35">
      <c r="A941" s="27" t="s">
        <v>3598</v>
      </c>
      <c r="B941" s="15">
        <v>493</v>
      </c>
      <c r="C941" s="15">
        <v>2025</v>
      </c>
      <c r="D941" s="154" t="s">
        <v>3599</v>
      </c>
      <c r="E941" s="27" t="s">
        <v>2959</v>
      </c>
      <c r="F941" s="19">
        <v>45705</v>
      </c>
      <c r="G941" s="19">
        <v>45707</v>
      </c>
      <c r="H941" s="19">
        <v>46022</v>
      </c>
      <c r="I941" s="184">
        <v>90770603</v>
      </c>
      <c r="J941" s="153" t="s">
        <v>17</v>
      </c>
      <c r="K941" s="154" t="s">
        <v>18</v>
      </c>
      <c r="L941" s="154" t="s">
        <v>1826</v>
      </c>
      <c r="M941" s="254">
        <f t="shared" si="32"/>
        <v>0.31347960748922205</v>
      </c>
      <c r="N941" s="131">
        <v>28454733</v>
      </c>
      <c r="O941" s="131">
        <f t="shared" si="33"/>
        <v>62315870</v>
      </c>
      <c r="P941" s="184">
        <v>0</v>
      </c>
      <c r="Q941" s="182">
        <v>0</v>
      </c>
      <c r="R941" s="35">
        <f t="shared" si="31"/>
        <v>90770603</v>
      </c>
      <c r="S941" s="154" t="s">
        <v>17</v>
      </c>
      <c r="T941" s="154" t="s">
        <v>3600</v>
      </c>
      <c r="U941" s="183" t="s">
        <v>1473</v>
      </c>
      <c r="V941" s="183" t="s">
        <v>1470</v>
      </c>
    </row>
    <row r="942" spans="1:22" s="2" customFormat="1" ht="118.5" customHeight="1" x14ac:dyDescent="0.35">
      <c r="A942" s="27" t="s">
        <v>3601</v>
      </c>
      <c r="B942" s="15">
        <v>494</v>
      </c>
      <c r="C942" s="15">
        <v>2025</v>
      </c>
      <c r="D942" s="154" t="s">
        <v>3602</v>
      </c>
      <c r="E942" s="27" t="s">
        <v>2959</v>
      </c>
      <c r="F942" s="19">
        <v>45706</v>
      </c>
      <c r="G942" s="19">
        <v>45709</v>
      </c>
      <c r="H942" s="19">
        <v>46022</v>
      </c>
      <c r="I942" s="184">
        <v>90770603</v>
      </c>
      <c r="J942" s="153" t="s">
        <v>17</v>
      </c>
      <c r="K942" s="154" t="s">
        <v>18</v>
      </c>
      <c r="L942" s="154" t="s">
        <v>1826</v>
      </c>
      <c r="M942" s="254">
        <f t="shared" si="32"/>
        <v>0.30721002261051411</v>
      </c>
      <c r="N942" s="131">
        <v>27885639</v>
      </c>
      <c r="O942" s="131">
        <f t="shared" si="33"/>
        <v>62884964</v>
      </c>
      <c r="P942" s="184">
        <v>0</v>
      </c>
      <c r="Q942" s="182">
        <v>0</v>
      </c>
      <c r="R942" s="35">
        <f t="shared" si="31"/>
        <v>90770603</v>
      </c>
      <c r="S942" s="154" t="s">
        <v>17</v>
      </c>
      <c r="T942" s="154" t="s">
        <v>3603</v>
      </c>
      <c r="U942" s="183" t="s">
        <v>1473</v>
      </c>
      <c r="V942" s="183" t="s">
        <v>1470</v>
      </c>
    </row>
    <row r="943" spans="1:22" s="2" customFormat="1" ht="118.5" customHeight="1" x14ac:dyDescent="0.35">
      <c r="A943" s="17" t="s">
        <v>3982</v>
      </c>
      <c r="B943" s="17">
        <v>495</v>
      </c>
      <c r="C943" s="17" t="str">
        <f>RIGHT(A943,4)</f>
        <v>2025</v>
      </c>
      <c r="D943" s="151" t="s">
        <v>3983</v>
      </c>
      <c r="E943" s="17" t="s">
        <v>3984</v>
      </c>
      <c r="F943" s="157">
        <v>45730</v>
      </c>
      <c r="G943" s="157">
        <v>45734</v>
      </c>
      <c r="H943" s="157">
        <v>45991</v>
      </c>
      <c r="I943" s="344">
        <v>139733326</v>
      </c>
      <c r="J943" s="345" t="s">
        <v>17</v>
      </c>
      <c r="K943" s="151" t="s">
        <v>18</v>
      </c>
      <c r="L943" s="151" t="s">
        <v>971</v>
      </c>
      <c r="M943" s="258">
        <f t="shared" si="32"/>
        <v>0.28244272951750965</v>
      </c>
      <c r="N943" s="212">
        <v>39466662</v>
      </c>
      <c r="O943" s="212">
        <f t="shared" si="33"/>
        <v>100266664</v>
      </c>
      <c r="P943" s="266">
        <v>0</v>
      </c>
      <c r="Q943" s="189">
        <v>0</v>
      </c>
      <c r="R943" s="29">
        <f t="shared" ref="R943:R1006" si="34">+I943+P943</f>
        <v>139733326</v>
      </c>
      <c r="S943" s="151" t="s">
        <v>17</v>
      </c>
      <c r="T943" s="210" t="s">
        <v>3985</v>
      </c>
      <c r="U943" s="213" t="s">
        <v>1482</v>
      </c>
      <c r="V943" s="213" t="s">
        <v>1468</v>
      </c>
    </row>
    <row r="944" spans="1:22" s="2" customFormat="1" ht="118.5" customHeight="1" x14ac:dyDescent="0.35">
      <c r="A944" s="27" t="s">
        <v>3604</v>
      </c>
      <c r="B944" s="15">
        <v>496</v>
      </c>
      <c r="C944" s="15">
        <v>2025</v>
      </c>
      <c r="D944" s="154" t="s">
        <v>3605</v>
      </c>
      <c r="E944" s="27" t="s">
        <v>2959</v>
      </c>
      <c r="F944" s="19">
        <v>45701</v>
      </c>
      <c r="G944" s="19">
        <v>45705</v>
      </c>
      <c r="H944" s="19">
        <v>46022</v>
      </c>
      <c r="I944" s="184">
        <v>92193338</v>
      </c>
      <c r="J944" s="153" t="s">
        <v>17</v>
      </c>
      <c r="K944" s="154" t="s">
        <v>18</v>
      </c>
      <c r="L944" s="154" t="s">
        <v>1826</v>
      </c>
      <c r="M944" s="254">
        <f t="shared" si="32"/>
        <v>0.31481479713859584</v>
      </c>
      <c r="N944" s="131">
        <v>29023827</v>
      </c>
      <c r="O944" s="131">
        <f t="shared" si="33"/>
        <v>63169511</v>
      </c>
      <c r="P944" s="184">
        <v>0</v>
      </c>
      <c r="Q944" s="182">
        <v>0</v>
      </c>
      <c r="R944" s="35">
        <f t="shared" si="34"/>
        <v>92193338</v>
      </c>
      <c r="S944" s="154" t="s">
        <v>17</v>
      </c>
      <c r="T944" s="154" t="s">
        <v>3606</v>
      </c>
      <c r="U944" s="183" t="s">
        <v>1473</v>
      </c>
      <c r="V944" s="183" t="s">
        <v>1470</v>
      </c>
    </row>
    <row r="945" spans="1:22" s="2" customFormat="1" ht="118.5" customHeight="1" x14ac:dyDescent="0.35">
      <c r="A945" s="27" t="s">
        <v>3607</v>
      </c>
      <c r="B945" s="15">
        <v>497</v>
      </c>
      <c r="C945" s="15">
        <v>2025</v>
      </c>
      <c r="D945" s="154" t="s">
        <v>3608</v>
      </c>
      <c r="E945" s="27" t="s">
        <v>2959</v>
      </c>
      <c r="F945" s="19">
        <v>45701</v>
      </c>
      <c r="G945" s="19">
        <v>45705</v>
      </c>
      <c r="H945" s="19">
        <v>46022</v>
      </c>
      <c r="I945" s="184">
        <v>92193338</v>
      </c>
      <c r="J945" s="153" t="s">
        <v>17</v>
      </c>
      <c r="K945" s="154" t="s">
        <v>18</v>
      </c>
      <c r="L945" s="154" t="s">
        <v>1826</v>
      </c>
      <c r="M945" s="254">
        <f t="shared" si="32"/>
        <v>0.31481479713859584</v>
      </c>
      <c r="N945" s="131">
        <v>29023827</v>
      </c>
      <c r="O945" s="131">
        <f t="shared" si="33"/>
        <v>63169511</v>
      </c>
      <c r="P945" s="184">
        <v>0</v>
      </c>
      <c r="Q945" s="182">
        <v>0</v>
      </c>
      <c r="R945" s="35">
        <f t="shared" si="34"/>
        <v>92193338</v>
      </c>
      <c r="S945" s="154" t="s">
        <v>17</v>
      </c>
      <c r="T945" s="154" t="s">
        <v>3609</v>
      </c>
      <c r="U945" s="183" t="s">
        <v>1473</v>
      </c>
      <c r="V945" s="183" t="s">
        <v>1470</v>
      </c>
    </row>
    <row r="946" spans="1:22" s="2" customFormat="1" ht="118.5" customHeight="1" x14ac:dyDescent="0.35">
      <c r="A946" s="27" t="s">
        <v>3610</v>
      </c>
      <c r="B946" s="15">
        <v>499</v>
      </c>
      <c r="C946" s="15">
        <v>2025</v>
      </c>
      <c r="D946" s="154" t="s">
        <v>3611</v>
      </c>
      <c r="E946" s="27" t="s">
        <v>3612</v>
      </c>
      <c r="F946" s="19">
        <v>45705</v>
      </c>
      <c r="G946" s="19">
        <v>45708</v>
      </c>
      <c r="H946" s="19">
        <v>46022</v>
      </c>
      <c r="I946" s="184">
        <v>65969468</v>
      </c>
      <c r="J946" s="153" t="s">
        <v>17</v>
      </c>
      <c r="K946" s="154" t="s">
        <v>18</v>
      </c>
      <c r="L946" s="154" t="s">
        <v>980</v>
      </c>
      <c r="M946" s="254">
        <f t="shared" si="32"/>
        <v>0.30745341162975576</v>
      </c>
      <c r="N946" s="131">
        <v>20282538</v>
      </c>
      <c r="O946" s="131">
        <f t="shared" si="33"/>
        <v>45686930</v>
      </c>
      <c r="P946" s="184">
        <v>0</v>
      </c>
      <c r="Q946" s="182">
        <v>0</v>
      </c>
      <c r="R946" s="35">
        <f t="shared" si="34"/>
        <v>65969468</v>
      </c>
      <c r="S946" s="154" t="s">
        <v>17</v>
      </c>
      <c r="T946" s="154" t="s">
        <v>3613</v>
      </c>
      <c r="U946" s="183" t="s">
        <v>1478</v>
      </c>
      <c r="V946" s="183" t="s">
        <v>1470</v>
      </c>
    </row>
    <row r="947" spans="1:22" s="2" customFormat="1" ht="118.5" customHeight="1" x14ac:dyDescent="0.35">
      <c r="A947" s="27" t="s">
        <v>3614</v>
      </c>
      <c r="B947" s="15">
        <v>500</v>
      </c>
      <c r="C947" s="15">
        <v>2025</v>
      </c>
      <c r="D947" s="154" t="s">
        <v>3615</v>
      </c>
      <c r="E947" s="27" t="s">
        <v>3120</v>
      </c>
      <c r="F947" s="19">
        <v>45707</v>
      </c>
      <c r="G947" s="19">
        <v>45708</v>
      </c>
      <c r="H947" s="19">
        <v>46022</v>
      </c>
      <c r="I947" s="184">
        <v>92762432</v>
      </c>
      <c r="J947" s="153" t="s">
        <v>17</v>
      </c>
      <c r="K947" s="154" t="s">
        <v>18</v>
      </c>
      <c r="L947" s="154" t="s">
        <v>969</v>
      </c>
      <c r="M947" s="254">
        <f t="shared" si="32"/>
        <v>0.30368097723009246</v>
      </c>
      <c r="N947" s="131">
        <v>28170186</v>
      </c>
      <c r="O947" s="131">
        <f t="shared" si="33"/>
        <v>64592246</v>
      </c>
      <c r="P947" s="184">
        <v>0</v>
      </c>
      <c r="Q947" s="182">
        <v>0</v>
      </c>
      <c r="R947" s="35">
        <f t="shared" si="34"/>
        <v>92762432</v>
      </c>
      <c r="S947" s="154" t="s">
        <v>17</v>
      </c>
      <c r="T947" s="154" t="s">
        <v>3616</v>
      </c>
      <c r="U947" s="183" t="s">
        <v>1473</v>
      </c>
      <c r="V947" s="183" t="s">
        <v>1470</v>
      </c>
    </row>
    <row r="948" spans="1:22" s="2" customFormat="1" ht="118.5" customHeight="1" x14ac:dyDescent="0.35">
      <c r="A948" s="27" t="s">
        <v>3617</v>
      </c>
      <c r="B948" s="15">
        <v>501</v>
      </c>
      <c r="C948" s="15">
        <v>2025</v>
      </c>
      <c r="D948" s="154" t="s">
        <v>3618</v>
      </c>
      <c r="E948" s="27" t="s">
        <v>2639</v>
      </c>
      <c r="F948" s="19">
        <v>45701</v>
      </c>
      <c r="G948" s="19">
        <v>45702</v>
      </c>
      <c r="H948" s="19">
        <v>46022</v>
      </c>
      <c r="I948" s="184">
        <v>131488564</v>
      </c>
      <c r="J948" s="153" t="s">
        <v>17</v>
      </c>
      <c r="K948" s="154" t="s">
        <v>18</v>
      </c>
      <c r="L948" s="154" t="s">
        <v>969</v>
      </c>
      <c r="M948" s="254">
        <f t="shared" si="32"/>
        <v>0.32208588117214515</v>
      </c>
      <c r="N948" s="131">
        <v>42350610</v>
      </c>
      <c r="O948" s="131">
        <f t="shared" si="33"/>
        <v>89137954</v>
      </c>
      <c r="P948" s="184">
        <v>0</v>
      </c>
      <c r="Q948" s="182">
        <v>0</v>
      </c>
      <c r="R948" s="35">
        <f t="shared" si="34"/>
        <v>131488564</v>
      </c>
      <c r="S948" s="154" t="s">
        <v>17</v>
      </c>
      <c r="T948" s="154" t="s">
        <v>3619</v>
      </c>
      <c r="U948" s="183" t="s">
        <v>1473</v>
      </c>
      <c r="V948" s="183" t="s">
        <v>1470</v>
      </c>
    </row>
    <row r="949" spans="1:22" s="2" customFormat="1" ht="118.5" customHeight="1" x14ac:dyDescent="0.35">
      <c r="A949" s="27" t="s">
        <v>3620</v>
      </c>
      <c r="B949" s="15">
        <v>502</v>
      </c>
      <c r="C949" s="15">
        <v>2025</v>
      </c>
      <c r="D949" s="154" t="s">
        <v>3621</v>
      </c>
      <c r="E949" s="27" t="s">
        <v>3622</v>
      </c>
      <c r="F949" s="19">
        <v>45705</v>
      </c>
      <c r="G949" s="19">
        <v>45708</v>
      </c>
      <c r="H949" s="19">
        <v>46022</v>
      </c>
      <c r="I949" s="184">
        <v>103478516</v>
      </c>
      <c r="J949" s="153" t="s">
        <v>17</v>
      </c>
      <c r="K949" s="154" t="s">
        <v>18</v>
      </c>
      <c r="L949" s="154" t="s">
        <v>3148</v>
      </c>
      <c r="M949" s="254">
        <f t="shared" si="32"/>
        <v>0.31034482558679138</v>
      </c>
      <c r="N949" s="131">
        <v>32114022</v>
      </c>
      <c r="O949" s="131">
        <f t="shared" si="33"/>
        <v>71364494</v>
      </c>
      <c r="P949" s="184">
        <v>0</v>
      </c>
      <c r="Q949" s="182">
        <v>0</v>
      </c>
      <c r="R949" s="35">
        <f t="shared" si="34"/>
        <v>103478516</v>
      </c>
      <c r="S949" s="154" t="s">
        <v>17</v>
      </c>
      <c r="T949" s="154" t="s">
        <v>3623</v>
      </c>
      <c r="U949" s="183" t="s">
        <v>1473</v>
      </c>
      <c r="V949" s="183" t="s">
        <v>1470</v>
      </c>
    </row>
    <row r="950" spans="1:22" s="2" customFormat="1" ht="118.5" customHeight="1" x14ac:dyDescent="0.35">
      <c r="A950" s="27" t="s">
        <v>3624</v>
      </c>
      <c r="B950" s="15">
        <v>503</v>
      </c>
      <c r="C950" s="15">
        <v>2025</v>
      </c>
      <c r="D950" s="154" t="s">
        <v>3625</v>
      </c>
      <c r="E950" s="27" t="s">
        <v>3626</v>
      </c>
      <c r="F950" s="19">
        <v>45716</v>
      </c>
      <c r="G950" s="19">
        <v>45720</v>
      </c>
      <c r="H950" s="19">
        <v>46022</v>
      </c>
      <c r="I950" s="184">
        <v>90770603</v>
      </c>
      <c r="J950" s="153" t="s">
        <v>17</v>
      </c>
      <c r="K950" s="154" t="s">
        <v>18</v>
      </c>
      <c r="L950" s="154" t="s">
        <v>3148</v>
      </c>
      <c r="M950" s="254">
        <f t="shared" si="32"/>
        <v>0.27586197703236587</v>
      </c>
      <c r="N950" s="131">
        <v>25040158</v>
      </c>
      <c r="O950" s="131">
        <f t="shared" si="33"/>
        <v>65730445</v>
      </c>
      <c r="P950" s="184">
        <v>0</v>
      </c>
      <c r="Q950" s="182">
        <v>0</v>
      </c>
      <c r="R950" s="35">
        <f t="shared" si="34"/>
        <v>90770603</v>
      </c>
      <c r="S950" s="154" t="s">
        <v>17</v>
      </c>
      <c r="T950" s="154" t="s">
        <v>3627</v>
      </c>
      <c r="U950" s="183" t="s">
        <v>1473</v>
      </c>
      <c r="V950" s="183" t="s">
        <v>1470</v>
      </c>
    </row>
    <row r="951" spans="1:22" s="2" customFormat="1" ht="118.5" customHeight="1" x14ac:dyDescent="0.35">
      <c r="A951" s="25" t="s">
        <v>3628</v>
      </c>
      <c r="B951" s="17">
        <v>504</v>
      </c>
      <c r="C951" s="17">
        <v>2025</v>
      </c>
      <c r="D951" s="156" t="s">
        <v>3629</v>
      </c>
      <c r="E951" s="25" t="s">
        <v>3630</v>
      </c>
      <c r="F951" s="18">
        <v>45709</v>
      </c>
      <c r="G951" s="18">
        <v>45713</v>
      </c>
      <c r="H951" s="18">
        <v>46022</v>
      </c>
      <c r="I951" s="188">
        <v>103478516</v>
      </c>
      <c r="J951" s="161" t="s">
        <v>17</v>
      </c>
      <c r="K951" s="156" t="s">
        <v>18</v>
      </c>
      <c r="L951" s="156" t="s">
        <v>973</v>
      </c>
      <c r="M951" s="256">
        <f t="shared" si="32"/>
        <v>0.29467084742498628</v>
      </c>
      <c r="N951" s="148">
        <v>30492102</v>
      </c>
      <c r="O951" s="148">
        <f t="shared" si="33"/>
        <v>72986414</v>
      </c>
      <c r="P951" s="188">
        <v>0</v>
      </c>
      <c r="Q951" s="189">
        <v>0</v>
      </c>
      <c r="R951" s="29">
        <f t="shared" si="34"/>
        <v>103478516</v>
      </c>
      <c r="S951" s="156" t="s">
        <v>17</v>
      </c>
      <c r="T951" s="156" t="s">
        <v>3631</v>
      </c>
      <c r="U951" s="190" t="s">
        <v>1467</v>
      </c>
      <c r="V951" s="190" t="s">
        <v>1468</v>
      </c>
    </row>
    <row r="952" spans="1:22" s="2" customFormat="1" ht="118.5" customHeight="1" x14ac:dyDescent="0.35">
      <c r="A952" s="25" t="s">
        <v>3632</v>
      </c>
      <c r="B952" s="17">
        <v>505</v>
      </c>
      <c r="C952" s="17">
        <v>2025</v>
      </c>
      <c r="D952" s="156" t="s">
        <v>3633</v>
      </c>
      <c r="E952" s="25" t="s">
        <v>3634</v>
      </c>
      <c r="F952" s="18">
        <v>45706</v>
      </c>
      <c r="G952" s="18">
        <v>45709</v>
      </c>
      <c r="H952" s="18">
        <v>46022</v>
      </c>
      <c r="I952" s="188">
        <v>58093160</v>
      </c>
      <c r="J952" s="161" t="s">
        <v>17</v>
      </c>
      <c r="K952" s="156" t="s">
        <v>18</v>
      </c>
      <c r="L952" s="156" t="s">
        <v>973</v>
      </c>
      <c r="M952" s="256">
        <f t="shared" si="32"/>
        <v>0.30721002266015485</v>
      </c>
      <c r="N952" s="148">
        <v>17846801</v>
      </c>
      <c r="O952" s="148">
        <f t="shared" si="33"/>
        <v>40246359</v>
      </c>
      <c r="P952" s="188">
        <v>0</v>
      </c>
      <c r="Q952" s="189">
        <v>0</v>
      </c>
      <c r="R952" s="29">
        <f t="shared" si="34"/>
        <v>58093160</v>
      </c>
      <c r="S952" s="156" t="s">
        <v>17</v>
      </c>
      <c r="T952" s="156" t="s">
        <v>3635</v>
      </c>
      <c r="U952" s="190" t="s">
        <v>1467</v>
      </c>
      <c r="V952" s="190" t="s">
        <v>1468</v>
      </c>
    </row>
    <row r="953" spans="1:22" s="2" customFormat="1" ht="118.5" customHeight="1" x14ac:dyDescent="0.35">
      <c r="A953" s="27" t="s">
        <v>3636</v>
      </c>
      <c r="B953" s="15">
        <v>506</v>
      </c>
      <c r="C953" s="15">
        <v>2025</v>
      </c>
      <c r="D953" s="154" t="s">
        <v>3637</v>
      </c>
      <c r="E953" s="27" t="s">
        <v>3638</v>
      </c>
      <c r="F953" s="19">
        <v>45705</v>
      </c>
      <c r="G953" s="19">
        <v>45708</v>
      </c>
      <c r="H953" s="19">
        <v>46022</v>
      </c>
      <c r="I953" s="184">
        <v>103478516</v>
      </c>
      <c r="J953" s="153" t="s">
        <v>17</v>
      </c>
      <c r="K953" s="154" t="s">
        <v>18</v>
      </c>
      <c r="L953" s="154" t="s">
        <v>3148</v>
      </c>
      <c r="M953" s="254">
        <f t="shared" si="32"/>
        <v>0.31034482558679138</v>
      </c>
      <c r="N953" s="131">
        <v>32114022</v>
      </c>
      <c r="O953" s="131">
        <f t="shared" si="33"/>
        <v>71364494</v>
      </c>
      <c r="P953" s="184">
        <v>0</v>
      </c>
      <c r="Q953" s="182">
        <v>0</v>
      </c>
      <c r="R953" s="35">
        <f t="shared" si="34"/>
        <v>103478516</v>
      </c>
      <c r="S953" s="154" t="s">
        <v>17</v>
      </c>
      <c r="T953" s="154" t="s">
        <v>3639</v>
      </c>
      <c r="U953" s="183" t="s">
        <v>1473</v>
      </c>
      <c r="V953" s="183" t="s">
        <v>1470</v>
      </c>
    </row>
    <row r="954" spans="1:22" s="2" customFormat="1" ht="118.5" customHeight="1" x14ac:dyDescent="0.35">
      <c r="A954" s="23" t="s">
        <v>3640</v>
      </c>
      <c r="B954" s="16">
        <v>507</v>
      </c>
      <c r="C954" s="16">
        <v>2025</v>
      </c>
      <c r="D954" s="159" t="s">
        <v>3641</v>
      </c>
      <c r="E954" s="23" t="s">
        <v>3642</v>
      </c>
      <c r="F954" s="20">
        <v>45706</v>
      </c>
      <c r="G954" s="20">
        <v>45709</v>
      </c>
      <c r="H954" s="20">
        <v>45991</v>
      </c>
      <c r="I954" s="185">
        <v>93746994</v>
      </c>
      <c r="J954" s="160" t="s">
        <v>17</v>
      </c>
      <c r="K954" s="159" t="s">
        <v>18</v>
      </c>
      <c r="L954" s="159" t="s">
        <v>973</v>
      </c>
      <c r="M954" s="253">
        <f t="shared" si="32"/>
        <v>0.33910034491345931</v>
      </c>
      <c r="N954" s="122">
        <v>31789638</v>
      </c>
      <c r="O954" s="122">
        <f t="shared" si="33"/>
        <v>61957356</v>
      </c>
      <c r="P954" s="185">
        <v>0</v>
      </c>
      <c r="Q954" s="186">
        <v>0</v>
      </c>
      <c r="R954" s="42">
        <f t="shared" si="34"/>
        <v>93746994</v>
      </c>
      <c r="S954" s="159" t="s">
        <v>17</v>
      </c>
      <c r="T954" s="159" t="s">
        <v>3643</v>
      </c>
      <c r="U954" s="187" t="s">
        <v>1937</v>
      </c>
      <c r="V954" s="187" t="s">
        <v>1472</v>
      </c>
    </row>
    <row r="955" spans="1:22" s="2" customFormat="1" ht="118.5" customHeight="1" x14ac:dyDescent="0.35">
      <c r="A955" s="23" t="s">
        <v>3644</v>
      </c>
      <c r="B955" s="16">
        <v>508</v>
      </c>
      <c r="C955" s="16">
        <v>2025</v>
      </c>
      <c r="D955" s="159" t="s">
        <v>3645</v>
      </c>
      <c r="E955" s="23" t="s">
        <v>3646</v>
      </c>
      <c r="F955" s="20">
        <v>45701</v>
      </c>
      <c r="G955" s="20">
        <v>45702</v>
      </c>
      <c r="H955" s="20">
        <v>45991</v>
      </c>
      <c r="I955" s="185">
        <v>59208622</v>
      </c>
      <c r="J955" s="160" t="s">
        <v>17</v>
      </c>
      <c r="K955" s="159" t="s">
        <v>18</v>
      </c>
      <c r="L955" s="159" t="s">
        <v>965</v>
      </c>
      <c r="M955" s="253">
        <f t="shared" si="32"/>
        <v>0.36332178107438473</v>
      </c>
      <c r="N955" s="122">
        <v>21511782</v>
      </c>
      <c r="O955" s="122">
        <f t="shared" si="33"/>
        <v>37696840</v>
      </c>
      <c r="P955" s="185">
        <v>0</v>
      </c>
      <c r="Q955" s="186">
        <v>0</v>
      </c>
      <c r="R955" s="42">
        <f t="shared" si="34"/>
        <v>59208622</v>
      </c>
      <c r="S955" s="159" t="s">
        <v>17</v>
      </c>
      <c r="T955" s="159" t="s">
        <v>3647</v>
      </c>
      <c r="U955" s="187" t="s">
        <v>1481</v>
      </c>
      <c r="V955" s="187" t="s">
        <v>1472</v>
      </c>
    </row>
    <row r="956" spans="1:22" s="2" customFormat="1" ht="118.5" customHeight="1" x14ac:dyDescent="0.35">
      <c r="A956" s="23" t="s">
        <v>3648</v>
      </c>
      <c r="B956" s="16">
        <v>509</v>
      </c>
      <c r="C956" s="16">
        <v>2025</v>
      </c>
      <c r="D956" s="159" t="s">
        <v>3649</v>
      </c>
      <c r="E956" s="23" t="s">
        <v>3650</v>
      </c>
      <c r="F956" s="20">
        <v>45701</v>
      </c>
      <c r="G956" s="20">
        <v>45702</v>
      </c>
      <c r="H956" s="20">
        <v>45991</v>
      </c>
      <c r="I956" s="185">
        <v>41117059</v>
      </c>
      <c r="J956" s="160" t="s">
        <v>17</v>
      </c>
      <c r="K956" s="159" t="s">
        <v>18</v>
      </c>
      <c r="L956" s="159" t="s">
        <v>965</v>
      </c>
      <c r="M956" s="253">
        <f t="shared" si="32"/>
        <v>0.36332168115428681</v>
      </c>
      <c r="N956" s="122">
        <v>14938719</v>
      </c>
      <c r="O956" s="122">
        <f t="shared" si="33"/>
        <v>26178340</v>
      </c>
      <c r="P956" s="185">
        <v>0</v>
      </c>
      <c r="Q956" s="186">
        <v>0</v>
      </c>
      <c r="R956" s="42">
        <f t="shared" si="34"/>
        <v>41117059</v>
      </c>
      <c r="S956" s="159" t="s">
        <v>17</v>
      </c>
      <c r="T956" s="159" t="s">
        <v>3651</v>
      </c>
      <c r="U956" s="187" t="s">
        <v>1481</v>
      </c>
      <c r="V956" s="187" t="s">
        <v>1472</v>
      </c>
    </row>
    <row r="957" spans="1:22" s="2" customFormat="1" ht="118.5" customHeight="1" x14ac:dyDescent="0.35">
      <c r="A957" s="23" t="s">
        <v>3652</v>
      </c>
      <c r="B957" s="16">
        <v>510</v>
      </c>
      <c r="C957" s="16">
        <v>2025</v>
      </c>
      <c r="D957" s="159" t="s">
        <v>3653</v>
      </c>
      <c r="E957" s="23" t="s">
        <v>3654</v>
      </c>
      <c r="F957" s="20">
        <v>45701</v>
      </c>
      <c r="G957" s="20">
        <v>45706</v>
      </c>
      <c r="H957" s="20">
        <v>45991</v>
      </c>
      <c r="I957" s="185">
        <v>59208622</v>
      </c>
      <c r="J957" s="160" t="s">
        <v>17</v>
      </c>
      <c r="K957" s="159" t="s">
        <v>18</v>
      </c>
      <c r="L957" s="159" t="s">
        <v>965</v>
      </c>
      <c r="M957" s="253">
        <f t="shared" si="32"/>
        <v>0.34948095904005333</v>
      </c>
      <c r="N957" s="122">
        <v>20692286</v>
      </c>
      <c r="O957" s="122">
        <f t="shared" si="33"/>
        <v>38516336</v>
      </c>
      <c r="P957" s="185">
        <v>0</v>
      </c>
      <c r="Q957" s="186">
        <v>0</v>
      </c>
      <c r="R957" s="42">
        <f t="shared" si="34"/>
        <v>59208622</v>
      </c>
      <c r="S957" s="159" t="s">
        <v>17</v>
      </c>
      <c r="T957" s="159" t="s">
        <v>3655</v>
      </c>
      <c r="U957" s="187" t="s">
        <v>1481</v>
      </c>
      <c r="V957" s="187" t="s">
        <v>1472</v>
      </c>
    </row>
    <row r="958" spans="1:22" s="2" customFormat="1" ht="118.5" customHeight="1" x14ac:dyDescent="0.35">
      <c r="A958" s="27" t="s">
        <v>3656</v>
      </c>
      <c r="B958" s="15">
        <v>511</v>
      </c>
      <c r="C958" s="15">
        <v>2025</v>
      </c>
      <c r="D958" s="154" t="s">
        <v>3657</v>
      </c>
      <c r="E958" s="27" t="s">
        <v>3658</v>
      </c>
      <c r="F958" s="19">
        <v>45705</v>
      </c>
      <c r="G958" s="19">
        <v>45708</v>
      </c>
      <c r="H958" s="19">
        <v>46022</v>
      </c>
      <c r="I958" s="28">
        <v>105749204</v>
      </c>
      <c r="J958" s="128" t="s">
        <v>17</v>
      </c>
      <c r="K958" s="154" t="s">
        <v>18</v>
      </c>
      <c r="L958" s="154" t="s">
        <v>3280</v>
      </c>
      <c r="M958" s="254">
        <f t="shared" si="32"/>
        <v>0.30368098089892004</v>
      </c>
      <c r="N958" s="131">
        <v>32114022</v>
      </c>
      <c r="O958" s="131">
        <f t="shared" si="33"/>
        <v>73635182</v>
      </c>
      <c r="P958" s="28">
        <v>0</v>
      </c>
      <c r="Q958" s="182">
        <v>0</v>
      </c>
      <c r="R958" s="35">
        <f t="shared" si="34"/>
        <v>105749204</v>
      </c>
      <c r="S958" s="154" t="s">
        <v>17</v>
      </c>
      <c r="T958" s="154" t="s">
        <v>3659</v>
      </c>
      <c r="U958" s="183" t="s">
        <v>1469</v>
      </c>
      <c r="V958" s="183" t="s">
        <v>1470</v>
      </c>
    </row>
    <row r="959" spans="1:22" s="2" customFormat="1" ht="118.5" customHeight="1" x14ac:dyDescent="0.35">
      <c r="A959" s="23" t="s">
        <v>3660</v>
      </c>
      <c r="B959" s="16">
        <v>512</v>
      </c>
      <c r="C959" s="16">
        <v>2025</v>
      </c>
      <c r="D959" s="159" t="s">
        <v>3661</v>
      </c>
      <c r="E959" s="23" t="s">
        <v>3662</v>
      </c>
      <c r="F959" s="20">
        <v>45709</v>
      </c>
      <c r="G959" s="20">
        <v>45712</v>
      </c>
      <c r="H959" s="20">
        <v>46022</v>
      </c>
      <c r="I959" s="185">
        <v>58639490</v>
      </c>
      <c r="J959" s="160" t="s">
        <v>17</v>
      </c>
      <c r="K959" s="159" t="s">
        <v>19</v>
      </c>
      <c r="L959" s="159" t="s">
        <v>968</v>
      </c>
      <c r="M959" s="253">
        <f t="shared" si="32"/>
        <v>0.29503106183222261</v>
      </c>
      <c r="N959" s="122">
        <v>17300471</v>
      </c>
      <c r="O959" s="122">
        <f t="shared" si="33"/>
        <v>41339019</v>
      </c>
      <c r="P959" s="185">
        <v>0</v>
      </c>
      <c r="Q959" s="186">
        <v>0</v>
      </c>
      <c r="R959" s="42">
        <f t="shared" si="34"/>
        <v>58639490</v>
      </c>
      <c r="S959" s="159" t="s">
        <v>17</v>
      </c>
      <c r="T959" s="159" t="s">
        <v>3663</v>
      </c>
      <c r="U959" s="187" t="s">
        <v>1485</v>
      </c>
      <c r="V959" s="187" t="s">
        <v>1472</v>
      </c>
    </row>
    <row r="960" spans="1:22" s="2" customFormat="1" ht="118.5" customHeight="1" x14ac:dyDescent="0.35">
      <c r="A960" s="27" t="s">
        <v>3664</v>
      </c>
      <c r="B960" s="15">
        <v>513</v>
      </c>
      <c r="C960" s="15">
        <v>2025</v>
      </c>
      <c r="D960" s="154" t="s">
        <v>3665</v>
      </c>
      <c r="E960" s="27" t="s">
        <v>3666</v>
      </c>
      <c r="F960" s="19">
        <v>45701</v>
      </c>
      <c r="G960" s="19">
        <v>45706</v>
      </c>
      <c r="H960" s="19">
        <v>46022</v>
      </c>
      <c r="I960" s="28">
        <v>165970839</v>
      </c>
      <c r="J960" s="128" t="s">
        <v>17</v>
      </c>
      <c r="K960" s="154" t="s">
        <v>18</v>
      </c>
      <c r="L960" s="154" t="s">
        <v>975</v>
      </c>
      <c r="M960" s="254">
        <f t="shared" si="32"/>
        <v>0.31861197616769293</v>
      </c>
      <c r="N960" s="131">
        <v>52880297</v>
      </c>
      <c r="O960" s="131">
        <f t="shared" si="33"/>
        <v>113090542</v>
      </c>
      <c r="P960" s="28">
        <v>0</v>
      </c>
      <c r="Q960" s="182">
        <v>0</v>
      </c>
      <c r="R960" s="35">
        <f t="shared" si="34"/>
        <v>165970839</v>
      </c>
      <c r="S960" s="154" t="s">
        <v>17</v>
      </c>
      <c r="T960" s="154" t="s">
        <v>3667</v>
      </c>
      <c r="U960" s="183" t="s">
        <v>1476</v>
      </c>
      <c r="V960" s="183" t="s">
        <v>1470</v>
      </c>
    </row>
    <row r="961" spans="1:22" s="2" customFormat="1" ht="118.5" customHeight="1" x14ac:dyDescent="0.35">
      <c r="A961" s="27" t="s">
        <v>3668</v>
      </c>
      <c r="B961" s="15">
        <v>514</v>
      </c>
      <c r="C961" s="15">
        <v>2025</v>
      </c>
      <c r="D961" s="154" t="s">
        <v>3669</v>
      </c>
      <c r="E961" s="27" t="s">
        <v>3670</v>
      </c>
      <c r="F961" s="19">
        <v>45706</v>
      </c>
      <c r="G961" s="19">
        <v>45708</v>
      </c>
      <c r="H961" s="19">
        <v>46022</v>
      </c>
      <c r="I961" s="28">
        <v>57546830</v>
      </c>
      <c r="J961" s="128" t="s">
        <v>17</v>
      </c>
      <c r="K961" s="154" t="s">
        <v>18</v>
      </c>
      <c r="L961" s="154" t="s">
        <v>975</v>
      </c>
      <c r="M961" s="254">
        <f t="shared" si="32"/>
        <v>0.31329112307315626</v>
      </c>
      <c r="N961" s="131">
        <v>18028911</v>
      </c>
      <c r="O961" s="131">
        <f t="shared" si="33"/>
        <v>39517919</v>
      </c>
      <c r="P961" s="28">
        <v>0</v>
      </c>
      <c r="Q961" s="182">
        <v>0</v>
      </c>
      <c r="R961" s="35">
        <f t="shared" si="34"/>
        <v>57546830</v>
      </c>
      <c r="S961" s="154" t="s">
        <v>17</v>
      </c>
      <c r="T961" s="154" t="s">
        <v>3671</v>
      </c>
      <c r="U961" s="183" t="s">
        <v>1479</v>
      </c>
      <c r="V961" s="183" t="s">
        <v>1470</v>
      </c>
    </row>
    <row r="962" spans="1:22" s="2" customFormat="1" ht="118.5" customHeight="1" x14ac:dyDescent="0.35">
      <c r="A962" s="27" t="s">
        <v>3672</v>
      </c>
      <c r="B962" s="15">
        <v>515</v>
      </c>
      <c r="C962" s="15">
        <v>2025</v>
      </c>
      <c r="D962" s="154" t="s">
        <v>3673</v>
      </c>
      <c r="E962" s="27" t="s">
        <v>1874</v>
      </c>
      <c r="F962" s="19">
        <v>45705</v>
      </c>
      <c r="G962" s="19">
        <v>45706</v>
      </c>
      <c r="H962" s="19">
        <v>46022</v>
      </c>
      <c r="I962" s="184">
        <v>90770603</v>
      </c>
      <c r="J962" s="153" t="s">
        <v>17</v>
      </c>
      <c r="K962" s="154" t="s">
        <v>18</v>
      </c>
      <c r="L962" s="154" t="s">
        <v>3195</v>
      </c>
      <c r="M962" s="254">
        <f t="shared" si="32"/>
        <v>0.31661439992857598</v>
      </c>
      <c r="N962" s="131">
        <v>28739280</v>
      </c>
      <c r="O962" s="131">
        <f t="shared" si="33"/>
        <v>62031323</v>
      </c>
      <c r="P962" s="184">
        <v>0</v>
      </c>
      <c r="Q962" s="182">
        <v>0</v>
      </c>
      <c r="R962" s="35">
        <f t="shared" si="34"/>
        <v>90770603</v>
      </c>
      <c r="S962" s="154" t="s">
        <v>17</v>
      </c>
      <c r="T962" s="154" t="s">
        <v>3674</v>
      </c>
      <c r="U962" s="183" t="s">
        <v>1473</v>
      </c>
      <c r="V962" s="183" t="s">
        <v>1470</v>
      </c>
    </row>
    <row r="963" spans="1:22" s="2" customFormat="1" ht="118.5" customHeight="1" x14ac:dyDescent="0.35">
      <c r="A963" s="27" t="s">
        <v>3675</v>
      </c>
      <c r="B963" s="15">
        <v>516</v>
      </c>
      <c r="C963" s="15">
        <v>2025</v>
      </c>
      <c r="D963" s="154" t="s">
        <v>3676</v>
      </c>
      <c r="E963" s="27" t="s">
        <v>1874</v>
      </c>
      <c r="F963" s="19">
        <v>45707</v>
      </c>
      <c r="G963" s="19">
        <v>45708</v>
      </c>
      <c r="H963" s="19">
        <v>46022</v>
      </c>
      <c r="I963" s="184">
        <v>90770603</v>
      </c>
      <c r="J963" s="153" t="s">
        <v>17</v>
      </c>
      <c r="K963" s="154" t="s">
        <v>18</v>
      </c>
      <c r="L963" s="154" t="s">
        <v>3195</v>
      </c>
      <c r="M963" s="254">
        <f t="shared" si="32"/>
        <v>0.31034481504986805</v>
      </c>
      <c r="N963" s="131">
        <v>28170186</v>
      </c>
      <c r="O963" s="131">
        <f t="shared" si="33"/>
        <v>62600417</v>
      </c>
      <c r="P963" s="184">
        <v>0</v>
      </c>
      <c r="Q963" s="182">
        <v>0</v>
      </c>
      <c r="R963" s="35">
        <f t="shared" si="34"/>
        <v>90770603</v>
      </c>
      <c r="S963" s="154" t="s">
        <v>17</v>
      </c>
      <c r="T963" s="154" t="s">
        <v>3677</v>
      </c>
      <c r="U963" s="183" t="s">
        <v>1473</v>
      </c>
      <c r="V963" s="183" t="s">
        <v>1470</v>
      </c>
    </row>
    <row r="964" spans="1:22" s="2" customFormat="1" ht="118.5" customHeight="1" x14ac:dyDescent="0.35">
      <c r="A964" s="27" t="s">
        <v>3678</v>
      </c>
      <c r="B964" s="15">
        <v>517</v>
      </c>
      <c r="C964" s="15">
        <v>2025</v>
      </c>
      <c r="D964" s="154" t="s">
        <v>3679</v>
      </c>
      <c r="E964" s="27" t="s">
        <v>47</v>
      </c>
      <c r="F964" s="19">
        <v>45707</v>
      </c>
      <c r="G964" s="19">
        <v>45712</v>
      </c>
      <c r="H964" s="19">
        <v>46022</v>
      </c>
      <c r="I964" s="28">
        <v>46381178</v>
      </c>
      <c r="J964" s="128" t="s">
        <v>17</v>
      </c>
      <c r="K964" s="154" t="s">
        <v>18</v>
      </c>
      <c r="L964" s="154" t="s">
        <v>2542</v>
      </c>
      <c r="M964" s="254">
        <f t="shared" si="32"/>
        <v>0.29141107627753654</v>
      </c>
      <c r="N964" s="131">
        <v>13515989</v>
      </c>
      <c r="O964" s="131">
        <f t="shared" si="33"/>
        <v>32865189</v>
      </c>
      <c r="P964" s="28">
        <v>0</v>
      </c>
      <c r="Q964" s="182">
        <v>0</v>
      </c>
      <c r="R964" s="35">
        <f t="shared" si="34"/>
        <v>46381178</v>
      </c>
      <c r="S964" s="154" t="s">
        <v>17</v>
      </c>
      <c r="T964" s="154" t="s">
        <v>3680</v>
      </c>
      <c r="U964" s="183" t="s">
        <v>1469</v>
      </c>
      <c r="V964" s="183" t="s">
        <v>1470</v>
      </c>
    </row>
    <row r="965" spans="1:22" s="2" customFormat="1" ht="118.5" customHeight="1" x14ac:dyDescent="0.35">
      <c r="A965" s="23" t="s">
        <v>3681</v>
      </c>
      <c r="B965" s="16">
        <v>518</v>
      </c>
      <c r="C965" s="16">
        <v>2025</v>
      </c>
      <c r="D965" s="159" t="s">
        <v>3682</v>
      </c>
      <c r="E965" s="23" t="s">
        <v>3683</v>
      </c>
      <c r="F965" s="20">
        <v>45701</v>
      </c>
      <c r="G965" s="20">
        <v>45705</v>
      </c>
      <c r="H965" s="20">
        <v>46022</v>
      </c>
      <c r="I965" s="185">
        <v>36308202</v>
      </c>
      <c r="J965" s="160" t="s">
        <v>17</v>
      </c>
      <c r="K965" s="159" t="s">
        <v>19</v>
      </c>
      <c r="L965" s="159" t="s">
        <v>968</v>
      </c>
      <c r="M965" s="253">
        <f t="shared" si="32"/>
        <v>0.31974907487845311</v>
      </c>
      <c r="N965" s="122">
        <v>11609514</v>
      </c>
      <c r="O965" s="122">
        <f t="shared" si="33"/>
        <v>24698688</v>
      </c>
      <c r="P965" s="185">
        <v>0</v>
      </c>
      <c r="Q965" s="186">
        <v>0</v>
      </c>
      <c r="R965" s="42">
        <f t="shared" si="34"/>
        <v>36308202</v>
      </c>
      <c r="S965" s="159" t="s">
        <v>17</v>
      </c>
      <c r="T965" s="159" t="s">
        <v>3684</v>
      </c>
      <c r="U965" s="187" t="s">
        <v>1485</v>
      </c>
      <c r="V965" s="187" t="s">
        <v>1472</v>
      </c>
    </row>
    <row r="966" spans="1:22" s="2" customFormat="1" ht="118.5" customHeight="1" x14ac:dyDescent="0.35">
      <c r="A966" s="23" t="s">
        <v>3685</v>
      </c>
      <c r="B966" s="16">
        <v>519</v>
      </c>
      <c r="C966" s="16">
        <v>2025</v>
      </c>
      <c r="D966" s="159" t="s">
        <v>3686</v>
      </c>
      <c r="E966" s="23" t="s">
        <v>3687</v>
      </c>
      <c r="F966" s="20">
        <v>45706</v>
      </c>
      <c r="G966" s="20">
        <v>45707</v>
      </c>
      <c r="H966" s="20">
        <v>45991</v>
      </c>
      <c r="I966" s="185">
        <v>59672080</v>
      </c>
      <c r="J966" s="160" t="s">
        <v>17</v>
      </c>
      <c r="K966" s="159" t="s">
        <v>18</v>
      </c>
      <c r="L966" s="159" t="s">
        <v>967</v>
      </c>
      <c r="M966" s="253">
        <f t="shared" si="32"/>
        <v>0.33333317692294284</v>
      </c>
      <c r="N966" s="122">
        <v>19890684</v>
      </c>
      <c r="O966" s="122">
        <f t="shared" si="33"/>
        <v>39781396</v>
      </c>
      <c r="P966" s="185">
        <v>0</v>
      </c>
      <c r="Q966" s="186">
        <v>0</v>
      </c>
      <c r="R966" s="42">
        <f t="shared" si="34"/>
        <v>59672080</v>
      </c>
      <c r="S966" s="159" t="s">
        <v>17</v>
      </c>
      <c r="T966" s="159" t="s">
        <v>3688</v>
      </c>
      <c r="U966" s="187" t="s">
        <v>1484</v>
      </c>
      <c r="V966" s="187" t="s">
        <v>1472</v>
      </c>
    </row>
    <row r="967" spans="1:22" s="2" customFormat="1" ht="118.5" customHeight="1" x14ac:dyDescent="0.35">
      <c r="A967" s="27" t="s">
        <v>3689</v>
      </c>
      <c r="B967" s="15">
        <v>520</v>
      </c>
      <c r="C967" s="15">
        <v>2025</v>
      </c>
      <c r="D967" s="154" t="s">
        <v>3690</v>
      </c>
      <c r="E967" s="27" t="s">
        <v>3691</v>
      </c>
      <c r="F967" s="19">
        <v>45705</v>
      </c>
      <c r="G967" s="19">
        <v>45707</v>
      </c>
      <c r="H967" s="19">
        <v>46022</v>
      </c>
      <c r="I967" s="28">
        <v>72231269</v>
      </c>
      <c r="J967" s="128" t="s">
        <v>17</v>
      </c>
      <c r="K967" s="154" t="s">
        <v>19</v>
      </c>
      <c r="L967" s="154" t="s">
        <v>978</v>
      </c>
      <c r="M967" s="254">
        <f t="shared" si="32"/>
        <v>0.30303021534897856</v>
      </c>
      <c r="N967" s="131">
        <v>21888257</v>
      </c>
      <c r="O967" s="131">
        <f t="shared" si="33"/>
        <v>50343012</v>
      </c>
      <c r="P967" s="28">
        <v>0</v>
      </c>
      <c r="Q967" s="182">
        <v>0</v>
      </c>
      <c r="R967" s="35">
        <f t="shared" si="34"/>
        <v>72231269</v>
      </c>
      <c r="S967" s="154" t="s">
        <v>17</v>
      </c>
      <c r="T967" s="154" t="s">
        <v>3692</v>
      </c>
      <c r="U967" s="183" t="s">
        <v>1478</v>
      </c>
      <c r="V967" s="183" t="s">
        <v>1470</v>
      </c>
    </row>
    <row r="968" spans="1:22" s="2" customFormat="1" ht="118.5" customHeight="1" x14ac:dyDescent="0.35">
      <c r="A968" s="25" t="s">
        <v>3693</v>
      </c>
      <c r="B968" s="17">
        <v>521</v>
      </c>
      <c r="C968" s="17">
        <v>2025</v>
      </c>
      <c r="D968" s="156" t="s">
        <v>3694</v>
      </c>
      <c r="E968" s="25" t="s">
        <v>3695</v>
      </c>
      <c r="F968" s="18">
        <v>45716</v>
      </c>
      <c r="G968" s="18">
        <v>45720</v>
      </c>
      <c r="H968" s="18">
        <v>45991</v>
      </c>
      <c r="I968" s="188">
        <v>73451887</v>
      </c>
      <c r="J968" s="161" t="s">
        <v>17</v>
      </c>
      <c r="K968" s="156" t="s">
        <v>18</v>
      </c>
      <c r="L968" s="156" t="s">
        <v>971</v>
      </c>
      <c r="M968" s="256">
        <f t="shared" si="32"/>
        <v>0.30449801786576292</v>
      </c>
      <c r="N968" s="148">
        <v>22365954</v>
      </c>
      <c r="O968" s="148">
        <f t="shared" si="33"/>
        <v>51085933</v>
      </c>
      <c r="P968" s="188">
        <v>0</v>
      </c>
      <c r="Q968" s="189">
        <v>0</v>
      </c>
      <c r="R968" s="29">
        <f t="shared" si="34"/>
        <v>73451887</v>
      </c>
      <c r="S968" s="156" t="s">
        <v>17</v>
      </c>
      <c r="T968" s="156" t="s">
        <v>3696</v>
      </c>
      <c r="U968" s="190" t="s">
        <v>1482</v>
      </c>
      <c r="V968" s="190" t="s">
        <v>1468</v>
      </c>
    </row>
    <row r="969" spans="1:22" s="2" customFormat="1" ht="118.5" customHeight="1" x14ac:dyDescent="0.35">
      <c r="A969" s="25" t="s">
        <v>3697</v>
      </c>
      <c r="B969" s="17">
        <v>522</v>
      </c>
      <c r="C969" s="17">
        <v>2025</v>
      </c>
      <c r="D969" s="156" t="s">
        <v>3698</v>
      </c>
      <c r="E969" s="25" t="s">
        <v>3699</v>
      </c>
      <c r="F969" s="18">
        <v>45709</v>
      </c>
      <c r="G969" s="18">
        <v>45714</v>
      </c>
      <c r="H969" s="18">
        <v>45991</v>
      </c>
      <c r="I969" s="188">
        <v>57484086</v>
      </c>
      <c r="J969" s="161" t="s">
        <v>17</v>
      </c>
      <c r="K969" s="156" t="s">
        <v>18</v>
      </c>
      <c r="L969" s="156" t="s">
        <v>971</v>
      </c>
      <c r="M969" s="256">
        <f t="shared" si="32"/>
        <v>0.32179935852159153</v>
      </c>
      <c r="N969" s="148">
        <v>18498342</v>
      </c>
      <c r="O969" s="148">
        <f t="shared" si="33"/>
        <v>38985744</v>
      </c>
      <c r="P969" s="188">
        <v>0</v>
      </c>
      <c r="Q969" s="189">
        <v>0</v>
      </c>
      <c r="R969" s="29">
        <f t="shared" si="34"/>
        <v>57484086</v>
      </c>
      <c r="S969" s="156" t="s">
        <v>17</v>
      </c>
      <c r="T969" s="156" t="s">
        <v>3700</v>
      </c>
      <c r="U969" s="190" t="s">
        <v>1482</v>
      </c>
      <c r="V969" s="190" t="s">
        <v>1468</v>
      </c>
    </row>
    <row r="970" spans="1:22" s="2" customFormat="1" ht="118.5" customHeight="1" x14ac:dyDescent="0.35">
      <c r="A970" s="25" t="s">
        <v>3701</v>
      </c>
      <c r="B970" s="17">
        <v>523</v>
      </c>
      <c r="C970" s="17">
        <v>2025</v>
      </c>
      <c r="D970" s="156" t="s">
        <v>3702</v>
      </c>
      <c r="E970" s="25" t="s">
        <v>3703</v>
      </c>
      <c r="F970" s="18">
        <v>45709</v>
      </c>
      <c r="G970" s="18">
        <v>45713</v>
      </c>
      <c r="H970" s="18">
        <v>45991</v>
      </c>
      <c r="I970" s="188">
        <v>57484086</v>
      </c>
      <c r="J970" s="161" t="s">
        <v>17</v>
      </c>
      <c r="K970" s="156" t="s">
        <v>18</v>
      </c>
      <c r="L970" s="156" t="s">
        <v>971</v>
      </c>
      <c r="M970" s="256">
        <f t="shared" si="32"/>
        <v>0.32525955096511405</v>
      </c>
      <c r="N970" s="148">
        <v>18697248</v>
      </c>
      <c r="O970" s="148">
        <f t="shared" si="33"/>
        <v>38786838</v>
      </c>
      <c r="P970" s="188">
        <v>0</v>
      </c>
      <c r="Q970" s="189">
        <v>0</v>
      </c>
      <c r="R970" s="29">
        <f t="shared" si="34"/>
        <v>57484086</v>
      </c>
      <c r="S970" s="156" t="s">
        <v>17</v>
      </c>
      <c r="T970" s="156" t="s">
        <v>3704</v>
      </c>
      <c r="U970" s="190" t="s">
        <v>1482</v>
      </c>
      <c r="V970" s="190" t="s">
        <v>1468</v>
      </c>
    </row>
    <row r="971" spans="1:22" s="2" customFormat="1" ht="118.5" customHeight="1" x14ac:dyDescent="0.35">
      <c r="A971" s="17" t="s">
        <v>3986</v>
      </c>
      <c r="B971" s="17">
        <v>524</v>
      </c>
      <c r="C971" s="17" t="str">
        <f>RIGHT(A971,4)</f>
        <v>2025</v>
      </c>
      <c r="D971" s="151" t="s">
        <v>3987</v>
      </c>
      <c r="E971" s="17" t="s">
        <v>3988</v>
      </c>
      <c r="F971" s="157">
        <v>45720</v>
      </c>
      <c r="G971" s="157">
        <v>45726</v>
      </c>
      <c r="H971" s="157">
        <v>45835</v>
      </c>
      <c r="I971" s="266">
        <v>62304503</v>
      </c>
      <c r="J971" s="345" t="s">
        <v>17</v>
      </c>
      <c r="K971" s="151" t="s">
        <v>18</v>
      </c>
      <c r="L971" s="151" t="s">
        <v>971</v>
      </c>
      <c r="M971" s="258">
        <f t="shared" si="32"/>
        <v>0.47674414343621718</v>
      </c>
      <c r="N971" s="212">
        <v>42932514</v>
      </c>
      <c r="O971" s="212">
        <f t="shared" si="33"/>
        <v>47121060</v>
      </c>
      <c r="P971" s="266">
        <v>27749071</v>
      </c>
      <c r="Q971" s="189">
        <v>62</v>
      </c>
      <c r="R971" s="29">
        <f t="shared" si="34"/>
        <v>90053574</v>
      </c>
      <c r="S971" s="151" t="s">
        <v>17</v>
      </c>
      <c r="T971" s="210" t="s">
        <v>3989</v>
      </c>
      <c r="U971" s="213" t="s">
        <v>1482</v>
      </c>
      <c r="V971" s="213" t="s">
        <v>1468</v>
      </c>
    </row>
    <row r="972" spans="1:22" s="2" customFormat="1" ht="118.5" customHeight="1" x14ac:dyDescent="0.35">
      <c r="A972" s="25" t="s">
        <v>3705</v>
      </c>
      <c r="B972" s="17">
        <v>525</v>
      </c>
      <c r="C972" s="17">
        <v>2025</v>
      </c>
      <c r="D972" s="156" t="s">
        <v>3706</v>
      </c>
      <c r="E972" s="25" t="s">
        <v>3707</v>
      </c>
      <c r="F972" s="18">
        <v>45709</v>
      </c>
      <c r="G972" s="18">
        <v>45719</v>
      </c>
      <c r="H972" s="18">
        <v>45991</v>
      </c>
      <c r="I972" s="188">
        <v>59208622</v>
      </c>
      <c r="J972" s="161" t="s">
        <v>17</v>
      </c>
      <c r="K972" s="156" t="s">
        <v>18</v>
      </c>
      <c r="L972" s="156" t="s">
        <v>971</v>
      </c>
      <c r="M972" s="256">
        <f t="shared" si="32"/>
        <v>0.30795842537933071</v>
      </c>
      <c r="N972" s="148">
        <v>18233794</v>
      </c>
      <c r="O972" s="148">
        <f t="shared" si="33"/>
        <v>40974828</v>
      </c>
      <c r="P972" s="188">
        <v>0</v>
      </c>
      <c r="Q972" s="189">
        <v>0</v>
      </c>
      <c r="R972" s="29">
        <f t="shared" si="34"/>
        <v>59208622</v>
      </c>
      <c r="S972" s="156" t="s">
        <v>17</v>
      </c>
      <c r="T972" s="156" t="s">
        <v>3708</v>
      </c>
      <c r="U972" s="190" t="s">
        <v>1482</v>
      </c>
      <c r="V972" s="190" t="s">
        <v>1468</v>
      </c>
    </row>
    <row r="973" spans="1:22" s="2" customFormat="1" ht="118.5" customHeight="1" x14ac:dyDescent="0.35">
      <c r="A973" s="25" t="s">
        <v>3709</v>
      </c>
      <c r="B973" s="17">
        <v>526</v>
      </c>
      <c r="C973" s="17">
        <v>2025</v>
      </c>
      <c r="D973" s="156" t="s">
        <v>3710</v>
      </c>
      <c r="E973" s="25" t="s">
        <v>3707</v>
      </c>
      <c r="F973" s="18">
        <v>45714</v>
      </c>
      <c r="G973" s="18">
        <v>45721</v>
      </c>
      <c r="H973" s="18">
        <v>45991</v>
      </c>
      <c r="I973" s="188">
        <v>59208622</v>
      </c>
      <c r="J973" s="161" t="s">
        <v>17</v>
      </c>
      <c r="K973" s="156" t="s">
        <v>18</v>
      </c>
      <c r="L973" s="156" t="s">
        <v>971</v>
      </c>
      <c r="M973" s="256">
        <f t="shared" si="32"/>
        <v>0.30103801436216504</v>
      </c>
      <c r="N973" s="148">
        <v>17824046</v>
      </c>
      <c r="O973" s="148">
        <f t="shared" si="33"/>
        <v>41384576</v>
      </c>
      <c r="P973" s="188">
        <v>0</v>
      </c>
      <c r="Q973" s="189">
        <v>0</v>
      </c>
      <c r="R973" s="29">
        <f t="shared" si="34"/>
        <v>59208622</v>
      </c>
      <c r="S973" s="156" t="s">
        <v>17</v>
      </c>
      <c r="T973" s="156" t="s">
        <v>3711</v>
      </c>
      <c r="U973" s="190" t="s">
        <v>1482</v>
      </c>
      <c r="V973" s="190" t="s">
        <v>1468</v>
      </c>
    </row>
    <row r="974" spans="1:22" s="2" customFormat="1" ht="118.5" customHeight="1" x14ac:dyDescent="0.35">
      <c r="A974" s="25" t="s">
        <v>3712</v>
      </c>
      <c r="B974" s="17">
        <v>527</v>
      </c>
      <c r="C974" s="17">
        <v>2025</v>
      </c>
      <c r="D974" s="156" t="s">
        <v>3713</v>
      </c>
      <c r="E974" s="25" t="s">
        <v>3714</v>
      </c>
      <c r="F974" s="18">
        <v>45705</v>
      </c>
      <c r="G974" s="18">
        <v>45707</v>
      </c>
      <c r="H974" s="18">
        <v>45991</v>
      </c>
      <c r="I974" s="26">
        <v>73451887</v>
      </c>
      <c r="J974" s="146" t="s">
        <v>17</v>
      </c>
      <c r="K974" s="156" t="s">
        <v>18</v>
      </c>
      <c r="L974" s="156" t="s">
        <v>971</v>
      </c>
      <c r="M974" s="256">
        <f t="shared" si="32"/>
        <v>0.34602072238116904</v>
      </c>
      <c r="N974" s="148">
        <v>25415875</v>
      </c>
      <c r="O974" s="148">
        <f t="shared" si="33"/>
        <v>48036012</v>
      </c>
      <c r="P974" s="26">
        <v>0</v>
      </c>
      <c r="Q974" s="189">
        <v>0</v>
      </c>
      <c r="R974" s="29">
        <f t="shared" si="34"/>
        <v>73451887</v>
      </c>
      <c r="S974" s="156" t="s">
        <v>17</v>
      </c>
      <c r="T974" s="156" t="s">
        <v>3715</v>
      </c>
      <c r="U974" s="190" t="s">
        <v>1482</v>
      </c>
      <c r="V974" s="190" t="s">
        <v>1468</v>
      </c>
    </row>
    <row r="975" spans="1:22" s="2" customFormat="1" ht="118.5" customHeight="1" x14ac:dyDescent="0.35">
      <c r="A975" s="27" t="s">
        <v>3716</v>
      </c>
      <c r="B975" s="15">
        <v>528</v>
      </c>
      <c r="C975" s="15">
        <v>2025</v>
      </c>
      <c r="D975" s="154" t="s">
        <v>3717</v>
      </c>
      <c r="E975" s="27" t="s">
        <v>2998</v>
      </c>
      <c r="F975" s="19">
        <v>45705</v>
      </c>
      <c r="G975" s="19">
        <v>45707</v>
      </c>
      <c r="H975" s="19">
        <v>46022</v>
      </c>
      <c r="I975" s="184">
        <v>44389356</v>
      </c>
      <c r="J975" s="153" t="s">
        <v>17</v>
      </c>
      <c r="K975" s="154" t="s">
        <v>18</v>
      </c>
      <c r="L975" s="154" t="s">
        <v>972</v>
      </c>
      <c r="M975" s="254">
        <f t="shared" si="32"/>
        <v>0.32051273733279662</v>
      </c>
      <c r="N975" s="131">
        <v>14227354</v>
      </c>
      <c r="O975" s="131">
        <f t="shared" si="33"/>
        <v>30162002</v>
      </c>
      <c r="P975" s="184">
        <v>0</v>
      </c>
      <c r="Q975" s="182">
        <v>0</v>
      </c>
      <c r="R975" s="35">
        <f t="shared" si="34"/>
        <v>44389356</v>
      </c>
      <c r="S975" s="154" t="s">
        <v>17</v>
      </c>
      <c r="T975" s="154" t="s">
        <v>3718</v>
      </c>
      <c r="U975" s="183" t="s">
        <v>1478</v>
      </c>
      <c r="V975" s="183" t="s">
        <v>1470</v>
      </c>
    </row>
    <row r="976" spans="1:22" s="2" customFormat="1" ht="118.5" customHeight="1" x14ac:dyDescent="0.35">
      <c r="A976" s="27" t="s">
        <v>3719</v>
      </c>
      <c r="B976" s="15">
        <v>529</v>
      </c>
      <c r="C976" s="15">
        <v>2025</v>
      </c>
      <c r="D976" s="154" t="s">
        <v>3720</v>
      </c>
      <c r="E976" s="27" t="s">
        <v>2998</v>
      </c>
      <c r="F976" s="19">
        <v>45705</v>
      </c>
      <c r="G976" s="19">
        <v>45708</v>
      </c>
      <c r="H976" s="19">
        <v>46022</v>
      </c>
      <c r="I976" s="184">
        <v>44389356</v>
      </c>
      <c r="J976" s="153" t="s">
        <v>17</v>
      </c>
      <c r="K976" s="154" t="s">
        <v>18</v>
      </c>
      <c r="L976" s="154" t="s">
        <v>972</v>
      </c>
      <c r="M976" s="254">
        <f t="shared" si="32"/>
        <v>0.31730762212454716</v>
      </c>
      <c r="N976" s="131">
        <v>14085081</v>
      </c>
      <c r="O976" s="131">
        <f t="shared" si="33"/>
        <v>30304275</v>
      </c>
      <c r="P976" s="184">
        <v>0</v>
      </c>
      <c r="Q976" s="182">
        <v>0</v>
      </c>
      <c r="R976" s="35">
        <f t="shared" si="34"/>
        <v>44389356</v>
      </c>
      <c r="S976" s="154" t="s">
        <v>17</v>
      </c>
      <c r="T976" s="154" t="s">
        <v>3721</v>
      </c>
      <c r="U976" s="183" t="s">
        <v>1478</v>
      </c>
      <c r="V976" s="183" t="s">
        <v>1470</v>
      </c>
    </row>
    <row r="977" spans="1:22" s="2" customFormat="1" ht="118.5" customHeight="1" x14ac:dyDescent="0.35">
      <c r="A977" s="27" t="s">
        <v>3722</v>
      </c>
      <c r="B977" s="15">
        <v>530</v>
      </c>
      <c r="C977" s="15">
        <v>2025</v>
      </c>
      <c r="D977" s="154" t="s">
        <v>3723</v>
      </c>
      <c r="E977" s="27" t="s">
        <v>3724</v>
      </c>
      <c r="F977" s="19">
        <v>45705</v>
      </c>
      <c r="G977" s="19">
        <v>45707</v>
      </c>
      <c r="H977" s="19">
        <v>46022</v>
      </c>
      <c r="I977" s="184">
        <v>90770603</v>
      </c>
      <c r="J977" s="153" t="s">
        <v>17</v>
      </c>
      <c r="K977" s="154" t="s">
        <v>18</v>
      </c>
      <c r="L977" s="154" t="s">
        <v>972</v>
      </c>
      <c r="M977" s="254">
        <f t="shared" si="32"/>
        <v>0.31347960748922205</v>
      </c>
      <c r="N977" s="131">
        <v>28454733</v>
      </c>
      <c r="O977" s="131">
        <f t="shared" si="33"/>
        <v>62315870</v>
      </c>
      <c r="P977" s="184">
        <v>0</v>
      </c>
      <c r="Q977" s="182">
        <v>0</v>
      </c>
      <c r="R977" s="35">
        <f t="shared" si="34"/>
        <v>90770603</v>
      </c>
      <c r="S977" s="154" t="s">
        <v>17</v>
      </c>
      <c r="T977" s="154" t="s">
        <v>3725</v>
      </c>
      <c r="U977" s="183" t="s">
        <v>1478</v>
      </c>
      <c r="V977" s="183" t="s">
        <v>1470</v>
      </c>
    </row>
    <row r="978" spans="1:22" s="2" customFormat="1" ht="118.5" customHeight="1" x14ac:dyDescent="0.35">
      <c r="A978" s="25" t="s">
        <v>3726</v>
      </c>
      <c r="B978" s="17">
        <v>531</v>
      </c>
      <c r="C978" s="17">
        <v>2025</v>
      </c>
      <c r="D978" s="156" t="s">
        <v>3727</v>
      </c>
      <c r="E978" s="25" t="s">
        <v>3284</v>
      </c>
      <c r="F978" s="18">
        <v>45707</v>
      </c>
      <c r="G978" s="18">
        <v>45708</v>
      </c>
      <c r="H978" s="18">
        <v>45798</v>
      </c>
      <c r="I978" s="188">
        <v>66788964</v>
      </c>
      <c r="J978" s="161" t="s">
        <v>17</v>
      </c>
      <c r="K978" s="156" t="s">
        <v>18</v>
      </c>
      <c r="L978" s="156" t="s">
        <v>3285</v>
      </c>
      <c r="M978" s="256">
        <f t="shared" ref="M978:M1041" si="35">+N978/R978</f>
        <v>0.30368097939054722</v>
      </c>
      <c r="N978" s="148">
        <v>20282538</v>
      </c>
      <c r="O978" s="148">
        <f t="shared" ref="O978:O1041" si="36">R978-N978</f>
        <v>46506426</v>
      </c>
      <c r="P978" s="188">
        <v>0</v>
      </c>
      <c r="Q978" s="189">
        <v>0</v>
      </c>
      <c r="R978" s="29">
        <f t="shared" si="34"/>
        <v>66788964</v>
      </c>
      <c r="S978" s="156" t="s">
        <v>17</v>
      </c>
      <c r="T978" s="156" t="s">
        <v>3728</v>
      </c>
      <c r="U978" s="190" t="s">
        <v>1480</v>
      </c>
      <c r="V978" s="190" t="s">
        <v>1468</v>
      </c>
    </row>
    <row r="979" spans="1:22" s="2" customFormat="1" ht="118.5" customHeight="1" x14ac:dyDescent="0.35">
      <c r="A979" s="25" t="s">
        <v>3729</v>
      </c>
      <c r="B979" s="17">
        <v>532</v>
      </c>
      <c r="C979" s="17">
        <v>2025</v>
      </c>
      <c r="D979" s="156" t="s">
        <v>3730</v>
      </c>
      <c r="E979" s="25" t="s">
        <v>3284</v>
      </c>
      <c r="F979" s="18">
        <v>45706</v>
      </c>
      <c r="G979" s="18">
        <v>45707</v>
      </c>
      <c r="H979" s="18">
        <v>46022</v>
      </c>
      <c r="I979" s="188">
        <v>66788964</v>
      </c>
      <c r="J979" s="161" t="s">
        <v>17</v>
      </c>
      <c r="K979" s="156" t="s">
        <v>18</v>
      </c>
      <c r="L979" s="156" t="s">
        <v>3285</v>
      </c>
      <c r="M979" s="256">
        <f t="shared" si="35"/>
        <v>0.27706303394674603</v>
      </c>
      <c r="N979" s="148">
        <v>18504753</v>
      </c>
      <c r="O979" s="148">
        <f t="shared" si="36"/>
        <v>48284211</v>
      </c>
      <c r="P979" s="188">
        <v>0</v>
      </c>
      <c r="Q979" s="189">
        <v>0</v>
      </c>
      <c r="R979" s="29">
        <f t="shared" si="34"/>
        <v>66788964</v>
      </c>
      <c r="S979" s="156" t="s">
        <v>17</v>
      </c>
      <c r="T979" s="156" t="s">
        <v>3731</v>
      </c>
      <c r="U979" s="190" t="s">
        <v>1480</v>
      </c>
      <c r="V979" s="190" t="s">
        <v>1468</v>
      </c>
    </row>
    <row r="980" spans="1:22" s="2" customFormat="1" ht="118.5" customHeight="1" x14ac:dyDescent="0.35">
      <c r="A980" s="27" t="s">
        <v>3732</v>
      </c>
      <c r="B980" s="15">
        <v>533</v>
      </c>
      <c r="C980" s="15">
        <v>2025</v>
      </c>
      <c r="D980" s="154" t="s">
        <v>3733</v>
      </c>
      <c r="E980" s="27" t="s">
        <v>3734</v>
      </c>
      <c r="F980" s="19">
        <v>45707</v>
      </c>
      <c r="G980" s="19">
        <v>45712</v>
      </c>
      <c r="H980" s="19">
        <v>45869</v>
      </c>
      <c r="I980" s="184">
        <v>64945098</v>
      </c>
      <c r="J980" s="153" t="s">
        <v>17</v>
      </c>
      <c r="K980" s="154" t="s">
        <v>18</v>
      </c>
      <c r="L980" s="154" t="s">
        <v>1861</v>
      </c>
      <c r="M980" s="254">
        <f t="shared" si="35"/>
        <v>0.29968454278104256</v>
      </c>
      <c r="N980" s="131">
        <v>19463042</v>
      </c>
      <c r="O980" s="131">
        <f t="shared" si="36"/>
        <v>45482056</v>
      </c>
      <c r="P980" s="184">
        <v>0</v>
      </c>
      <c r="Q980" s="182">
        <v>0</v>
      </c>
      <c r="R980" s="35">
        <f t="shared" si="34"/>
        <v>64945098</v>
      </c>
      <c r="S980" s="154" t="s">
        <v>17</v>
      </c>
      <c r="T980" s="154" t="s">
        <v>3735</v>
      </c>
      <c r="U980" s="183" t="s">
        <v>1473</v>
      </c>
      <c r="V980" s="183" t="s">
        <v>1470</v>
      </c>
    </row>
    <row r="981" spans="1:22" s="2" customFormat="1" ht="118.5" customHeight="1" x14ac:dyDescent="0.35">
      <c r="A981" s="27" t="s">
        <v>3736</v>
      </c>
      <c r="B981" s="15">
        <v>534</v>
      </c>
      <c r="C981" s="15">
        <v>2025</v>
      </c>
      <c r="D981" s="154" t="s">
        <v>3737</v>
      </c>
      <c r="E981" s="27" t="s">
        <v>3479</v>
      </c>
      <c r="F981" s="19">
        <v>45705</v>
      </c>
      <c r="G981" s="19">
        <v>45707</v>
      </c>
      <c r="H981" s="19">
        <v>46022</v>
      </c>
      <c r="I981" s="28">
        <v>189918338</v>
      </c>
      <c r="J981" s="128" t="s">
        <v>17</v>
      </c>
      <c r="K981" s="154" t="s">
        <v>19</v>
      </c>
      <c r="L981" s="154" t="s">
        <v>978</v>
      </c>
      <c r="M981" s="254">
        <f t="shared" si="35"/>
        <v>0.30864196484280521</v>
      </c>
      <c r="N981" s="131">
        <v>58616769</v>
      </c>
      <c r="O981" s="131">
        <f t="shared" si="36"/>
        <v>131301569</v>
      </c>
      <c r="P981" s="28">
        <v>0</v>
      </c>
      <c r="Q981" s="182">
        <v>0</v>
      </c>
      <c r="R981" s="35">
        <f t="shared" si="34"/>
        <v>189918338</v>
      </c>
      <c r="S981" s="154" t="s">
        <v>17</v>
      </c>
      <c r="T981" s="154" t="s">
        <v>3738</v>
      </c>
      <c r="U981" s="183" t="s">
        <v>1478</v>
      </c>
      <c r="V981" s="183" t="s">
        <v>1470</v>
      </c>
    </row>
    <row r="982" spans="1:22" s="2" customFormat="1" ht="118.5" customHeight="1" x14ac:dyDescent="0.35">
      <c r="A982" s="27" t="s">
        <v>3739</v>
      </c>
      <c r="B982" s="15">
        <v>535</v>
      </c>
      <c r="C982" s="15">
        <v>2025</v>
      </c>
      <c r="D982" s="154" t="s">
        <v>3740</v>
      </c>
      <c r="E982" s="27" t="s">
        <v>3741</v>
      </c>
      <c r="F982" s="19">
        <v>45707</v>
      </c>
      <c r="G982" s="19">
        <v>45708</v>
      </c>
      <c r="H982" s="19">
        <v>46022</v>
      </c>
      <c r="I982" s="28">
        <v>51491674</v>
      </c>
      <c r="J982" s="128" t="s">
        <v>17</v>
      </c>
      <c r="K982" s="154" t="s">
        <v>18</v>
      </c>
      <c r="L982" s="154" t="s">
        <v>975</v>
      </c>
      <c r="M982" s="254">
        <f t="shared" si="35"/>
        <v>0.31410252849810244</v>
      </c>
      <c r="N982" s="131">
        <v>16173665</v>
      </c>
      <c r="O982" s="131">
        <f t="shared" si="36"/>
        <v>35318009</v>
      </c>
      <c r="P982" s="28">
        <v>0</v>
      </c>
      <c r="Q982" s="182">
        <v>0</v>
      </c>
      <c r="R982" s="35">
        <f t="shared" si="34"/>
        <v>51491674</v>
      </c>
      <c r="S982" s="154" t="s">
        <v>17</v>
      </c>
      <c r="T982" s="154" t="s">
        <v>3742</v>
      </c>
      <c r="U982" s="183" t="s">
        <v>1479</v>
      </c>
      <c r="V982" s="183" t="s">
        <v>1470</v>
      </c>
    </row>
    <row r="983" spans="1:22" s="2" customFormat="1" ht="118.5" customHeight="1" x14ac:dyDescent="0.35">
      <c r="A983" s="27" t="s">
        <v>3743</v>
      </c>
      <c r="B983" s="15">
        <v>536</v>
      </c>
      <c r="C983" s="15">
        <v>2025</v>
      </c>
      <c r="D983" s="154" t="s">
        <v>3744</v>
      </c>
      <c r="E983" s="27" t="s">
        <v>3745</v>
      </c>
      <c r="F983" s="19">
        <v>45705</v>
      </c>
      <c r="G983" s="19">
        <v>45707</v>
      </c>
      <c r="H983" s="19">
        <v>46022</v>
      </c>
      <c r="I983" s="28">
        <v>128665191</v>
      </c>
      <c r="J983" s="128" t="s">
        <v>17</v>
      </c>
      <c r="K983" s="154" t="s">
        <v>18</v>
      </c>
      <c r="L983" s="154" t="s">
        <v>975</v>
      </c>
      <c r="M983" s="254">
        <f t="shared" si="35"/>
        <v>0.31347961858619555</v>
      </c>
      <c r="N983" s="131">
        <v>40333915</v>
      </c>
      <c r="O983" s="131">
        <f t="shared" si="36"/>
        <v>88331276</v>
      </c>
      <c r="P983" s="28">
        <v>0</v>
      </c>
      <c r="Q983" s="182">
        <v>0</v>
      </c>
      <c r="R983" s="35">
        <f t="shared" si="34"/>
        <v>128665191</v>
      </c>
      <c r="S983" s="154" t="s">
        <v>17</v>
      </c>
      <c r="T983" s="154" t="s">
        <v>3746</v>
      </c>
      <c r="U983" s="183" t="s">
        <v>1479</v>
      </c>
      <c r="V983" s="183" t="s">
        <v>1470</v>
      </c>
    </row>
    <row r="984" spans="1:22" s="2" customFormat="1" ht="118.5" customHeight="1" x14ac:dyDescent="0.35">
      <c r="A984" s="27" t="s">
        <v>3747</v>
      </c>
      <c r="B984" s="15">
        <v>537</v>
      </c>
      <c r="C984" s="15">
        <v>2025</v>
      </c>
      <c r="D984" s="154" t="s">
        <v>3748</v>
      </c>
      <c r="E984" s="27" t="s">
        <v>3749</v>
      </c>
      <c r="F984" s="19">
        <v>45709</v>
      </c>
      <c r="G984" s="19">
        <v>45712</v>
      </c>
      <c r="H984" s="19">
        <v>46022</v>
      </c>
      <c r="I984" s="28">
        <v>65354846</v>
      </c>
      <c r="J984" s="128" t="s">
        <v>17</v>
      </c>
      <c r="K984" s="154" t="s">
        <v>18</v>
      </c>
      <c r="L984" s="154" t="s">
        <v>975</v>
      </c>
      <c r="M984" s="254">
        <f t="shared" si="35"/>
        <v>0.29780564397627068</v>
      </c>
      <c r="N984" s="131">
        <v>19463042</v>
      </c>
      <c r="O984" s="131">
        <f t="shared" si="36"/>
        <v>45891804</v>
      </c>
      <c r="P984" s="28">
        <v>0</v>
      </c>
      <c r="Q984" s="182">
        <v>0</v>
      </c>
      <c r="R984" s="35">
        <f t="shared" si="34"/>
        <v>65354846</v>
      </c>
      <c r="S984" s="154" t="s">
        <v>17</v>
      </c>
      <c r="T984" s="154" t="s">
        <v>3750</v>
      </c>
      <c r="U984" s="183" t="s">
        <v>1479</v>
      </c>
      <c r="V984" s="183" t="s">
        <v>1470</v>
      </c>
    </row>
    <row r="985" spans="1:22" s="2" customFormat="1" ht="118.5" customHeight="1" x14ac:dyDescent="0.35">
      <c r="A985" s="27" t="s">
        <v>3751</v>
      </c>
      <c r="B985" s="15">
        <v>538</v>
      </c>
      <c r="C985" s="15">
        <v>2025</v>
      </c>
      <c r="D985" s="154" t="s">
        <v>3752</v>
      </c>
      <c r="E985" s="27" t="s">
        <v>3558</v>
      </c>
      <c r="F985" s="19">
        <v>45707</v>
      </c>
      <c r="G985" s="19">
        <v>45709</v>
      </c>
      <c r="H985" s="19">
        <v>46022</v>
      </c>
      <c r="I985" s="184">
        <v>66788964</v>
      </c>
      <c r="J985" s="153" t="s">
        <v>17</v>
      </c>
      <c r="K985" s="154" t="s">
        <v>18</v>
      </c>
      <c r="L985" s="154" t="s">
        <v>3161</v>
      </c>
      <c r="M985" s="254">
        <f t="shared" si="35"/>
        <v>0.30061349656509118</v>
      </c>
      <c r="N985" s="131">
        <v>20077664</v>
      </c>
      <c r="O985" s="131">
        <f t="shared" si="36"/>
        <v>46711300</v>
      </c>
      <c r="P985" s="184">
        <v>0</v>
      </c>
      <c r="Q985" s="182">
        <v>0</v>
      </c>
      <c r="R985" s="35">
        <f t="shared" si="34"/>
        <v>66788964</v>
      </c>
      <c r="S985" s="154" t="s">
        <v>17</v>
      </c>
      <c r="T985" s="154" t="s">
        <v>3753</v>
      </c>
      <c r="U985" s="183" t="s">
        <v>1473</v>
      </c>
      <c r="V985" s="183" t="s">
        <v>1470</v>
      </c>
    </row>
    <row r="986" spans="1:22" s="2" customFormat="1" ht="118.5" customHeight="1" x14ac:dyDescent="0.35">
      <c r="A986" s="27" t="s">
        <v>3754</v>
      </c>
      <c r="B986" s="15">
        <v>539</v>
      </c>
      <c r="C986" s="15">
        <v>2025</v>
      </c>
      <c r="D986" s="154" t="s">
        <v>3755</v>
      </c>
      <c r="E986" s="27" t="s">
        <v>2480</v>
      </c>
      <c r="F986" s="19">
        <v>45706</v>
      </c>
      <c r="G986" s="19">
        <v>45708</v>
      </c>
      <c r="H986" s="19">
        <v>46022</v>
      </c>
      <c r="I986" s="184">
        <v>54496516</v>
      </c>
      <c r="J986" s="153" t="s">
        <v>17</v>
      </c>
      <c r="K986" s="154" t="s">
        <v>18</v>
      </c>
      <c r="L986" s="154" t="s">
        <v>3161</v>
      </c>
      <c r="M986" s="254">
        <f t="shared" si="35"/>
        <v>0.37218045278344031</v>
      </c>
      <c r="N986" s="131">
        <v>20282538</v>
      </c>
      <c r="O986" s="131">
        <f t="shared" si="36"/>
        <v>34213978</v>
      </c>
      <c r="P986" s="184">
        <v>0</v>
      </c>
      <c r="Q986" s="182">
        <v>0</v>
      </c>
      <c r="R986" s="35">
        <f t="shared" si="34"/>
        <v>54496516</v>
      </c>
      <c r="S986" s="154" t="s">
        <v>17</v>
      </c>
      <c r="T986" s="154" t="s">
        <v>3756</v>
      </c>
      <c r="U986" s="183" t="s">
        <v>1473</v>
      </c>
      <c r="V986" s="183" t="s">
        <v>1470</v>
      </c>
    </row>
    <row r="987" spans="1:22" s="2" customFormat="1" ht="118.5" customHeight="1" x14ac:dyDescent="0.35">
      <c r="A987" s="23" t="s">
        <v>3757</v>
      </c>
      <c r="B987" s="16">
        <v>540</v>
      </c>
      <c r="C987" s="16">
        <v>2025</v>
      </c>
      <c r="D987" s="159" t="s">
        <v>3758</v>
      </c>
      <c r="E987" s="23" t="s">
        <v>3759</v>
      </c>
      <c r="F987" s="20">
        <v>45705</v>
      </c>
      <c r="G987" s="20">
        <v>45706</v>
      </c>
      <c r="H987" s="20">
        <v>46022</v>
      </c>
      <c r="I987" s="185">
        <v>52481896</v>
      </c>
      <c r="J987" s="160" t="s">
        <v>17</v>
      </c>
      <c r="K987" s="159" t="s">
        <v>19</v>
      </c>
      <c r="L987" s="159" t="s">
        <v>968</v>
      </c>
      <c r="M987" s="253">
        <f t="shared" si="35"/>
        <v>0.31761001927216959</v>
      </c>
      <c r="N987" s="122">
        <v>16668776</v>
      </c>
      <c r="O987" s="122">
        <f t="shared" si="36"/>
        <v>35813120</v>
      </c>
      <c r="P987" s="185">
        <v>0</v>
      </c>
      <c r="Q987" s="186">
        <v>0</v>
      </c>
      <c r="R987" s="42">
        <f t="shared" si="34"/>
        <v>52481896</v>
      </c>
      <c r="S987" s="159" t="s">
        <v>17</v>
      </c>
      <c r="T987" s="159" t="s">
        <v>3760</v>
      </c>
      <c r="U987" s="187" t="s">
        <v>1485</v>
      </c>
      <c r="V987" s="187" t="s">
        <v>1472</v>
      </c>
    </row>
    <row r="988" spans="1:22" s="2" customFormat="1" ht="118.5" customHeight="1" x14ac:dyDescent="0.35">
      <c r="A988" s="27" t="s">
        <v>3761</v>
      </c>
      <c r="B988" s="15">
        <v>541</v>
      </c>
      <c r="C988" s="15">
        <v>2025</v>
      </c>
      <c r="D988" s="154" t="s">
        <v>3762</v>
      </c>
      <c r="E988" s="27" t="s">
        <v>2480</v>
      </c>
      <c r="F988" s="19">
        <v>45709</v>
      </c>
      <c r="G988" s="19">
        <v>45712</v>
      </c>
      <c r="H988" s="19">
        <v>46022</v>
      </c>
      <c r="I988" s="184">
        <v>66788964</v>
      </c>
      <c r="J988" s="153" t="s">
        <v>17</v>
      </c>
      <c r="K988" s="154" t="s">
        <v>18</v>
      </c>
      <c r="L988" s="154" t="s">
        <v>3161</v>
      </c>
      <c r="M988" s="254">
        <f t="shared" si="35"/>
        <v>0.1993865034349088</v>
      </c>
      <c r="N988" s="131">
        <v>13316818</v>
      </c>
      <c r="O988" s="131">
        <f t="shared" si="36"/>
        <v>53472146</v>
      </c>
      <c r="P988" s="184">
        <v>0</v>
      </c>
      <c r="Q988" s="182">
        <v>0</v>
      </c>
      <c r="R988" s="35">
        <f t="shared" si="34"/>
        <v>66788964</v>
      </c>
      <c r="S988" s="154" t="s">
        <v>4931</v>
      </c>
      <c r="T988" s="154" t="s">
        <v>3763</v>
      </c>
      <c r="U988" s="183" t="s">
        <v>1473</v>
      </c>
      <c r="V988" s="183" t="s">
        <v>1470</v>
      </c>
    </row>
    <row r="989" spans="1:22" s="2" customFormat="1" ht="118.5" customHeight="1" x14ac:dyDescent="0.35">
      <c r="A989" s="27" t="s">
        <v>3764</v>
      </c>
      <c r="B989" s="15">
        <v>542</v>
      </c>
      <c r="C989" s="15">
        <v>2025</v>
      </c>
      <c r="D989" s="154" t="s">
        <v>3765</v>
      </c>
      <c r="E989" s="27" t="s">
        <v>2480</v>
      </c>
      <c r="F989" s="19">
        <v>45706</v>
      </c>
      <c r="G989" s="19">
        <v>45707</v>
      </c>
      <c r="H989" s="19">
        <v>46022</v>
      </c>
      <c r="I989" s="184">
        <v>66788964</v>
      </c>
      <c r="J989" s="153" t="s">
        <v>17</v>
      </c>
      <c r="K989" s="154" t="s">
        <v>18</v>
      </c>
      <c r="L989" s="154" t="s">
        <v>3161</v>
      </c>
      <c r="M989" s="254">
        <f t="shared" si="35"/>
        <v>0.30674846221600321</v>
      </c>
      <c r="N989" s="131">
        <v>20487412</v>
      </c>
      <c r="O989" s="131">
        <f t="shared" si="36"/>
        <v>46301552</v>
      </c>
      <c r="P989" s="184">
        <v>0</v>
      </c>
      <c r="Q989" s="182">
        <v>0</v>
      </c>
      <c r="R989" s="35">
        <f t="shared" si="34"/>
        <v>66788964</v>
      </c>
      <c r="S989" s="154" t="s">
        <v>17</v>
      </c>
      <c r="T989" s="154" t="s">
        <v>3766</v>
      </c>
      <c r="U989" s="183" t="s">
        <v>1473</v>
      </c>
      <c r="V989" s="183" t="s">
        <v>1470</v>
      </c>
    </row>
    <row r="990" spans="1:22" s="2" customFormat="1" ht="118.5" customHeight="1" x14ac:dyDescent="0.35">
      <c r="A990" s="15" t="s">
        <v>3990</v>
      </c>
      <c r="B990" s="15">
        <v>543</v>
      </c>
      <c r="C990" s="15" t="str">
        <f>RIGHT(A990,4)</f>
        <v>2025</v>
      </c>
      <c r="D990" s="134" t="s">
        <v>3991</v>
      </c>
      <c r="E990" s="15" t="s">
        <v>3992</v>
      </c>
      <c r="F990" s="152">
        <v>45719</v>
      </c>
      <c r="G990" s="152">
        <v>45722</v>
      </c>
      <c r="H990" s="152">
        <v>46022</v>
      </c>
      <c r="I990" s="346">
        <v>54633070</v>
      </c>
      <c r="J990" s="343" t="s">
        <v>17</v>
      </c>
      <c r="K990" s="134" t="s">
        <v>18</v>
      </c>
      <c r="L990" s="134" t="s">
        <v>1428</v>
      </c>
      <c r="M990" s="257">
        <f t="shared" si="35"/>
        <v>0.28666655562281235</v>
      </c>
      <c r="N990" s="208">
        <v>15661474</v>
      </c>
      <c r="O990" s="208">
        <f t="shared" si="36"/>
        <v>38971596</v>
      </c>
      <c r="P990" s="262">
        <v>0</v>
      </c>
      <c r="Q990" s="182">
        <v>0</v>
      </c>
      <c r="R990" s="35">
        <f t="shared" si="34"/>
        <v>54633070</v>
      </c>
      <c r="S990" s="134" t="s">
        <v>17</v>
      </c>
      <c r="T990" s="206" t="s">
        <v>3993</v>
      </c>
      <c r="U990" s="209" t="s">
        <v>1469</v>
      </c>
      <c r="V990" s="209" t="s">
        <v>1470</v>
      </c>
    </row>
    <row r="991" spans="1:22" s="2" customFormat="1" ht="118.5" customHeight="1" x14ac:dyDescent="0.35">
      <c r="A991" s="27" t="s">
        <v>3767</v>
      </c>
      <c r="B991" s="15">
        <v>544</v>
      </c>
      <c r="C991" s="15">
        <v>2025</v>
      </c>
      <c r="D991" s="154" t="s">
        <v>3768</v>
      </c>
      <c r="E991" s="27" t="s">
        <v>3769</v>
      </c>
      <c r="F991" s="19">
        <v>45709</v>
      </c>
      <c r="G991" s="19">
        <v>45713</v>
      </c>
      <c r="H991" s="19">
        <v>46022</v>
      </c>
      <c r="I991" s="184">
        <v>65354846</v>
      </c>
      <c r="J991" s="153" t="s">
        <v>17</v>
      </c>
      <c r="K991" s="154" t="s">
        <v>18</v>
      </c>
      <c r="L991" s="154" t="s">
        <v>1826</v>
      </c>
      <c r="M991" s="254">
        <f t="shared" si="35"/>
        <v>0.29467084965665746</v>
      </c>
      <c r="N991" s="131">
        <v>19258168</v>
      </c>
      <c r="O991" s="131">
        <f t="shared" si="36"/>
        <v>46096678</v>
      </c>
      <c r="P991" s="184">
        <v>0</v>
      </c>
      <c r="Q991" s="182">
        <v>0</v>
      </c>
      <c r="R991" s="35">
        <f t="shared" si="34"/>
        <v>65354846</v>
      </c>
      <c r="S991" s="154" t="s">
        <v>17</v>
      </c>
      <c r="T991" s="154" t="s">
        <v>3770</v>
      </c>
      <c r="U991" s="183" t="s">
        <v>1473</v>
      </c>
      <c r="V991" s="183" t="s">
        <v>1470</v>
      </c>
    </row>
    <row r="992" spans="1:22" s="2" customFormat="1" ht="118.5" customHeight="1" x14ac:dyDescent="0.35">
      <c r="A992" s="27" t="s">
        <v>3771</v>
      </c>
      <c r="B992" s="15">
        <v>545</v>
      </c>
      <c r="C992" s="15">
        <v>2025</v>
      </c>
      <c r="D992" s="154" t="s">
        <v>3772</v>
      </c>
      <c r="E992" s="27" t="s">
        <v>3773</v>
      </c>
      <c r="F992" s="19">
        <v>45707</v>
      </c>
      <c r="G992" s="19">
        <v>45709</v>
      </c>
      <c r="H992" s="19">
        <v>46022</v>
      </c>
      <c r="I992" s="184">
        <v>89347868</v>
      </c>
      <c r="J992" s="153" t="s">
        <v>17</v>
      </c>
      <c r="K992" s="154" t="s">
        <v>18</v>
      </c>
      <c r="L992" s="154" t="s">
        <v>978</v>
      </c>
      <c r="M992" s="254">
        <f t="shared" si="35"/>
        <v>0.31210189592884297</v>
      </c>
      <c r="N992" s="131">
        <v>27885639</v>
      </c>
      <c r="O992" s="131">
        <f t="shared" si="36"/>
        <v>61462229</v>
      </c>
      <c r="P992" s="184">
        <v>0</v>
      </c>
      <c r="Q992" s="182">
        <v>0</v>
      </c>
      <c r="R992" s="35">
        <f t="shared" si="34"/>
        <v>89347868</v>
      </c>
      <c r="S992" s="154" t="s">
        <v>17</v>
      </c>
      <c r="T992" s="154" t="s">
        <v>3774</v>
      </c>
      <c r="U992" s="183" t="s">
        <v>1478</v>
      </c>
      <c r="V992" s="183" t="s">
        <v>1470</v>
      </c>
    </row>
    <row r="993" spans="1:22" s="2" customFormat="1" ht="118.5" customHeight="1" x14ac:dyDescent="0.35">
      <c r="A993" s="25" t="s">
        <v>3775</v>
      </c>
      <c r="B993" s="17">
        <v>546</v>
      </c>
      <c r="C993" s="17">
        <v>2025</v>
      </c>
      <c r="D993" s="156" t="s">
        <v>3776</v>
      </c>
      <c r="E993" s="25" t="s">
        <v>3777</v>
      </c>
      <c r="F993" s="18">
        <v>45707</v>
      </c>
      <c r="G993" s="18">
        <v>45709</v>
      </c>
      <c r="H993" s="18">
        <v>46022</v>
      </c>
      <c r="I993" s="188">
        <v>103478516</v>
      </c>
      <c r="J993" s="161" t="s">
        <v>17</v>
      </c>
      <c r="K993" s="156" t="s">
        <v>18</v>
      </c>
      <c r="L993" s="156" t="s">
        <v>973</v>
      </c>
      <c r="M993" s="256">
        <f t="shared" si="35"/>
        <v>0.30721002995443036</v>
      </c>
      <c r="N993" s="148">
        <v>31789638</v>
      </c>
      <c r="O993" s="148">
        <f t="shared" si="36"/>
        <v>71688878</v>
      </c>
      <c r="P993" s="188">
        <v>0</v>
      </c>
      <c r="Q993" s="189">
        <v>0</v>
      </c>
      <c r="R993" s="29">
        <f t="shared" si="34"/>
        <v>103478516</v>
      </c>
      <c r="S993" s="156" t="s">
        <v>17</v>
      </c>
      <c r="T993" s="156" t="s">
        <v>3778</v>
      </c>
      <c r="U993" s="190" t="s">
        <v>1467</v>
      </c>
      <c r="V993" s="190" t="s">
        <v>1468</v>
      </c>
    </row>
    <row r="994" spans="1:22" s="2" customFormat="1" ht="118.5" customHeight="1" x14ac:dyDescent="0.35">
      <c r="A994" s="25" t="s">
        <v>3779</v>
      </c>
      <c r="B994" s="17">
        <v>547</v>
      </c>
      <c r="C994" s="17">
        <v>2025</v>
      </c>
      <c r="D994" s="156" t="s">
        <v>3780</v>
      </c>
      <c r="E994" s="25" t="s">
        <v>3781</v>
      </c>
      <c r="F994" s="18">
        <v>45715</v>
      </c>
      <c r="G994" s="18">
        <v>45723</v>
      </c>
      <c r="H994" s="18">
        <v>45755</v>
      </c>
      <c r="I994" s="188">
        <v>103478516</v>
      </c>
      <c r="J994" s="161" t="s">
        <v>17</v>
      </c>
      <c r="K994" s="156" t="s">
        <v>18</v>
      </c>
      <c r="L994" s="156" t="s">
        <v>973</v>
      </c>
      <c r="M994" s="256">
        <f t="shared" si="35"/>
        <v>7.8369890809025525E-2</v>
      </c>
      <c r="N994" s="148">
        <v>8109600</v>
      </c>
      <c r="O994" s="148">
        <f t="shared" si="36"/>
        <v>95368916</v>
      </c>
      <c r="P994" s="188">
        <v>0</v>
      </c>
      <c r="Q994" s="189">
        <v>0</v>
      </c>
      <c r="R994" s="29">
        <f t="shared" si="34"/>
        <v>103478516</v>
      </c>
      <c r="S994" s="156" t="s">
        <v>17</v>
      </c>
      <c r="T994" s="156" t="s">
        <v>3782</v>
      </c>
      <c r="U994" s="190" t="s">
        <v>1467</v>
      </c>
      <c r="V994" s="190" t="s">
        <v>1468</v>
      </c>
    </row>
    <row r="995" spans="1:22" s="2" customFormat="1" ht="118.5" customHeight="1" x14ac:dyDescent="0.35">
      <c r="A995" s="27" t="s">
        <v>3783</v>
      </c>
      <c r="B995" s="15">
        <v>548</v>
      </c>
      <c r="C995" s="15">
        <v>2025</v>
      </c>
      <c r="D995" s="154" t="s">
        <v>3784</v>
      </c>
      <c r="E995" s="27" t="s">
        <v>3785</v>
      </c>
      <c r="F995" s="19">
        <v>45706</v>
      </c>
      <c r="G995" s="19">
        <v>45713</v>
      </c>
      <c r="H995" s="19">
        <v>46022</v>
      </c>
      <c r="I995" s="184">
        <v>128665191</v>
      </c>
      <c r="J995" s="153" t="s">
        <v>17</v>
      </c>
      <c r="K995" s="154" t="s">
        <v>18</v>
      </c>
      <c r="L995" s="154" t="s">
        <v>969</v>
      </c>
      <c r="M995" s="254">
        <f t="shared" si="35"/>
        <v>0.29467084846592267</v>
      </c>
      <c r="N995" s="131">
        <v>37913881</v>
      </c>
      <c r="O995" s="131">
        <f t="shared" si="36"/>
        <v>90751310</v>
      </c>
      <c r="P995" s="184">
        <v>0</v>
      </c>
      <c r="Q995" s="182">
        <v>0</v>
      </c>
      <c r="R995" s="35">
        <f t="shared" si="34"/>
        <v>128665191</v>
      </c>
      <c r="S995" s="154" t="s">
        <v>17</v>
      </c>
      <c r="T995" s="154" t="s">
        <v>3786</v>
      </c>
      <c r="U995" s="183" t="s">
        <v>1473</v>
      </c>
      <c r="V995" s="183" t="s">
        <v>1470</v>
      </c>
    </row>
    <row r="996" spans="1:22" s="2" customFormat="1" ht="118.5" customHeight="1" x14ac:dyDescent="0.35">
      <c r="A996" s="27" t="s">
        <v>3787</v>
      </c>
      <c r="B996" s="15">
        <v>549</v>
      </c>
      <c r="C996" s="15">
        <v>2025</v>
      </c>
      <c r="D996" s="154" t="s">
        <v>3788</v>
      </c>
      <c r="E996" s="27" t="s">
        <v>3572</v>
      </c>
      <c r="F996" s="19">
        <v>45707</v>
      </c>
      <c r="G996" s="19">
        <v>45712</v>
      </c>
      <c r="H996" s="19">
        <v>46022</v>
      </c>
      <c r="I996" s="184">
        <v>64535350</v>
      </c>
      <c r="J996" s="153" t="s">
        <v>17</v>
      </c>
      <c r="K996" s="154" t="s">
        <v>18</v>
      </c>
      <c r="L996" s="154" t="s">
        <v>1826</v>
      </c>
      <c r="M996" s="254">
        <f t="shared" si="35"/>
        <v>0.30158730060346772</v>
      </c>
      <c r="N996" s="131">
        <v>19463042</v>
      </c>
      <c r="O996" s="131">
        <f t="shared" si="36"/>
        <v>45072308</v>
      </c>
      <c r="P996" s="184">
        <v>0</v>
      </c>
      <c r="Q996" s="182">
        <v>0</v>
      </c>
      <c r="R996" s="35">
        <f t="shared" si="34"/>
        <v>64535350</v>
      </c>
      <c r="S996" s="154" t="s">
        <v>17</v>
      </c>
      <c r="T996" s="154" t="s">
        <v>3789</v>
      </c>
      <c r="U996" s="183" t="s">
        <v>1473</v>
      </c>
      <c r="V996" s="183" t="s">
        <v>1470</v>
      </c>
    </row>
    <row r="997" spans="1:22" s="2" customFormat="1" ht="118.5" customHeight="1" x14ac:dyDescent="0.35">
      <c r="A997" s="27" t="s">
        <v>3790</v>
      </c>
      <c r="B997" s="15">
        <v>550</v>
      </c>
      <c r="C997" s="15">
        <v>2025</v>
      </c>
      <c r="D997" s="154" t="s">
        <v>3791</v>
      </c>
      <c r="E997" s="27" t="s">
        <v>3792</v>
      </c>
      <c r="F997" s="19">
        <v>45702</v>
      </c>
      <c r="G997" s="19">
        <v>45712</v>
      </c>
      <c r="H997" s="19">
        <v>46006</v>
      </c>
      <c r="I997" s="28">
        <v>17910569162</v>
      </c>
      <c r="J997" s="128" t="s">
        <v>17</v>
      </c>
      <c r="K997" s="154" t="s">
        <v>18</v>
      </c>
      <c r="L997" s="154" t="s">
        <v>3195</v>
      </c>
      <c r="M997" s="254">
        <f t="shared" si="35"/>
        <v>0.20382336236008533</v>
      </c>
      <c r="N997" s="131">
        <v>7061514767</v>
      </c>
      <c r="O997" s="131">
        <f t="shared" si="36"/>
        <v>27583752023</v>
      </c>
      <c r="P997" s="35">
        <v>16734697628</v>
      </c>
      <c r="Q997" s="378">
        <v>0</v>
      </c>
      <c r="R997" s="35">
        <f t="shared" si="34"/>
        <v>34645266790</v>
      </c>
      <c r="S997" s="154" t="s">
        <v>17</v>
      </c>
      <c r="T997" s="154" t="s">
        <v>3793</v>
      </c>
      <c r="U997" s="183" t="s">
        <v>1473</v>
      </c>
      <c r="V997" s="183" t="s">
        <v>1470</v>
      </c>
    </row>
    <row r="998" spans="1:22" s="2" customFormat="1" ht="118.5" customHeight="1" x14ac:dyDescent="0.35">
      <c r="A998" s="27" t="s">
        <v>3794</v>
      </c>
      <c r="B998" s="15">
        <v>551</v>
      </c>
      <c r="C998" s="15">
        <v>2025</v>
      </c>
      <c r="D998" s="154" t="s">
        <v>3795</v>
      </c>
      <c r="E998" s="27" t="s">
        <v>3796</v>
      </c>
      <c r="F998" s="19">
        <v>45707</v>
      </c>
      <c r="G998" s="19">
        <v>45712</v>
      </c>
      <c r="H998" s="19">
        <v>46022</v>
      </c>
      <c r="I998" s="28">
        <v>148863803</v>
      </c>
      <c r="J998" s="128" t="s">
        <v>17</v>
      </c>
      <c r="K998" s="154" t="s">
        <v>18</v>
      </c>
      <c r="L998" s="154" t="s">
        <v>975</v>
      </c>
      <c r="M998" s="254">
        <f t="shared" si="35"/>
        <v>0.20376174992654192</v>
      </c>
      <c r="N998" s="131">
        <v>30332749</v>
      </c>
      <c r="O998" s="131">
        <f t="shared" si="36"/>
        <v>118531054</v>
      </c>
      <c r="P998" s="28">
        <v>0</v>
      </c>
      <c r="Q998" s="182">
        <v>0</v>
      </c>
      <c r="R998" s="35">
        <f t="shared" si="34"/>
        <v>148863803</v>
      </c>
      <c r="S998" s="154" t="s">
        <v>17</v>
      </c>
      <c r="T998" s="154" t="s">
        <v>3797</v>
      </c>
      <c r="U998" s="183" t="s">
        <v>1479</v>
      </c>
      <c r="V998" s="183" t="s">
        <v>1470</v>
      </c>
    </row>
    <row r="999" spans="1:22" s="2" customFormat="1" ht="118.5" customHeight="1" x14ac:dyDescent="0.35">
      <c r="A999" s="27" t="s">
        <v>3798</v>
      </c>
      <c r="B999" s="15">
        <v>552</v>
      </c>
      <c r="C999" s="15">
        <v>2025</v>
      </c>
      <c r="D999" s="154" t="s">
        <v>3799</v>
      </c>
      <c r="E999" s="27" t="s">
        <v>3800</v>
      </c>
      <c r="F999" s="19">
        <v>45709</v>
      </c>
      <c r="G999" s="19">
        <v>45712</v>
      </c>
      <c r="H999" s="19">
        <v>46022</v>
      </c>
      <c r="I999" s="184">
        <v>100883444</v>
      </c>
      <c r="J999" s="153" t="s">
        <v>17</v>
      </c>
      <c r="K999" s="154" t="s">
        <v>18</v>
      </c>
      <c r="L999" s="154" t="s">
        <v>3148</v>
      </c>
      <c r="M999" s="254">
        <f t="shared" si="35"/>
        <v>0.30546623685844826</v>
      </c>
      <c r="N999" s="131">
        <v>30816486</v>
      </c>
      <c r="O999" s="131">
        <f t="shared" si="36"/>
        <v>70066958</v>
      </c>
      <c r="P999" s="184">
        <v>0</v>
      </c>
      <c r="Q999" s="182">
        <v>0</v>
      </c>
      <c r="R999" s="35">
        <f t="shared" si="34"/>
        <v>100883444</v>
      </c>
      <c r="S999" s="154" t="s">
        <v>17</v>
      </c>
      <c r="T999" s="154" t="s">
        <v>3801</v>
      </c>
      <c r="U999" s="183" t="s">
        <v>1473</v>
      </c>
      <c r="V999" s="183" t="s">
        <v>1470</v>
      </c>
    </row>
    <row r="1000" spans="1:22" s="2" customFormat="1" ht="118.5" customHeight="1" x14ac:dyDescent="0.35">
      <c r="A1000" s="27" t="s">
        <v>3802</v>
      </c>
      <c r="B1000" s="15">
        <v>553</v>
      </c>
      <c r="C1000" s="15">
        <v>2025</v>
      </c>
      <c r="D1000" s="154" t="s">
        <v>3803</v>
      </c>
      <c r="E1000" s="27" t="s">
        <v>3804</v>
      </c>
      <c r="F1000" s="19">
        <v>45705</v>
      </c>
      <c r="G1000" s="19">
        <v>45706</v>
      </c>
      <c r="H1000" s="19">
        <v>45869</v>
      </c>
      <c r="I1000" s="184">
        <v>34009104</v>
      </c>
      <c r="J1000" s="153" t="s">
        <v>17</v>
      </c>
      <c r="K1000" s="154" t="s">
        <v>18</v>
      </c>
      <c r="L1000" s="154" t="s">
        <v>979</v>
      </c>
      <c r="M1000" s="254">
        <f t="shared" si="35"/>
        <v>0.60843372998006651</v>
      </c>
      <c r="N1000" s="131">
        <v>20692286</v>
      </c>
      <c r="O1000" s="131">
        <f t="shared" si="36"/>
        <v>13316818</v>
      </c>
      <c r="P1000" s="184">
        <v>0</v>
      </c>
      <c r="Q1000" s="182">
        <v>0</v>
      </c>
      <c r="R1000" s="35">
        <f t="shared" si="34"/>
        <v>34009104</v>
      </c>
      <c r="S1000" s="154" t="s">
        <v>17</v>
      </c>
      <c r="T1000" s="154" t="s">
        <v>3805</v>
      </c>
      <c r="U1000" s="183" t="s">
        <v>1478</v>
      </c>
      <c r="V1000" s="183" t="s">
        <v>1470</v>
      </c>
    </row>
    <row r="1001" spans="1:22" s="2" customFormat="1" ht="118.5" customHeight="1" x14ac:dyDescent="0.35">
      <c r="A1001" s="27" t="s">
        <v>3806</v>
      </c>
      <c r="B1001" s="15">
        <v>554</v>
      </c>
      <c r="C1001" s="15">
        <v>2025</v>
      </c>
      <c r="D1001" s="154" t="s">
        <v>3807</v>
      </c>
      <c r="E1001" s="27" t="s">
        <v>3479</v>
      </c>
      <c r="F1001" s="19">
        <v>45709</v>
      </c>
      <c r="G1001" s="19">
        <v>45719</v>
      </c>
      <c r="H1001" s="19">
        <v>45961</v>
      </c>
      <c r="I1001" s="28">
        <v>158265297</v>
      </c>
      <c r="J1001" s="128" t="s">
        <v>17</v>
      </c>
      <c r="K1001" s="154" t="s">
        <v>19</v>
      </c>
      <c r="L1001" s="154" t="s">
        <v>978</v>
      </c>
      <c r="M1001" s="254">
        <f t="shared" si="35"/>
        <v>0.32962948914821166</v>
      </c>
      <c r="N1001" s="131">
        <v>52168909</v>
      </c>
      <c r="O1001" s="131">
        <f t="shared" si="36"/>
        <v>106096388</v>
      </c>
      <c r="P1001" s="28">
        <v>0</v>
      </c>
      <c r="Q1001" s="182">
        <v>0</v>
      </c>
      <c r="R1001" s="35">
        <f t="shared" si="34"/>
        <v>158265297</v>
      </c>
      <c r="S1001" s="154" t="s">
        <v>17</v>
      </c>
      <c r="T1001" s="154" t="s">
        <v>3808</v>
      </c>
      <c r="U1001" s="183" t="s">
        <v>1478</v>
      </c>
      <c r="V1001" s="183" t="s">
        <v>1470</v>
      </c>
    </row>
    <row r="1002" spans="1:22" s="2" customFormat="1" ht="118.5" customHeight="1" x14ac:dyDescent="0.35">
      <c r="A1002" s="15" t="s">
        <v>3994</v>
      </c>
      <c r="B1002" s="15">
        <v>555</v>
      </c>
      <c r="C1002" s="15" t="str">
        <f>RIGHT(A1002,4)</f>
        <v>2025</v>
      </c>
      <c r="D1002" s="134" t="s">
        <v>3995</v>
      </c>
      <c r="E1002" s="15" t="s">
        <v>3996</v>
      </c>
      <c r="F1002" s="152">
        <v>45723</v>
      </c>
      <c r="G1002" s="152">
        <v>45728</v>
      </c>
      <c r="H1002" s="152">
        <v>46022</v>
      </c>
      <c r="I1002" s="346">
        <v>124631790</v>
      </c>
      <c r="J1002" s="343" t="s">
        <v>17</v>
      </c>
      <c r="K1002" s="134" t="s">
        <v>18</v>
      </c>
      <c r="L1002" s="134" t="s">
        <v>1428</v>
      </c>
      <c r="M1002" s="257">
        <f t="shared" si="35"/>
        <v>0.26666661852485629</v>
      </c>
      <c r="N1002" s="208">
        <v>33235138</v>
      </c>
      <c r="O1002" s="208">
        <f t="shared" si="36"/>
        <v>91396652</v>
      </c>
      <c r="P1002" s="262">
        <v>0</v>
      </c>
      <c r="Q1002" s="182">
        <v>0</v>
      </c>
      <c r="R1002" s="35">
        <f t="shared" si="34"/>
        <v>124631790</v>
      </c>
      <c r="S1002" s="134" t="s">
        <v>17</v>
      </c>
      <c r="T1002" s="206" t="s">
        <v>3997</v>
      </c>
      <c r="U1002" s="209" t="s">
        <v>1469</v>
      </c>
      <c r="V1002" s="209" t="s">
        <v>1470</v>
      </c>
    </row>
    <row r="1003" spans="1:22" s="2" customFormat="1" ht="118.5" customHeight="1" x14ac:dyDescent="0.35">
      <c r="A1003" s="228" t="s">
        <v>3809</v>
      </c>
      <c r="B1003" s="21">
        <v>556</v>
      </c>
      <c r="C1003" s="21">
        <v>2025</v>
      </c>
      <c r="D1003" s="233" t="s">
        <v>3810</v>
      </c>
      <c r="E1003" s="228" t="s">
        <v>3811</v>
      </c>
      <c r="F1003" s="235">
        <v>45707</v>
      </c>
      <c r="G1003" s="235">
        <v>45712</v>
      </c>
      <c r="H1003" s="235">
        <v>46022</v>
      </c>
      <c r="I1003" s="238">
        <v>82723608</v>
      </c>
      <c r="J1003" s="241" t="s">
        <v>17</v>
      </c>
      <c r="K1003" s="233" t="s">
        <v>18</v>
      </c>
      <c r="L1003" s="233" t="s">
        <v>1856</v>
      </c>
      <c r="M1003" s="255">
        <f t="shared" si="35"/>
        <v>0.30063291001524017</v>
      </c>
      <c r="N1003" s="140">
        <v>24869439</v>
      </c>
      <c r="O1003" s="140">
        <f t="shared" si="36"/>
        <v>57854169</v>
      </c>
      <c r="P1003" s="238">
        <v>0</v>
      </c>
      <c r="Q1003" s="195">
        <v>0</v>
      </c>
      <c r="R1003" s="104">
        <f t="shared" si="34"/>
        <v>82723608</v>
      </c>
      <c r="S1003" s="233" t="s">
        <v>5857</v>
      </c>
      <c r="T1003" s="233" t="s">
        <v>3812</v>
      </c>
      <c r="U1003" s="247" t="s">
        <v>1487</v>
      </c>
      <c r="V1003" s="196" t="s">
        <v>1488</v>
      </c>
    </row>
    <row r="1004" spans="1:22" s="2" customFormat="1" ht="118.5" customHeight="1" x14ac:dyDescent="0.35">
      <c r="A1004" s="227" t="s">
        <v>3813</v>
      </c>
      <c r="B1004" s="17">
        <v>557</v>
      </c>
      <c r="C1004" s="17">
        <v>2025</v>
      </c>
      <c r="D1004" s="230" t="s">
        <v>3814</v>
      </c>
      <c r="E1004" s="227" t="s">
        <v>3815</v>
      </c>
      <c r="F1004" s="222">
        <v>45712</v>
      </c>
      <c r="G1004" s="222">
        <v>45714</v>
      </c>
      <c r="H1004" s="222">
        <v>45979</v>
      </c>
      <c r="I1004" s="237">
        <v>77965966</v>
      </c>
      <c r="J1004" s="240" t="s">
        <v>17</v>
      </c>
      <c r="K1004" s="230" t="s">
        <v>18</v>
      </c>
      <c r="L1004" s="230" t="s">
        <v>971</v>
      </c>
      <c r="M1004" s="256">
        <f t="shared" si="35"/>
        <v>0.33941609855767069</v>
      </c>
      <c r="N1004" s="148">
        <v>26462904</v>
      </c>
      <c r="O1004" s="148">
        <f t="shared" si="36"/>
        <v>51503062</v>
      </c>
      <c r="P1004" s="237">
        <v>0</v>
      </c>
      <c r="Q1004" s="189">
        <v>0</v>
      </c>
      <c r="R1004" s="29">
        <f t="shared" si="34"/>
        <v>77965966</v>
      </c>
      <c r="S1004" s="230" t="s">
        <v>5858</v>
      </c>
      <c r="T1004" s="230" t="s">
        <v>3816</v>
      </c>
      <c r="U1004" s="244" t="s">
        <v>1482</v>
      </c>
      <c r="V1004" s="190" t="s">
        <v>1468</v>
      </c>
    </row>
    <row r="1005" spans="1:22" s="2" customFormat="1" ht="118.5" customHeight="1" x14ac:dyDescent="0.35">
      <c r="A1005" s="197" t="s">
        <v>3817</v>
      </c>
      <c r="B1005" s="15">
        <v>558</v>
      </c>
      <c r="C1005" s="15">
        <v>2025</v>
      </c>
      <c r="D1005" s="198" t="s">
        <v>3818</v>
      </c>
      <c r="E1005" s="197" t="s">
        <v>2480</v>
      </c>
      <c r="F1005" s="199">
        <v>45709</v>
      </c>
      <c r="G1005" s="199">
        <v>45713</v>
      </c>
      <c r="H1005" s="199">
        <v>45961</v>
      </c>
      <c r="I1005" s="200">
        <v>54496516</v>
      </c>
      <c r="J1005" s="201" t="s">
        <v>17</v>
      </c>
      <c r="K1005" s="198" t="s">
        <v>18</v>
      </c>
      <c r="L1005" s="198" t="s">
        <v>3161</v>
      </c>
      <c r="M1005" s="254">
        <f t="shared" si="35"/>
        <v>0.35338347133970915</v>
      </c>
      <c r="N1005" s="131">
        <v>19258168</v>
      </c>
      <c r="O1005" s="131">
        <f t="shared" si="36"/>
        <v>35238348</v>
      </c>
      <c r="P1005" s="200">
        <v>0</v>
      </c>
      <c r="Q1005" s="182">
        <v>0</v>
      </c>
      <c r="R1005" s="35">
        <f t="shared" si="34"/>
        <v>54496516</v>
      </c>
      <c r="S1005" s="198" t="s">
        <v>17</v>
      </c>
      <c r="T1005" s="198" t="s">
        <v>3819</v>
      </c>
      <c r="U1005" s="202" t="s">
        <v>1473</v>
      </c>
      <c r="V1005" s="183" t="s">
        <v>1470</v>
      </c>
    </row>
    <row r="1006" spans="1:22" s="2" customFormat="1" ht="118.5" customHeight="1" x14ac:dyDescent="0.35">
      <c r="A1006" s="27" t="s">
        <v>3820</v>
      </c>
      <c r="B1006" s="15">
        <v>559</v>
      </c>
      <c r="C1006" s="15">
        <v>2025</v>
      </c>
      <c r="D1006" s="154" t="s">
        <v>3821</v>
      </c>
      <c r="E1006" s="27" t="s">
        <v>2480</v>
      </c>
      <c r="F1006" s="19">
        <v>45709</v>
      </c>
      <c r="G1006" s="19">
        <v>45715</v>
      </c>
      <c r="H1006" s="19">
        <v>45961</v>
      </c>
      <c r="I1006" s="184">
        <v>53062398</v>
      </c>
      <c r="J1006" s="153" t="s">
        <v>17</v>
      </c>
      <c r="K1006" s="154" t="s">
        <v>18</v>
      </c>
      <c r="L1006" s="154" t="s">
        <v>3161</v>
      </c>
      <c r="M1006" s="254">
        <f t="shared" si="35"/>
        <v>0.3552123671455632</v>
      </c>
      <c r="N1006" s="131">
        <v>18848420</v>
      </c>
      <c r="O1006" s="131">
        <f t="shared" si="36"/>
        <v>34213978</v>
      </c>
      <c r="P1006" s="184">
        <v>0</v>
      </c>
      <c r="Q1006" s="182">
        <v>0</v>
      </c>
      <c r="R1006" s="35">
        <f t="shared" si="34"/>
        <v>53062398</v>
      </c>
      <c r="S1006" s="154" t="s">
        <v>17</v>
      </c>
      <c r="T1006" s="154" t="s">
        <v>3822</v>
      </c>
      <c r="U1006" s="183" t="s">
        <v>1473</v>
      </c>
      <c r="V1006" s="183" t="s">
        <v>1470</v>
      </c>
    </row>
    <row r="1007" spans="1:22" s="2" customFormat="1" ht="118.5" customHeight="1" x14ac:dyDescent="0.35">
      <c r="A1007" s="227" t="s">
        <v>3823</v>
      </c>
      <c r="B1007" s="17">
        <v>560</v>
      </c>
      <c r="C1007" s="17">
        <v>2025</v>
      </c>
      <c r="D1007" s="230" t="s">
        <v>3824</v>
      </c>
      <c r="E1007" s="227" t="s">
        <v>3825</v>
      </c>
      <c r="F1007" s="222">
        <v>45709</v>
      </c>
      <c r="G1007" s="222">
        <v>45713</v>
      </c>
      <c r="H1007" s="222">
        <v>46022</v>
      </c>
      <c r="I1007" s="237">
        <v>101207828</v>
      </c>
      <c r="J1007" s="240" t="s">
        <v>17</v>
      </c>
      <c r="K1007" s="230" t="s">
        <v>18</v>
      </c>
      <c r="L1007" s="230" t="s">
        <v>973</v>
      </c>
      <c r="M1007" s="256">
        <f t="shared" si="35"/>
        <v>0.30128205102870104</v>
      </c>
      <c r="N1007" s="148">
        <v>30492102</v>
      </c>
      <c r="O1007" s="148">
        <f t="shared" si="36"/>
        <v>70715726</v>
      </c>
      <c r="P1007" s="237">
        <v>0</v>
      </c>
      <c r="Q1007" s="189">
        <v>0</v>
      </c>
      <c r="R1007" s="29">
        <f t="shared" ref="R1007:R1070" si="37">+I1007+P1007</f>
        <v>101207828</v>
      </c>
      <c r="S1007" s="230" t="s">
        <v>17</v>
      </c>
      <c r="T1007" s="230" t="s">
        <v>3826</v>
      </c>
      <c r="U1007" s="244" t="s">
        <v>1467</v>
      </c>
      <c r="V1007" s="190" t="s">
        <v>1468</v>
      </c>
    </row>
    <row r="1008" spans="1:22" s="2" customFormat="1" ht="118.5" customHeight="1" x14ac:dyDescent="0.35">
      <c r="A1008" s="27" t="s">
        <v>3827</v>
      </c>
      <c r="B1008" s="15">
        <v>561</v>
      </c>
      <c r="C1008" s="15">
        <v>2025</v>
      </c>
      <c r="D1008" s="154" t="s">
        <v>3828</v>
      </c>
      <c r="E1008" s="27" t="s">
        <v>2480</v>
      </c>
      <c r="F1008" s="19">
        <v>45713</v>
      </c>
      <c r="G1008" s="19">
        <v>45716</v>
      </c>
      <c r="H1008" s="19">
        <v>46022</v>
      </c>
      <c r="I1008" s="184">
        <v>66788964</v>
      </c>
      <c r="J1008" s="153" t="s">
        <v>17</v>
      </c>
      <c r="K1008" s="154" t="s">
        <v>18</v>
      </c>
      <c r="L1008" s="154" t="s">
        <v>3161</v>
      </c>
      <c r="M1008" s="254">
        <f t="shared" si="35"/>
        <v>0.27914111678689912</v>
      </c>
      <c r="N1008" s="131">
        <v>18643546</v>
      </c>
      <c r="O1008" s="131">
        <f t="shared" si="36"/>
        <v>48145418</v>
      </c>
      <c r="P1008" s="184">
        <v>0</v>
      </c>
      <c r="Q1008" s="182">
        <v>0</v>
      </c>
      <c r="R1008" s="35">
        <f t="shared" si="37"/>
        <v>66788964</v>
      </c>
      <c r="S1008" s="154" t="s">
        <v>17</v>
      </c>
      <c r="T1008" s="154" t="s">
        <v>3829</v>
      </c>
      <c r="U1008" s="183" t="s">
        <v>1473</v>
      </c>
      <c r="V1008" s="183" t="s">
        <v>1470</v>
      </c>
    </row>
    <row r="1009" spans="1:22" s="2" customFormat="1" ht="118.5" customHeight="1" x14ac:dyDescent="0.35">
      <c r="A1009" s="27" t="s">
        <v>3830</v>
      </c>
      <c r="B1009" s="15">
        <v>562</v>
      </c>
      <c r="C1009" s="15">
        <v>2025</v>
      </c>
      <c r="D1009" s="154" t="s">
        <v>3831</v>
      </c>
      <c r="E1009" s="27" t="s">
        <v>2480</v>
      </c>
      <c r="F1009" s="19">
        <v>45707</v>
      </c>
      <c r="G1009" s="19">
        <v>45709</v>
      </c>
      <c r="H1009" s="19">
        <v>45961</v>
      </c>
      <c r="I1009" s="184">
        <v>53062398</v>
      </c>
      <c r="J1009" s="153" t="s">
        <v>17</v>
      </c>
      <c r="K1009" s="154" t="s">
        <v>18</v>
      </c>
      <c r="L1009" s="154" t="s">
        <v>3161</v>
      </c>
      <c r="M1009" s="254">
        <f t="shared" si="35"/>
        <v>0.37837837634100141</v>
      </c>
      <c r="N1009" s="131">
        <v>20077664</v>
      </c>
      <c r="O1009" s="131">
        <f t="shared" si="36"/>
        <v>32984734</v>
      </c>
      <c r="P1009" s="184">
        <v>0</v>
      </c>
      <c r="Q1009" s="182">
        <v>0</v>
      </c>
      <c r="R1009" s="35">
        <f t="shared" si="37"/>
        <v>53062398</v>
      </c>
      <c r="S1009" s="154" t="s">
        <v>17</v>
      </c>
      <c r="T1009" s="154" t="s">
        <v>3832</v>
      </c>
      <c r="U1009" s="183" t="s">
        <v>1473</v>
      </c>
      <c r="V1009" s="183" t="s">
        <v>1470</v>
      </c>
    </row>
    <row r="1010" spans="1:22" s="2" customFormat="1" ht="118.5" customHeight="1" x14ac:dyDescent="0.35">
      <c r="A1010" s="27" t="s">
        <v>3833</v>
      </c>
      <c r="B1010" s="15">
        <v>563</v>
      </c>
      <c r="C1010" s="15">
        <v>2025</v>
      </c>
      <c r="D1010" s="154" t="s">
        <v>3834</v>
      </c>
      <c r="E1010" s="27" t="s">
        <v>3835</v>
      </c>
      <c r="F1010" s="19">
        <v>45715</v>
      </c>
      <c r="G1010" s="19">
        <v>45719</v>
      </c>
      <c r="H1010" s="19">
        <v>46022</v>
      </c>
      <c r="I1010" s="184">
        <v>42539789</v>
      </c>
      <c r="J1010" s="153" t="s">
        <v>17</v>
      </c>
      <c r="K1010" s="154" t="s">
        <v>18</v>
      </c>
      <c r="L1010" s="154" t="s">
        <v>972</v>
      </c>
      <c r="M1010" s="254">
        <f t="shared" si="35"/>
        <v>0.29765857559848263</v>
      </c>
      <c r="N1010" s="131">
        <v>12662333</v>
      </c>
      <c r="O1010" s="131">
        <f t="shared" si="36"/>
        <v>29877456</v>
      </c>
      <c r="P1010" s="184">
        <v>0</v>
      </c>
      <c r="Q1010" s="182">
        <v>0</v>
      </c>
      <c r="R1010" s="35">
        <f t="shared" si="37"/>
        <v>42539789</v>
      </c>
      <c r="S1010" s="154" t="s">
        <v>17</v>
      </c>
      <c r="T1010" s="154" t="s">
        <v>3836</v>
      </c>
      <c r="U1010" s="183" t="s">
        <v>1478</v>
      </c>
      <c r="V1010" s="183" t="s">
        <v>1470</v>
      </c>
    </row>
    <row r="1011" spans="1:22" s="2" customFormat="1" ht="118.5" customHeight="1" x14ac:dyDescent="0.35">
      <c r="A1011" s="27" t="s">
        <v>3837</v>
      </c>
      <c r="B1011" s="15">
        <v>564</v>
      </c>
      <c r="C1011" s="15">
        <v>2025</v>
      </c>
      <c r="D1011" s="154" t="s">
        <v>3838</v>
      </c>
      <c r="E1011" s="27" t="s">
        <v>3835</v>
      </c>
      <c r="F1011" s="19">
        <v>45715</v>
      </c>
      <c r="G1011" s="19">
        <v>45719</v>
      </c>
      <c r="H1011" s="19">
        <v>46022</v>
      </c>
      <c r="I1011" s="184">
        <v>42539789</v>
      </c>
      <c r="J1011" s="153" t="s">
        <v>17</v>
      </c>
      <c r="K1011" s="154" t="s">
        <v>18</v>
      </c>
      <c r="L1011" s="154" t="s">
        <v>972</v>
      </c>
      <c r="M1011" s="254">
        <f t="shared" si="35"/>
        <v>0.29765857559848263</v>
      </c>
      <c r="N1011" s="131">
        <v>12662333</v>
      </c>
      <c r="O1011" s="131">
        <f t="shared" si="36"/>
        <v>29877456</v>
      </c>
      <c r="P1011" s="184">
        <v>0</v>
      </c>
      <c r="Q1011" s="182">
        <v>0</v>
      </c>
      <c r="R1011" s="35">
        <f t="shared" si="37"/>
        <v>42539789</v>
      </c>
      <c r="S1011" s="154" t="s">
        <v>5859</v>
      </c>
      <c r="T1011" s="154" t="s">
        <v>3839</v>
      </c>
      <c r="U1011" s="183" t="s">
        <v>1478</v>
      </c>
      <c r="V1011" s="183" t="s">
        <v>1470</v>
      </c>
    </row>
    <row r="1012" spans="1:22" s="2" customFormat="1" ht="118.5" customHeight="1" x14ac:dyDescent="0.35">
      <c r="A1012" s="27" t="s">
        <v>3840</v>
      </c>
      <c r="B1012" s="15">
        <v>565</v>
      </c>
      <c r="C1012" s="15">
        <v>2025</v>
      </c>
      <c r="D1012" s="154" t="s">
        <v>3841</v>
      </c>
      <c r="E1012" s="27" t="s">
        <v>3392</v>
      </c>
      <c r="F1012" s="19">
        <v>45709</v>
      </c>
      <c r="G1012" s="19">
        <v>45713</v>
      </c>
      <c r="H1012" s="19">
        <v>46022</v>
      </c>
      <c r="I1012" s="184">
        <v>103478516</v>
      </c>
      <c r="J1012" s="153" t="s">
        <v>17</v>
      </c>
      <c r="K1012" s="154" t="s">
        <v>18</v>
      </c>
      <c r="L1012" s="154" t="s">
        <v>3161</v>
      </c>
      <c r="M1012" s="254">
        <f t="shared" si="35"/>
        <v>0.29467084742498628</v>
      </c>
      <c r="N1012" s="131">
        <v>30492102</v>
      </c>
      <c r="O1012" s="131">
        <f t="shared" si="36"/>
        <v>72986414</v>
      </c>
      <c r="P1012" s="184">
        <v>0</v>
      </c>
      <c r="Q1012" s="182">
        <v>0</v>
      </c>
      <c r="R1012" s="35">
        <f t="shared" si="37"/>
        <v>103478516</v>
      </c>
      <c r="S1012" s="154" t="s">
        <v>17</v>
      </c>
      <c r="T1012" s="154" t="s">
        <v>3842</v>
      </c>
      <c r="U1012" s="183" t="s">
        <v>1473</v>
      </c>
      <c r="V1012" s="183" t="s">
        <v>1470</v>
      </c>
    </row>
    <row r="1013" spans="1:22" s="2" customFormat="1" ht="118.5" customHeight="1" x14ac:dyDescent="0.35">
      <c r="A1013" s="27" t="s">
        <v>3843</v>
      </c>
      <c r="B1013" s="15">
        <v>566</v>
      </c>
      <c r="C1013" s="15">
        <v>2025</v>
      </c>
      <c r="D1013" s="154" t="s">
        <v>3844</v>
      </c>
      <c r="E1013" s="27" t="s">
        <v>2480</v>
      </c>
      <c r="F1013" s="19">
        <v>45713</v>
      </c>
      <c r="G1013" s="19">
        <v>45715</v>
      </c>
      <c r="H1013" s="19">
        <v>45961</v>
      </c>
      <c r="I1013" s="184">
        <v>54496516</v>
      </c>
      <c r="J1013" s="153" t="s">
        <v>17</v>
      </c>
      <c r="K1013" s="154" t="s">
        <v>18</v>
      </c>
      <c r="L1013" s="154" t="s">
        <v>3161</v>
      </c>
      <c r="M1013" s="254">
        <f t="shared" si="35"/>
        <v>0.34586467876221666</v>
      </c>
      <c r="N1013" s="131">
        <v>18848420</v>
      </c>
      <c r="O1013" s="131">
        <f t="shared" si="36"/>
        <v>35648096</v>
      </c>
      <c r="P1013" s="184">
        <v>0</v>
      </c>
      <c r="Q1013" s="182">
        <v>0</v>
      </c>
      <c r="R1013" s="35">
        <f t="shared" si="37"/>
        <v>54496516</v>
      </c>
      <c r="S1013" s="154" t="s">
        <v>17</v>
      </c>
      <c r="T1013" s="154" t="s">
        <v>3845</v>
      </c>
      <c r="U1013" s="183" t="s">
        <v>1473</v>
      </c>
      <c r="V1013" s="183" t="s">
        <v>1470</v>
      </c>
    </row>
    <row r="1014" spans="1:22" s="2" customFormat="1" ht="118.5" customHeight="1" x14ac:dyDescent="0.35">
      <c r="A1014" s="27" t="s">
        <v>3846</v>
      </c>
      <c r="B1014" s="15">
        <v>567</v>
      </c>
      <c r="C1014" s="15">
        <v>2025</v>
      </c>
      <c r="D1014" s="154" t="s">
        <v>3847</v>
      </c>
      <c r="E1014" s="27" t="s">
        <v>2480</v>
      </c>
      <c r="F1014" s="19">
        <v>45715</v>
      </c>
      <c r="G1014" s="19">
        <v>45716</v>
      </c>
      <c r="H1014" s="19">
        <v>45961</v>
      </c>
      <c r="I1014" s="184">
        <v>53062398</v>
      </c>
      <c r="J1014" s="153" t="s">
        <v>17</v>
      </c>
      <c r="K1014" s="154" t="s">
        <v>18</v>
      </c>
      <c r="L1014" s="154" t="s">
        <v>3161</v>
      </c>
      <c r="M1014" s="254">
        <f t="shared" si="35"/>
        <v>0.35135136561299019</v>
      </c>
      <c r="N1014" s="131">
        <v>18643546</v>
      </c>
      <c r="O1014" s="131">
        <f t="shared" si="36"/>
        <v>34418852</v>
      </c>
      <c r="P1014" s="184">
        <v>0</v>
      </c>
      <c r="Q1014" s="182">
        <v>0</v>
      </c>
      <c r="R1014" s="35">
        <f t="shared" si="37"/>
        <v>53062398</v>
      </c>
      <c r="S1014" s="154" t="s">
        <v>17</v>
      </c>
      <c r="T1014" s="154" t="s">
        <v>3848</v>
      </c>
      <c r="U1014" s="183" t="s">
        <v>1473</v>
      </c>
      <c r="V1014" s="183" t="s">
        <v>1470</v>
      </c>
    </row>
    <row r="1015" spans="1:22" s="2" customFormat="1" ht="118.5" customHeight="1" x14ac:dyDescent="0.35">
      <c r="A1015" s="27" t="s">
        <v>3849</v>
      </c>
      <c r="B1015" s="15">
        <v>568</v>
      </c>
      <c r="C1015" s="15">
        <v>2025</v>
      </c>
      <c r="D1015" s="154" t="s">
        <v>3850</v>
      </c>
      <c r="E1015" s="27" t="s">
        <v>1974</v>
      </c>
      <c r="F1015" s="19">
        <v>45709</v>
      </c>
      <c r="G1015" s="19">
        <v>45713</v>
      </c>
      <c r="H1015" s="19">
        <v>46022</v>
      </c>
      <c r="I1015" s="184">
        <v>90770603</v>
      </c>
      <c r="J1015" s="153" t="s">
        <v>17</v>
      </c>
      <c r="K1015" s="154" t="s">
        <v>18</v>
      </c>
      <c r="L1015" s="154" t="s">
        <v>3161</v>
      </c>
      <c r="M1015" s="254">
        <f t="shared" si="35"/>
        <v>0.29467085285309824</v>
      </c>
      <c r="N1015" s="131">
        <v>26747451</v>
      </c>
      <c r="O1015" s="131">
        <f t="shared" si="36"/>
        <v>64023152</v>
      </c>
      <c r="P1015" s="184">
        <v>0</v>
      </c>
      <c r="Q1015" s="182">
        <v>0</v>
      </c>
      <c r="R1015" s="35">
        <f t="shared" si="37"/>
        <v>90770603</v>
      </c>
      <c r="S1015" s="154" t="s">
        <v>17</v>
      </c>
      <c r="T1015" s="154" t="s">
        <v>3851</v>
      </c>
      <c r="U1015" s="183" t="s">
        <v>1473</v>
      </c>
      <c r="V1015" s="183" t="s">
        <v>1470</v>
      </c>
    </row>
    <row r="1016" spans="1:22" s="2" customFormat="1" ht="118.5" customHeight="1" x14ac:dyDescent="0.35">
      <c r="A1016" s="197" t="s">
        <v>3852</v>
      </c>
      <c r="B1016" s="15">
        <v>569</v>
      </c>
      <c r="C1016" s="15">
        <v>2025</v>
      </c>
      <c r="D1016" s="198" t="s">
        <v>3853</v>
      </c>
      <c r="E1016" s="197" t="s">
        <v>3403</v>
      </c>
      <c r="F1016" s="199">
        <v>45713</v>
      </c>
      <c r="G1016" s="199">
        <v>45715</v>
      </c>
      <c r="H1016" s="199">
        <v>45961</v>
      </c>
      <c r="I1016" s="200">
        <v>46381178</v>
      </c>
      <c r="J1016" s="201" t="s">
        <v>17</v>
      </c>
      <c r="K1016" s="198" t="s">
        <v>18</v>
      </c>
      <c r="L1016" s="198" t="s">
        <v>972</v>
      </c>
      <c r="M1016" s="254">
        <f t="shared" si="35"/>
        <v>0.28220865800346856</v>
      </c>
      <c r="N1016" s="131">
        <v>13089170</v>
      </c>
      <c r="O1016" s="131">
        <f t="shared" si="36"/>
        <v>33292008</v>
      </c>
      <c r="P1016" s="200">
        <v>0</v>
      </c>
      <c r="Q1016" s="182">
        <v>0</v>
      </c>
      <c r="R1016" s="35">
        <f t="shared" si="37"/>
        <v>46381178</v>
      </c>
      <c r="S1016" s="198" t="s">
        <v>17</v>
      </c>
      <c r="T1016" s="198" t="s">
        <v>3854</v>
      </c>
      <c r="U1016" s="202" t="s">
        <v>1478</v>
      </c>
      <c r="V1016" s="183" t="s">
        <v>1470</v>
      </c>
    </row>
    <row r="1017" spans="1:22" s="2" customFormat="1" ht="118.5" customHeight="1" x14ac:dyDescent="0.35">
      <c r="A1017" s="27" t="s">
        <v>3855</v>
      </c>
      <c r="B1017" s="15">
        <v>570</v>
      </c>
      <c r="C1017" s="15">
        <v>2025</v>
      </c>
      <c r="D1017" s="154" t="s">
        <v>3856</v>
      </c>
      <c r="E1017" s="27" t="s">
        <v>3857</v>
      </c>
      <c r="F1017" s="19">
        <v>45713</v>
      </c>
      <c r="G1017" s="19">
        <v>45716</v>
      </c>
      <c r="H1017" s="19">
        <v>45961</v>
      </c>
      <c r="I1017" s="184">
        <v>77920434</v>
      </c>
      <c r="J1017" s="153" t="s">
        <v>17</v>
      </c>
      <c r="K1017" s="154" t="s">
        <v>18</v>
      </c>
      <c r="L1017" s="154" t="s">
        <v>972</v>
      </c>
      <c r="M1017" s="254">
        <f t="shared" si="35"/>
        <v>0.27914116854123272</v>
      </c>
      <c r="N1017" s="131">
        <v>21750801</v>
      </c>
      <c r="O1017" s="131">
        <f t="shared" si="36"/>
        <v>56169633</v>
      </c>
      <c r="P1017" s="184">
        <v>0</v>
      </c>
      <c r="Q1017" s="182">
        <v>0</v>
      </c>
      <c r="R1017" s="35">
        <f t="shared" si="37"/>
        <v>77920434</v>
      </c>
      <c r="S1017" s="154" t="s">
        <v>17</v>
      </c>
      <c r="T1017" s="154" t="s">
        <v>3858</v>
      </c>
      <c r="U1017" s="183" t="s">
        <v>1478</v>
      </c>
      <c r="V1017" s="183" t="s">
        <v>1470</v>
      </c>
    </row>
    <row r="1018" spans="1:22" s="2" customFormat="1" ht="118.5" customHeight="1" x14ac:dyDescent="0.35">
      <c r="A1018" s="197" t="s">
        <v>3859</v>
      </c>
      <c r="B1018" s="15">
        <v>571</v>
      </c>
      <c r="C1018" s="15">
        <v>2025</v>
      </c>
      <c r="D1018" s="198" t="s">
        <v>3860</v>
      </c>
      <c r="E1018" s="197" t="s">
        <v>3861</v>
      </c>
      <c r="F1018" s="199">
        <v>45715</v>
      </c>
      <c r="G1018" s="199">
        <v>45716</v>
      </c>
      <c r="H1018" s="199">
        <v>46022</v>
      </c>
      <c r="I1018" s="200">
        <v>59367930</v>
      </c>
      <c r="J1018" s="201" t="s">
        <v>17</v>
      </c>
      <c r="K1018" s="198" t="s">
        <v>18</v>
      </c>
      <c r="L1018" s="198" t="s">
        <v>972</v>
      </c>
      <c r="M1018" s="254">
        <f t="shared" si="35"/>
        <v>0.27914112888894727</v>
      </c>
      <c r="N1018" s="131">
        <v>16572031</v>
      </c>
      <c r="O1018" s="131">
        <f t="shared" si="36"/>
        <v>42795899</v>
      </c>
      <c r="P1018" s="200">
        <v>0</v>
      </c>
      <c r="Q1018" s="182">
        <v>0</v>
      </c>
      <c r="R1018" s="35">
        <f t="shared" si="37"/>
        <v>59367930</v>
      </c>
      <c r="S1018" s="198" t="s">
        <v>17</v>
      </c>
      <c r="T1018" s="198" t="s">
        <v>3862</v>
      </c>
      <c r="U1018" s="202" t="s">
        <v>1478</v>
      </c>
      <c r="V1018" s="183" t="s">
        <v>1470</v>
      </c>
    </row>
    <row r="1019" spans="1:22" s="2" customFormat="1" ht="118.5" customHeight="1" x14ac:dyDescent="0.35">
      <c r="A1019" s="227" t="s">
        <v>3863</v>
      </c>
      <c r="B1019" s="17">
        <v>572</v>
      </c>
      <c r="C1019" s="17">
        <v>2025</v>
      </c>
      <c r="D1019" s="230" t="s">
        <v>3864</v>
      </c>
      <c r="E1019" s="227" t="s">
        <v>3865</v>
      </c>
      <c r="F1019" s="222">
        <v>45709</v>
      </c>
      <c r="G1019" s="222">
        <v>45715</v>
      </c>
      <c r="H1019" s="222">
        <v>45777</v>
      </c>
      <c r="I1019" s="237">
        <v>79388712</v>
      </c>
      <c r="J1019" s="240" t="s">
        <v>17</v>
      </c>
      <c r="K1019" s="230" t="s">
        <v>18</v>
      </c>
      <c r="L1019" s="230" t="s">
        <v>971</v>
      </c>
      <c r="M1019" s="256">
        <f t="shared" si="35"/>
        <v>0.22222222222222221</v>
      </c>
      <c r="N1019" s="148">
        <v>17641936</v>
      </c>
      <c r="O1019" s="148">
        <f t="shared" si="36"/>
        <v>61746776</v>
      </c>
      <c r="P1019" s="237">
        <v>0</v>
      </c>
      <c r="Q1019" s="189">
        <v>0</v>
      </c>
      <c r="R1019" s="29">
        <f t="shared" si="37"/>
        <v>79388712</v>
      </c>
      <c r="S1019" s="230" t="s">
        <v>17</v>
      </c>
      <c r="T1019" s="230" t="s">
        <v>3866</v>
      </c>
      <c r="U1019" s="244" t="s">
        <v>1482</v>
      </c>
      <c r="V1019" s="190" t="s">
        <v>1468</v>
      </c>
    </row>
    <row r="1020" spans="1:22" s="2" customFormat="1" ht="118.5" customHeight="1" x14ac:dyDescent="0.35">
      <c r="A1020" s="27" t="s">
        <v>3867</v>
      </c>
      <c r="B1020" s="15">
        <v>573</v>
      </c>
      <c r="C1020" s="15">
        <v>2025</v>
      </c>
      <c r="D1020" s="154" t="s">
        <v>1341</v>
      </c>
      <c r="E1020" s="27" t="s">
        <v>2480</v>
      </c>
      <c r="F1020" s="19">
        <v>45715</v>
      </c>
      <c r="G1020" s="19">
        <v>45719</v>
      </c>
      <c r="H1020" s="19">
        <v>45976</v>
      </c>
      <c r="I1020" s="184">
        <v>52038024</v>
      </c>
      <c r="J1020" s="153" t="s">
        <v>17</v>
      </c>
      <c r="K1020" s="154" t="s">
        <v>18</v>
      </c>
      <c r="L1020" s="154" t="s">
        <v>3161</v>
      </c>
      <c r="M1020" s="254">
        <f t="shared" si="35"/>
        <v>0.35039366598547245</v>
      </c>
      <c r="N1020" s="131">
        <v>18233794</v>
      </c>
      <c r="O1020" s="131">
        <f t="shared" si="36"/>
        <v>33804230</v>
      </c>
      <c r="P1020" s="184">
        <v>0</v>
      </c>
      <c r="Q1020" s="182">
        <v>0</v>
      </c>
      <c r="R1020" s="35">
        <f t="shared" si="37"/>
        <v>52038024</v>
      </c>
      <c r="S1020" s="154" t="s">
        <v>17</v>
      </c>
      <c r="T1020" s="154" t="s">
        <v>3868</v>
      </c>
      <c r="U1020" s="183" t="s">
        <v>1473</v>
      </c>
      <c r="V1020" s="183" t="s">
        <v>1470</v>
      </c>
    </row>
    <row r="1021" spans="1:22" s="2" customFormat="1" ht="118.5" customHeight="1" x14ac:dyDescent="0.35">
      <c r="A1021" s="15" t="s">
        <v>3998</v>
      </c>
      <c r="B1021" s="15">
        <v>574</v>
      </c>
      <c r="C1021" s="15" t="str">
        <f>RIGHT(A1021,4)</f>
        <v>2025</v>
      </c>
      <c r="D1021" s="134" t="s">
        <v>3999</v>
      </c>
      <c r="E1021" s="15" t="s">
        <v>2480</v>
      </c>
      <c r="F1021" s="152">
        <v>45719</v>
      </c>
      <c r="G1021" s="152">
        <v>45721</v>
      </c>
      <c r="H1021" s="152">
        <v>46022</v>
      </c>
      <c r="I1021" s="262">
        <v>61462240</v>
      </c>
      <c r="J1021" s="343" t="s">
        <v>17</v>
      </c>
      <c r="K1021" s="134" t="s">
        <v>18</v>
      </c>
      <c r="L1021" s="134" t="s">
        <v>1975</v>
      </c>
      <c r="M1021" s="257">
        <f t="shared" si="35"/>
        <v>0.28999994142745206</v>
      </c>
      <c r="N1021" s="208">
        <v>17824046</v>
      </c>
      <c r="O1021" s="208">
        <f t="shared" si="36"/>
        <v>43638194</v>
      </c>
      <c r="P1021" s="262">
        <v>0</v>
      </c>
      <c r="Q1021" s="182">
        <v>0</v>
      </c>
      <c r="R1021" s="35">
        <f t="shared" si="37"/>
        <v>61462240</v>
      </c>
      <c r="S1021" s="134" t="s">
        <v>17</v>
      </c>
      <c r="T1021" s="206" t="s">
        <v>4000</v>
      </c>
      <c r="U1021" s="209" t="s">
        <v>1473</v>
      </c>
      <c r="V1021" s="209" t="s">
        <v>1470</v>
      </c>
    </row>
    <row r="1022" spans="1:22" s="2" customFormat="1" ht="118.5" customHeight="1" x14ac:dyDescent="0.35">
      <c r="A1022" s="197" t="s">
        <v>3869</v>
      </c>
      <c r="B1022" s="15">
        <v>575</v>
      </c>
      <c r="C1022" s="15">
        <v>2025</v>
      </c>
      <c r="D1022" s="198" t="s">
        <v>3870</v>
      </c>
      <c r="E1022" s="197" t="s">
        <v>3871</v>
      </c>
      <c r="F1022" s="199">
        <v>45715</v>
      </c>
      <c r="G1022" s="199">
        <v>45720</v>
      </c>
      <c r="H1022" s="199">
        <v>46022</v>
      </c>
      <c r="I1022" s="200">
        <v>101207828</v>
      </c>
      <c r="J1022" s="201" t="s">
        <v>17</v>
      </c>
      <c r="K1022" s="198" t="s">
        <v>18</v>
      </c>
      <c r="L1022" s="198" t="s">
        <v>1861</v>
      </c>
      <c r="M1022" s="254">
        <f t="shared" si="35"/>
        <v>0.28205126583686785</v>
      </c>
      <c r="N1022" s="131">
        <v>28545796</v>
      </c>
      <c r="O1022" s="131">
        <f t="shared" si="36"/>
        <v>72662032</v>
      </c>
      <c r="P1022" s="200">
        <v>0</v>
      </c>
      <c r="Q1022" s="182">
        <v>0</v>
      </c>
      <c r="R1022" s="35">
        <f t="shared" si="37"/>
        <v>101207828</v>
      </c>
      <c r="S1022" s="198" t="s">
        <v>17</v>
      </c>
      <c r="T1022" s="198" t="s">
        <v>3872</v>
      </c>
      <c r="U1022" s="202" t="s">
        <v>1473</v>
      </c>
      <c r="V1022" s="183" t="s">
        <v>1470</v>
      </c>
    </row>
    <row r="1023" spans="1:22" s="2" customFormat="1" ht="118.5" customHeight="1" x14ac:dyDescent="0.35">
      <c r="A1023" s="27" t="s">
        <v>3873</v>
      </c>
      <c r="B1023" s="15">
        <v>576</v>
      </c>
      <c r="C1023" s="15">
        <v>2025</v>
      </c>
      <c r="D1023" s="154" t="s">
        <v>3874</v>
      </c>
      <c r="E1023" s="27" t="s">
        <v>3535</v>
      </c>
      <c r="F1023" s="19">
        <v>45709</v>
      </c>
      <c r="G1023" s="19">
        <v>45713</v>
      </c>
      <c r="H1023" s="19">
        <v>46022</v>
      </c>
      <c r="I1023" s="184">
        <v>59367930</v>
      </c>
      <c r="J1023" s="153" t="s">
        <v>17</v>
      </c>
      <c r="K1023" s="154" t="s">
        <v>18</v>
      </c>
      <c r="L1023" s="154" t="s">
        <v>972</v>
      </c>
      <c r="M1023" s="254">
        <f t="shared" si="35"/>
        <v>0.28834357202617644</v>
      </c>
      <c r="N1023" s="131">
        <v>17118361</v>
      </c>
      <c r="O1023" s="131">
        <f t="shared" si="36"/>
        <v>42249569</v>
      </c>
      <c r="P1023" s="184">
        <v>0</v>
      </c>
      <c r="Q1023" s="182">
        <v>0</v>
      </c>
      <c r="R1023" s="35">
        <f t="shared" si="37"/>
        <v>59367930</v>
      </c>
      <c r="S1023" s="154" t="s">
        <v>17</v>
      </c>
      <c r="T1023" s="154" t="s">
        <v>3875</v>
      </c>
      <c r="U1023" s="183" t="s">
        <v>1478</v>
      </c>
      <c r="V1023" s="183" t="s">
        <v>1470</v>
      </c>
    </row>
    <row r="1024" spans="1:22" s="2" customFormat="1" ht="118.5" customHeight="1" x14ac:dyDescent="0.35">
      <c r="A1024" s="27" t="s">
        <v>3876</v>
      </c>
      <c r="B1024" s="15">
        <v>577</v>
      </c>
      <c r="C1024" s="15">
        <v>2025</v>
      </c>
      <c r="D1024" s="27" t="s">
        <v>3877</v>
      </c>
      <c r="E1024" s="27" t="s">
        <v>3878</v>
      </c>
      <c r="F1024" s="19">
        <v>45713</v>
      </c>
      <c r="G1024" s="19">
        <v>45716</v>
      </c>
      <c r="H1024" s="19">
        <v>46022</v>
      </c>
      <c r="I1024" s="184">
        <v>50996563</v>
      </c>
      <c r="J1024" s="153" t="s">
        <v>17</v>
      </c>
      <c r="K1024" s="154" t="s">
        <v>18</v>
      </c>
      <c r="L1024" s="154" t="s">
        <v>972</v>
      </c>
      <c r="M1024" s="254">
        <f t="shared" si="35"/>
        <v>0.29449839590170029</v>
      </c>
      <c r="N1024" s="131">
        <v>15018406</v>
      </c>
      <c r="O1024" s="131">
        <f t="shared" si="36"/>
        <v>35978157</v>
      </c>
      <c r="P1024" s="184">
        <v>0</v>
      </c>
      <c r="Q1024" s="182">
        <v>0</v>
      </c>
      <c r="R1024" s="35">
        <f t="shared" si="37"/>
        <v>50996563</v>
      </c>
      <c r="S1024" s="154" t="s">
        <v>17</v>
      </c>
      <c r="T1024" s="154" t="s">
        <v>3879</v>
      </c>
      <c r="U1024" s="183" t="s">
        <v>1478</v>
      </c>
      <c r="V1024" s="183" t="s">
        <v>1470</v>
      </c>
    </row>
    <row r="1025" spans="1:22" s="2" customFormat="1" ht="118.5" customHeight="1" x14ac:dyDescent="0.35">
      <c r="A1025" s="340" t="s">
        <v>4001</v>
      </c>
      <c r="B1025" s="15">
        <v>578</v>
      </c>
      <c r="C1025" s="15" t="str">
        <f>RIGHT(A1025,4)</f>
        <v>2025</v>
      </c>
      <c r="D1025" s="347" t="s">
        <v>4002</v>
      </c>
      <c r="E1025" s="340" t="s">
        <v>3467</v>
      </c>
      <c r="F1025" s="348">
        <v>45726</v>
      </c>
      <c r="G1025" s="348">
        <v>45734</v>
      </c>
      <c r="H1025" s="348">
        <v>46022</v>
      </c>
      <c r="I1025" s="349">
        <v>123800903</v>
      </c>
      <c r="J1025" s="350" t="s">
        <v>17</v>
      </c>
      <c r="K1025" s="347" t="s">
        <v>18</v>
      </c>
      <c r="L1025" s="347" t="s">
        <v>972</v>
      </c>
      <c r="M1025" s="257">
        <f t="shared" si="35"/>
        <v>0.24832213057444338</v>
      </c>
      <c r="N1025" s="208">
        <v>30742504</v>
      </c>
      <c r="O1025" s="208">
        <f t="shared" si="36"/>
        <v>93058399</v>
      </c>
      <c r="P1025" s="349">
        <v>0</v>
      </c>
      <c r="Q1025" s="182">
        <v>0</v>
      </c>
      <c r="R1025" s="35">
        <f t="shared" si="37"/>
        <v>123800903</v>
      </c>
      <c r="S1025" s="347" t="s">
        <v>17</v>
      </c>
      <c r="T1025" s="220" t="s">
        <v>4003</v>
      </c>
      <c r="U1025" s="221" t="s">
        <v>1478</v>
      </c>
      <c r="V1025" s="209" t="s">
        <v>1470</v>
      </c>
    </row>
    <row r="1026" spans="1:22" s="2" customFormat="1" ht="118.5" customHeight="1" x14ac:dyDescent="0.35">
      <c r="A1026" s="27" t="s">
        <v>3880</v>
      </c>
      <c r="B1026" s="15">
        <v>579</v>
      </c>
      <c r="C1026" s="15">
        <v>2025</v>
      </c>
      <c r="D1026" s="154" t="s">
        <v>3881</v>
      </c>
      <c r="E1026" s="27" t="s">
        <v>3882</v>
      </c>
      <c r="F1026" s="19">
        <v>45713</v>
      </c>
      <c r="G1026" s="19">
        <v>45719</v>
      </c>
      <c r="H1026" s="19">
        <v>46022</v>
      </c>
      <c r="I1026" s="28">
        <v>51986785</v>
      </c>
      <c r="J1026" s="128" t="s">
        <v>17</v>
      </c>
      <c r="K1026" s="154" t="s">
        <v>18</v>
      </c>
      <c r="L1026" s="154" t="s">
        <v>975</v>
      </c>
      <c r="M1026" s="254">
        <f t="shared" si="35"/>
        <v>0.28253947613802238</v>
      </c>
      <c r="N1026" s="131">
        <v>14688319</v>
      </c>
      <c r="O1026" s="131">
        <f t="shared" si="36"/>
        <v>37298466</v>
      </c>
      <c r="P1026" s="28">
        <v>0</v>
      </c>
      <c r="Q1026" s="182">
        <v>0</v>
      </c>
      <c r="R1026" s="35">
        <f t="shared" si="37"/>
        <v>51986785</v>
      </c>
      <c r="S1026" s="154" t="s">
        <v>17</v>
      </c>
      <c r="T1026" s="154" t="s">
        <v>3883</v>
      </c>
      <c r="U1026" s="183" t="s">
        <v>1479</v>
      </c>
      <c r="V1026" s="183" t="s">
        <v>1470</v>
      </c>
    </row>
    <row r="1027" spans="1:22" s="2" customFormat="1" ht="118.5" customHeight="1" x14ac:dyDescent="0.35">
      <c r="A1027" s="27" t="s">
        <v>3884</v>
      </c>
      <c r="B1027" s="15">
        <v>580</v>
      </c>
      <c r="C1027" s="15">
        <v>2025</v>
      </c>
      <c r="D1027" s="154" t="s">
        <v>1451</v>
      </c>
      <c r="E1027" s="27" t="s">
        <v>3885</v>
      </c>
      <c r="F1027" s="19">
        <v>45709</v>
      </c>
      <c r="G1027" s="19">
        <v>45713</v>
      </c>
      <c r="H1027" s="19">
        <v>46022</v>
      </c>
      <c r="I1027" s="184">
        <v>125438479</v>
      </c>
      <c r="J1027" s="153" t="s">
        <v>17</v>
      </c>
      <c r="K1027" s="154" t="s">
        <v>18</v>
      </c>
      <c r="L1027" s="154" t="s">
        <v>969</v>
      </c>
      <c r="M1027" s="254">
        <f t="shared" si="35"/>
        <v>0.30225080296134649</v>
      </c>
      <c r="N1027" s="131">
        <v>37913881</v>
      </c>
      <c r="O1027" s="131">
        <f t="shared" si="36"/>
        <v>87524598</v>
      </c>
      <c r="P1027" s="184">
        <v>0</v>
      </c>
      <c r="Q1027" s="182">
        <v>0</v>
      </c>
      <c r="R1027" s="35">
        <f t="shared" si="37"/>
        <v>125438479</v>
      </c>
      <c r="S1027" s="154" t="s">
        <v>17</v>
      </c>
      <c r="T1027" s="154" t="s">
        <v>3886</v>
      </c>
      <c r="U1027" s="183" t="s">
        <v>1473</v>
      </c>
      <c r="V1027" s="183" t="s">
        <v>1470</v>
      </c>
    </row>
    <row r="1028" spans="1:22" s="2" customFormat="1" ht="118.5" customHeight="1" x14ac:dyDescent="0.35">
      <c r="A1028" s="27" t="s">
        <v>3887</v>
      </c>
      <c r="B1028" s="15">
        <v>581</v>
      </c>
      <c r="C1028" s="15">
        <v>2025</v>
      </c>
      <c r="D1028" s="154" t="s">
        <v>3888</v>
      </c>
      <c r="E1028" s="27" t="s">
        <v>3479</v>
      </c>
      <c r="F1028" s="19">
        <v>45713</v>
      </c>
      <c r="G1028" s="19">
        <v>45719</v>
      </c>
      <c r="H1028" s="19">
        <v>46022</v>
      </c>
      <c r="I1028" s="28">
        <v>178781165</v>
      </c>
      <c r="J1028" s="128" t="s">
        <v>17</v>
      </c>
      <c r="K1028" s="154" t="s">
        <v>19</v>
      </c>
      <c r="L1028" s="154" t="s">
        <v>978</v>
      </c>
      <c r="M1028" s="254">
        <f t="shared" si="35"/>
        <v>0.29180316058461753</v>
      </c>
      <c r="N1028" s="131">
        <v>52168909</v>
      </c>
      <c r="O1028" s="131">
        <f t="shared" si="36"/>
        <v>126612256</v>
      </c>
      <c r="P1028" s="28">
        <v>0</v>
      </c>
      <c r="Q1028" s="182">
        <v>0</v>
      </c>
      <c r="R1028" s="35">
        <f t="shared" si="37"/>
        <v>178781165</v>
      </c>
      <c r="S1028" s="154" t="s">
        <v>17</v>
      </c>
      <c r="T1028" s="154" t="s">
        <v>3889</v>
      </c>
      <c r="U1028" s="183" t="s">
        <v>1478</v>
      </c>
      <c r="V1028" s="183" t="s">
        <v>1470</v>
      </c>
    </row>
    <row r="1029" spans="1:22" s="2" customFormat="1" ht="118.5" customHeight="1" x14ac:dyDescent="0.35">
      <c r="A1029" s="27" t="s">
        <v>3890</v>
      </c>
      <c r="B1029" s="15">
        <v>582</v>
      </c>
      <c r="C1029" s="15">
        <v>2025</v>
      </c>
      <c r="D1029" s="154" t="s">
        <v>3891</v>
      </c>
      <c r="E1029" s="27" t="s">
        <v>1874</v>
      </c>
      <c r="F1029" s="19">
        <v>45709</v>
      </c>
      <c r="G1029" s="19">
        <v>45712</v>
      </c>
      <c r="H1029" s="19">
        <v>46022</v>
      </c>
      <c r="I1029" s="184">
        <v>86786945</v>
      </c>
      <c r="J1029" s="153" t="s">
        <v>17</v>
      </c>
      <c r="K1029" s="154" t="s">
        <v>18</v>
      </c>
      <c r="L1029" s="154" t="s">
        <v>3195</v>
      </c>
      <c r="M1029" s="254">
        <f t="shared" si="35"/>
        <v>0.31147539529130791</v>
      </c>
      <c r="N1029" s="131">
        <v>27031998</v>
      </c>
      <c r="O1029" s="131">
        <f t="shared" si="36"/>
        <v>59754947</v>
      </c>
      <c r="P1029" s="184">
        <v>0</v>
      </c>
      <c r="Q1029" s="182">
        <v>0</v>
      </c>
      <c r="R1029" s="35">
        <f t="shared" si="37"/>
        <v>86786945</v>
      </c>
      <c r="S1029" s="154" t="s">
        <v>17</v>
      </c>
      <c r="T1029" s="154" t="s">
        <v>3892</v>
      </c>
      <c r="U1029" s="183" t="s">
        <v>1473</v>
      </c>
      <c r="V1029" s="183" t="s">
        <v>1470</v>
      </c>
    </row>
    <row r="1030" spans="1:22" s="2" customFormat="1" ht="118.5" customHeight="1" x14ac:dyDescent="0.35">
      <c r="A1030" s="197" t="s">
        <v>3893</v>
      </c>
      <c r="B1030" s="15">
        <v>583</v>
      </c>
      <c r="C1030" s="15">
        <v>2025</v>
      </c>
      <c r="D1030" s="198" t="s">
        <v>3894</v>
      </c>
      <c r="E1030" s="197" t="s">
        <v>1874</v>
      </c>
      <c r="F1030" s="199">
        <v>45709</v>
      </c>
      <c r="G1030" s="199">
        <v>45712</v>
      </c>
      <c r="H1030" s="199">
        <v>46022</v>
      </c>
      <c r="I1030" s="200">
        <v>86786945</v>
      </c>
      <c r="J1030" s="201" t="s">
        <v>17</v>
      </c>
      <c r="K1030" s="198" t="s">
        <v>18</v>
      </c>
      <c r="L1030" s="198" t="s">
        <v>3195</v>
      </c>
      <c r="M1030" s="254">
        <f t="shared" si="35"/>
        <v>0.31147539529130791</v>
      </c>
      <c r="N1030" s="131">
        <v>27031998</v>
      </c>
      <c r="O1030" s="131">
        <f t="shared" si="36"/>
        <v>59754947</v>
      </c>
      <c r="P1030" s="200">
        <v>0</v>
      </c>
      <c r="Q1030" s="182">
        <v>0</v>
      </c>
      <c r="R1030" s="35">
        <f t="shared" si="37"/>
        <v>86786945</v>
      </c>
      <c r="S1030" s="198" t="s">
        <v>17</v>
      </c>
      <c r="T1030" s="198" t="s">
        <v>3895</v>
      </c>
      <c r="U1030" s="202" t="s">
        <v>1473</v>
      </c>
      <c r="V1030" s="183" t="s">
        <v>1470</v>
      </c>
    </row>
    <row r="1031" spans="1:22" s="2" customFormat="1" ht="118.5" customHeight="1" x14ac:dyDescent="0.35">
      <c r="A1031" s="27" t="s">
        <v>3896</v>
      </c>
      <c r="B1031" s="15">
        <v>584</v>
      </c>
      <c r="C1031" s="15">
        <v>2025</v>
      </c>
      <c r="D1031" s="154" t="s">
        <v>3897</v>
      </c>
      <c r="E1031" s="27" t="s">
        <v>1874</v>
      </c>
      <c r="F1031" s="19">
        <v>45709</v>
      </c>
      <c r="G1031" s="19">
        <v>45715</v>
      </c>
      <c r="H1031" s="19">
        <v>46022</v>
      </c>
      <c r="I1031" s="184">
        <v>86786945</v>
      </c>
      <c r="J1031" s="153" t="s">
        <v>17</v>
      </c>
      <c r="K1031" s="154" t="s">
        <v>18</v>
      </c>
      <c r="L1031" s="154" t="s">
        <v>3195</v>
      </c>
      <c r="M1031" s="254">
        <f t="shared" si="35"/>
        <v>0.30491802655341771</v>
      </c>
      <c r="N1031" s="131">
        <v>26462904</v>
      </c>
      <c r="O1031" s="131">
        <f t="shared" si="36"/>
        <v>60324041</v>
      </c>
      <c r="P1031" s="184">
        <v>0</v>
      </c>
      <c r="Q1031" s="182">
        <v>0</v>
      </c>
      <c r="R1031" s="35">
        <f t="shared" si="37"/>
        <v>86786945</v>
      </c>
      <c r="S1031" s="154" t="s">
        <v>17</v>
      </c>
      <c r="T1031" s="154" t="s">
        <v>3898</v>
      </c>
      <c r="U1031" s="183" t="s">
        <v>1473</v>
      </c>
      <c r="V1031" s="183" t="s">
        <v>1470</v>
      </c>
    </row>
    <row r="1032" spans="1:22" s="2" customFormat="1" ht="118.5" customHeight="1" x14ac:dyDescent="0.35">
      <c r="A1032" s="27" t="s">
        <v>3899</v>
      </c>
      <c r="B1032" s="15">
        <v>585</v>
      </c>
      <c r="C1032" s="15">
        <v>2025</v>
      </c>
      <c r="D1032" s="154" t="s">
        <v>3900</v>
      </c>
      <c r="E1032" s="27" t="s">
        <v>2074</v>
      </c>
      <c r="F1032" s="19">
        <v>45709</v>
      </c>
      <c r="G1032" s="19">
        <v>45714</v>
      </c>
      <c r="H1032" s="19">
        <v>46022</v>
      </c>
      <c r="I1032" s="184">
        <v>86786945</v>
      </c>
      <c r="J1032" s="153" t="s">
        <v>17</v>
      </c>
      <c r="K1032" s="154" t="s">
        <v>18</v>
      </c>
      <c r="L1032" s="154" t="s">
        <v>3195</v>
      </c>
      <c r="M1032" s="254">
        <f t="shared" si="35"/>
        <v>0.30491802655341771</v>
      </c>
      <c r="N1032" s="131">
        <v>26462904</v>
      </c>
      <c r="O1032" s="131">
        <f t="shared" si="36"/>
        <v>60324041</v>
      </c>
      <c r="P1032" s="184">
        <v>0</v>
      </c>
      <c r="Q1032" s="182">
        <v>0</v>
      </c>
      <c r="R1032" s="35">
        <f t="shared" si="37"/>
        <v>86786945</v>
      </c>
      <c r="S1032" s="154" t="s">
        <v>17</v>
      </c>
      <c r="T1032" s="154" t="s">
        <v>3901</v>
      </c>
      <c r="U1032" s="183" t="s">
        <v>1473</v>
      </c>
      <c r="V1032" s="183" t="s">
        <v>1470</v>
      </c>
    </row>
    <row r="1033" spans="1:22" s="2" customFormat="1" ht="118.5" customHeight="1" x14ac:dyDescent="0.35">
      <c r="A1033" s="27" t="s">
        <v>3902</v>
      </c>
      <c r="B1033" s="15">
        <v>586</v>
      </c>
      <c r="C1033" s="15">
        <v>2025</v>
      </c>
      <c r="D1033" s="154" t="s">
        <v>3903</v>
      </c>
      <c r="E1033" s="27" t="s">
        <v>47</v>
      </c>
      <c r="F1033" s="19">
        <v>45713</v>
      </c>
      <c r="G1033" s="19">
        <v>45715</v>
      </c>
      <c r="H1033" s="19">
        <v>46022</v>
      </c>
      <c r="I1033" s="28">
        <v>43962537</v>
      </c>
      <c r="J1033" s="128" t="s">
        <v>17</v>
      </c>
      <c r="K1033" s="154" t="s">
        <v>18</v>
      </c>
      <c r="L1033" s="154" t="s">
        <v>2542</v>
      </c>
      <c r="M1033" s="254">
        <f t="shared" si="35"/>
        <v>0.29773463710704412</v>
      </c>
      <c r="N1033" s="131">
        <v>13089170</v>
      </c>
      <c r="O1033" s="131">
        <f t="shared" si="36"/>
        <v>30873367</v>
      </c>
      <c r="P1033" s="28">
        <v>0</v>
      </c>
      <c r="Q1033" s="182">
        <v>0</v>
      </c>
      <c r="R1033" s="35">
        <f t="shared" si="37"/>
        <v>43962537</v>
      </c>
      <c r="S1033" s="154" t="s">
        <v>17</v>
      </c>
      <c r="T1033" s="154" t="s">
        <v>3904</v>
      </c>
      <c r="U1033" s="183" t="s">
        <v>1469</v>
      </c>
      <c r="V1033" s="183" t="s">
        <v>1470</v>
      </c>
    </row>
    <row r="1034" spans="1:22" s="2" customFormat="1" ht="118.5" customHeight="1" x14ac:dyDescent="0.35">
      <c r="A1034" s="27" t="s">
        <v>3905</v>
      </c>
      <c r="B1034" s="15">
        <v>587</v>
      </c>
      <c r="C1034" s="15">
        <v>2025</v>
      </c>
      <c r="D1034" s="154" t="s">
        <v>3906</v>
      </c>
      <c r="E1034" s="27" t="s">
        <v>47</v>
      </c>
      <c r="F1034" s="19">
        <v>45716</v>
      </c>
      <c r="G1034" s="19">
        <v>45720</v>
      </c>
      <c r="H1034" s="19">
        <v>46022</v>
      </c>
      <c r="I1034" s="28">
        <v>43962537</v>
      </c>
      <c r="J1034" s="128" t="s">
        <v>17</v>
      </c>
      <c r="K1034" s="154" t="s">
        <v>18</v>
      </c>
      <c r="L1034" s="154" t="s">
        <v>2542</v>
      </c>
      <c r="M1034" s="254">
        <f t="shared" si="35"/>
        <v>0.28478929685063442</v>
      </c>
      <c r="N1034" s="131">
        <v>12520060</v>
      </c>
      <c r="O1034" s="131">
        <f t="shared" si="36"/>
        <v>31442477</v>
      </c>
      <c r="P1034" s="28">
        <v>0</v>
      </c>
      <c r="Q1034" s="182">
        <v>0</v>
      </c>
      <c r="R1034" s="35">
        <f t="shared" si="37"/>
        <v>43962537</v>
      </c>
      <c r="S1034" s="154" t="s">
        <v>17</v>
      </c>
      <c r="T1034" s="154" t="s">
        <v>3907</v>
      </c>
      <c r="U1034" s="183" t="s">
        <v>1469</v>
      </c>
      <c r="V1034" s="183" t="s">
        <v>1470</v>
      </c>
    </row>
    <row r="1035" spans="1:22" s="2" customFormat="1" ht="118.5" customHeight="1" x14ac:dyDescent="0.35">
      <c r="A1035" s="197" t="s">
        <v>3908</v>
      </c>
      <c r="B1035" s="15">
        <v>588</v>
      </c>
      <c r="C1035" s="15">
        <v>2025</v>
      </c>
      <c r="D1035" s="198" t="s">
        <v>3909</v>
      </c>
      <c r="E1035" s="197" t="s">
        <v>3910</v>
      </c>
      <c r="F1035" s="199">
        <v>45713</v>
      </c>
      <c r="G1035" s="199">
        <v>45715</v>
      </c>
      <c r="H1035" s="199">
        <v>46022</v>
      </c>
      <c r="I1035" s="203">
        <v>39438248</v>
      </c>
      <c r="J1035" s="204" t="s">
        <v>17</v>
      </c>
      <c r="K1035" s="198" t="s">
        <v>18</v>
      </c>
      <c r="L1035" s="198" t="s">
        <v>975</v>
      </c>
      <c r="M1035" s="254">
        <f t="shared" si="35"/>
        <v>0.29870130133569828</v>
      </c>
      <c r="N1035" s="131">
        <v>11780256</v>
      </c>
      <c r="O1035" s="131">
        <f t="shared" si="36"/>
        <v>27657992</v>
      </c>
      <c r="P1035" s="203">
        <v>0</v>
      </c>
      <c r="Q1035" s="182">
        <v>0</v>
      </c>
      <c r="R1035" s="35">
        <f t="shared" si="37"/>
        <v>39438248</v>
      </c>
      <c r="S1035" s="198" t="s">
        <v>17</v>
      </c>
      <c r="T1035" s="198" t="s">
        <v>3911</v>
      </c>
      <c r="U1035" s="202" t="s">
        <v>1476</v>
      </c>
      <c r="V1035" s="202" t="s">
        <v>1470</v>
      </c>
    </row>
    <row r="1036" spans="1:22" s="2" customFormat="1" ht="118.5" customHeight="1" x14ac:dyDescent="0.35">
      <c r="A1036" s="197" t="s">
        <v>3912</v>
      </c>
      <c r="B1036" s="15">
        <v>589</v>
      </c>
      <c r="C1036" s="15">
        <v>2025</v>
      </c>
      <c r="D1036" s="198" t="s">
        <v>3913</v>
      </c>
      <c r="E1036" s="197" t="s">
        <v>2632</v>
      </c>
      <c r="F1036" s="199">
        <v>45713</v>
      </c>
      <c r="G1036" s="199">
        <v>45716</v>
      </c>
      <c r="H1036" s="199">
        <v>46022</v>
      </c>
      <c r="I1036" s="203">
        <v>56272060</v>
      </c>
      <c r="J1036" s="204" t="s">
        <v>17</v>
      </c>
      <c r="K1036" s="198" t="s">
        <v>18</v>
      </c>
      <c r="L1036" s="198" t="s">
        <v>975</v>
      </c>
      <c r="M1036" s="254">
        <f t="shared" si="35"/>
        <v>0.29449838872079681</v>
      </c>
      <c r="N1036" s="131">
        <v>16572031</v>
      </c>
      <c r="O1036" s="131">
        <f t="shared" si="36"/>
        <v>39700029</v>
      </c>
      <c r="P1036" s="203">
        <v>0</v>
      </c>
      <c r="Q1036" s="182">
        <v>0</v>
      </c>
      <c r="R1036" s="35">
        <f t="shared" si="37"/>
        <v>56272060</v>
      </c>
      <c r="S1036" s="198" t="s">
        <v>17</v>
      </c>
      <c r="T1036" s="198" t="s">
        <v>3914</v>
      </c>
      <c r="U1036" s="202" t="s">
        <v>1476</v>
      </c>
      <c r="V1036" s="202" t="s">
        <v>1470</v>
      </c>
    </row>
    <row r="1037" spans="1:22" s="2" customFormat="1" ht="118.5" customHeight="1" x14ac:dyDescent="0.35">
      <c r="A1037" s="351" t="s">
        <v>4004</v>
      </c>
      <c r="B1037" s="351">
        <v>590</v>
      </c>
      <c r="C1037" s="351" t="str">
        <f>RIGHT(A1037,4)</f>
        <v>2025</v>
      </c>
      <c r="D1037" s="352" t="s">
        <v>4005</v>
      </c>
      <c r="E1037" s="351" t="s">
        <v>4006</v>
      </c>
      <c r="F1037" s="353">
        <v>45719</v>
      </c>
      <c r="G1037" s="353">
        <v>45721</v>
      </c>
      <c r="H1037" s="353">
        <v>46022</v>
      </c>
      <c r="I1037" s="354">
        <v>107200378</v>
      </c>
      <c r="J1037" s="355" t="s">
        <v>17</v>
      </c>
      <c r="K1037" s="352" t="s">
        <v>18</v>
      </c>
      <c r="L1037" s="352" t="s">
        <v>972</v>
      </c>
      <c r="M1037" s="259">
        <f t="shared" si="35"/>
        <v>0.29096976691630694</v>
      </c>
      <c r="N1037" s="242">
        <v>31192069</v>
      </c>
      <c r="O1037" s="242">
        <f t="shared" si="36"/>
        <v>76008309</v>
      </c>
      <c r="P1037" s="354">
        <v>0</v>
      </c>
      <c r="Q1037" s="379">
        <v>0</v>
      </c>
      <c r="R1037" s="35">
        <f t="shared" si="37"/>
        <v>107200378</v>
      </c>
      <c r="S1037" s="352" t="s">
        <v>17</v>
      </c>
      <c r="T1037" s="232" t="s">
        <v>4007</v>
      </c>
      <c r="U1037" s="246" t="s">
        <v>1478</v>
      </c>
      <c r="V1037" s="246" t="s">
        <v>1470</v>
      </c>
    </row>
    <row r="1038" spans="1:22" s="2" customFormat="1" ht="118.5" customHeight="1" x14ac:dyDescent="0.35">
      <c r="A1038" s="15" t="s">
        <v>4008</v>
      </c>
      <c r="B1038" s="15">
        <v>591</v>
      </c>
      <c r="C1038" s="15" t="str">
        <f>RIGHT(A1038,4)</f>
        <v>2025</v>
      </c>
      <c r="D1038" s="134" t="s">
        <v>4009</v>
      </c>
      <c r="E1038" s="15" t="s">
        <v>3910</v>
      </c>
      <c r="F1038" s="152">
        <v>45719</v>
      </c>
      <c r="G1038" s="152">
        <v>45723</v>
      </c>
      <c r="H1038" s="152">
        <v>46022</v>
      </c>
      <c r="I1038" s="346">
        <v>38285826</v>
      </c>
      <c r="J1038" s="343" t="s">
        <v>17</v>
      </c>
      <c r="K1038" s="134" t="s">
        <v>18</v>
      </c>
      <c r="L1038" s="134" t="s">
        <v>975</v>
      </c>
      <c r="M1038" s="257">
        <f t="shared" si="35"/>
        <v>0.28428081974775732</v>
      </c>
      <c r="N1038" s="208">
        <v>10883926</v>
      </c>
      <c r="O1038" s="208">
        <f t="shared" si="36"/>
        <v>27401900</v>
      </c>
      <c r="P1038" s="262">
        <v>0</v>
      </c>
      <c r="Q1038" s="15">
        <v>0</v>
      </c>
      <c r="R1038" s="35">
        <f t="shared" si="37"/>
        <v>38285826</v>
      </c>
      <c r="S1038" s="134" t="s">
        <v>17</v>
      </c>
      <c r="T1038" s="206" t="s">
        <v>4010</v>
      </c>
      <c r="U1038" s="209" t="s">
        <v>1476</v>
      </c>
      <c r="V1038" s="209" t="s">
        <v>1470</v>
      </c>
    </row>
    <row r="1039" spans="1:22" s="2" customFormat="1" ht="118.5" customHeight="1" x14ac:dyDescent="0.35">
      <c r="A1039" s="15" t="s">
        <v>4011</v>
      </c>
      <c r="B1039" s="15">
        <v>592</v>
      </c>
      <c r="C1039" s="15" t="str">
        <f>RIGHT(A1039,4)</f>
        <v>2025</v>
      </c>
      <c r="D1039" s="134" t="s">
        <v>4012</v>
      </c>
      <c r="E1039" s="15" t="s">
        <v>4013</v>
      </c>
      <c r="F1039" s="152">
        <v>45722</v>
      </c>
      <c r="G1039" s="152">
        <v>45728</v>
      </c>
      <c r="H1039" s="152">
        <v>45991</v>
      </c>
      <c r="I1039" s="346">
        <v>48623426</v>
      </c>
      <c r="J1039" s="343" t="s">
        <v>17</v>
      </c>
      <c r="K1039" s="134" t="s">
        <v>18</v>
      </c>
      <c r="L1039" s="134" t="s">
        <v>975</v>
      </c>
      <c r="M1039" s="257">
        <f t="shared" si="35"/>
        <v>0.29962541101073381</v>
      </c>
      <c r="N1039" s="208">
        <v>14568814</v>
      </c>
      <c r="O1039" s="208">
        <f t="shared" si="36"/>
        <v>34054612</v>
      </c>
      <c r="P1039" s="262">
        <v>0</v>
      </c>
      <c r="Q1039" s="182">
        <v>0</v>
      </c>
      <c r="R1039" s="35">
        <f t="shared" si="37"/>
        <v>48623426</v>
      </c>
      <c r="S1039" s="134" t="s">
        <v>17</v>
      </c>
      <c r="T1039" s="206" t="s">
        <v>4014</v>
      </c>
      <c r="U1039" s="209" t="s">
        <v>1479</v>
      </c>
      <c r="V1039" s="209" t="s">
        <v>1470</v>
      </c>
    </row>
    <row r="1040" spans="1:22" s="2" customFormat="1" ht="118.5" customHeight="1" x14ac:dyDescent="0.35">
      <c r="A1040" s="15" t="s">
        <v>4015</v>
      </c>
      <c r="B1040" s="15">
        <v>593</v>
      </c>
      <c r="C1040" s="15" t="str">
        <f>RIGHT(A1040,4)</f>
        <v>2025</v>
      </c>
      <c r="D1040" s="134" t="s">
        <v>4016</v>
      </c>
      <c r="E1040" s="15" t="s">
        <v>3490</v>
      </c>
      <c r="F1040" s="152">
        <v>45721</v>
      </c>
      <c r="G1040" s="152">
        <v>45727</v>
      </c>
      <c r="H1040" s="152">
        <v>46022</v>
      </c>
      <c r="I1040" s="262">
        <v>71466897</v>
      </c>
      <c r="J1040" s="343" t="s">
        <v>17</v>
      </c>
      <c r="K1040" s="134" t="s">
        <v>18</v>
      </c>
      <c r="L1040" s="134" t="s">
        <v>972</v>
      </c>
      <c r="M1040" s="257">
        <f t="shared" si="35"/>
        <v>0.27090286290168719</v>
      </c>
      <c r="N1040" s="208">
        <v>19360587</v>
      </c>
      <c r="O1040" s="208">
        <f t="shared" si="36"/>
        <v>52106310</v>
      </c>
      <c r="P1040" s="262">
        <v>0</v>
      </c>
      <c r="Q1040" s="182">
        <v>0</v>
      </c>
      <c r="R1040" s="35">
        <f t="shared" si="37"/>
        <v>71466897</v>
      </c>
      <c r="S1040" s="134" t="s">
        <v>17</v>
      </c>
      <c r="T1040" s="206" t="s">
        <v>4017</v>
      </c>
      <c r="U1040" s="209" t="s">
        <v>1478</v>
      </c>
      <c r="V1040" s="209" t="s">
        <v>1470</v>
      </c>
    </row>
    <row r="1041" spans="1:22" s="2" customFormat="1" ht="118.5" customHeight="1" x14ac:dyDescent="0.35">
      <c r="A1041" s="27" t="s">
        <v>3915</v>
      </c>
      <c r="B1041" s="15">
        <v>594</v>
      </c>
      <c r="C1041" s="15">
        <v>2025</v>
      </c>
      <c r="D1041" s="154" t="s">
        <v>3916</v>
      </c>
      <c r="E1041" s="27" t="s">
        <v>3917</v>
      </c>
      <c r="F1041" s="19">
        <v>45713</v>
      </c>
      <c r="G1041" s="19">
        <v>45721</v>
      </c>
      <c r="H1041" s="19">
        <v>46022</v>
      </c>
      <c r="I1041" s="184">
        <v>105749204</v>
      </c>
      <c r="J1041" s="153" t="s">
        <v>17</v>
      </c>
      <c r="K1041" s="154" t="s">
        <v>18</v>
      </c>
      <c r="L1041" s="154" t="s">
        <v>972</v>
      </c>
      <c r="M1041" s="254">
        <f t="shared" si="35"/>
        <v>0.26687115299704761</v>
      </c>
      <c r="N1041" s="131">
        <v>28221412</v>
      </c>
      <c r="O1041" s="131">
        <f t="shared" si="36"/>
        <v>77527792</v>
      </c>
      <c r="P1041" s="184">
        <v>0</v>
      </c>
      <c r="Q1041" s="182">
        <v>0</v>
      </c>
      <c r="R1041" s="35">
        <f t="shared" si="37"/>
        <v>105749204</v>
      </c>
      <c r="S1041" s="154" t="s">
        <v>17</v>
      </c>
      <c r="T1041" s="154" t="s">
        <v>3918</v>
      </c>
      <c r="U1041" s="183" t="s">
        <v>1478</v>
      </c>
      <c r="V1041" s="183" t="s">
        <v>1470</v>
      </c>
    </row>
    <row r="1042" spans="1:22" s="2" customFormat="1" ht="118.5" customHeight="1" x14ac:dyDescent="0.35">
      <c r="A1042" s="27" t="s">
        <v>3919</v>
      </c>
      <c r="B1042" s="15">
        <v>595</v>
      </c>
      <c r="C1042" s="15">
        <v>2025</v>
      </c>
      <c r="D1042" s="154" t="s">
        <v>3920</v>
      </c>
      <c r="E1042" s="27" t="s">
        <v>3921</v>
      </c>
      <c r="F1042" s="19">
        <v>45713</v>
      </c>
      <c r="G1042" s="19">
        <v>45716</v>
      </c>
      <c r="H1042" s="19">
        <v>46022</v>
      </c>
      <c r="I1042" s="184">
        <v>92762432</v>
      </c>
      <c r="J1042" s="153" t="s">
        <v>17</v>
      </c>
      <c r="K1042" s="154" t="s">
        <v>18</v>
      </c>
      <c r="L1042" s="154" t="s">
        <v>972</v>
      </c>
      <c r="M1042" s="254">
        <f t="shared" ref="M1042:M1105" si="38">+N1042/R1042</f>
        <v>0.27914112902947608</v>
      </c>
      <c r="N1042" s="131">
        <v>25893810</v>
      </c>
      <c r="O1042" s="131">
        <f t="shared" ref="O1042:O1105" si="39">R1042-N1042</f>
        <v>66868622</v>
      </c>
      <c r="P1042" s="184">
        <v>0</v>
      </c>
      <c r="Q1042" s="182">
        <v>0</v>
      </c>
      <c r="R1042" s="35">
        <f t="shared" si="37"/>
        <v>92762432</v>
      </c>
      <c r="S1042" s="154" t="s">
        <v>17</v>
      </c>
      <c r="T1042" s="154" t="s">
        <v>3922</v>
      </c>
      <c r="U1042" s="183" t="s">
        <v>1478</v>
      </c>
      <c r="V1042" s="183" t="s">
        <v>1470</v>
      </c>
    </row>
    <row r="1043" spans="1:22" s="2" customFormat="1" ht="118.5" customHeight="1" x14ac:dyDescent="0.35">
      <c r="A1043" s="27" t="s">
        <v>3923</v>
      </c>
      <c r="B1043" s="15">
        <v>596</v>
      </c>
      <c r="C1043" s="15">
        <v>2025</v>
      </c>
      <c r="D1043" s="154" t="s">
        <v>3924</v>
      </c>
      <c r="E1043" s="27" t="s">
        <v>3925</v>
      </c>
      <c r="F1043" s="19">
        <v>45715</v>
      </c>
      <c r="G1043" s="19">
        <v>45719</v>
      </c>
      <c r="H1043" s="19">
        <v>46022</v>
      </c>
      <c r="I1043" s="28">
        <v>86502398</v>
      </c>
      <c r="J1043" s="128" t="s">
        <v>17</v>
      </c>
      <c r="K1043" s="154" t="s">
        <v>18</v>
      </c>
      <c r="L1043" s="154" t="s">
        <v>3337</v>
      </c>
      <c r="M1043" s="254">
        <f t="shared" si="38"/>
        <v>0.29276303993329755</v>
      </c>
      <c r="N1043" s="131">
        <v>25324705</v>
      </c>
      <c r="O1043" s="131">
        <f t="shared" si="39"/>
        <v>61177693</v>
      </c>
      <c r="P1043" s="28">
        <v>0</v>
      </c>
      <c r="Q1043" s="182">
        <v>0</v>
      </c>
      <c r="R1043" s="35">
        <f t="shared" si="37"/>
        <v>86502398</v>
      </c>
      <c r="S1043" s="154" t="s">
        <v>17</v>
      </c>
      <c r="T1043" s="154" t="s">
        <v>3926</v>
      </c>
      <c r="U1043" s="183" t="s">
        <v>1469</v>
      </c>
      <c r="V1043" s="183" t="s">
        <v>1470</v>
      </c>
    </row>
    <row r="1044" spans="1:22" s="2" customFormat="1" ht="118.5" customHeight="1" x14ac:dyDescent="0.35">
      <c r="A1044" s="27" t="s">
        <v>3927</v>
      </c>
      <c r="B1044" s="15">
        <v>597</v>
      </c>
      <c r="C1044" s="15">
        <v>2025</v>
      </c>
      <c r="D1044" s="154" t="s">
        <v>3928</v>
      </c>
      <c r="E1044" s="27" t="s">
        <v>3925</v>
      </c>
      <c r="F1044" s="19">
        <v>45715</v>
      </c>
      <c r="G1044" s="19">
        <v>45719</v>
      </c>
      <c r="H1044" s="19">
        <v>46022</v>
      </c>
      <c r="I1044" s="28">
        <v>86502398</v>
      </c>
      <c r="J1044" s="128" t="s">
        <v>17</v>
      </c>
      <c r="K1044" s="154" t="s">
        <v>18</v>
      </c>
      <c r="L1044" s="154" t="s">
        <v>3337</v>
      </c>
      <c r="M1044" s="254">
        <f t="shared" si="38"/>
        <v>0.29276303993329755</v>
      </c>
      <c r="N1044" s="131">
        <v>25324705</v>
      </c>
      <c r="O1044" s="131">
        <f t="shared" si="39"/>
        <v>61177693</v>
      </c>
      <c r="P1044" s="28">
        <v>0</v>
      </c>
      <c r="Q1044" s="182">
        <v>0</v>
      </c>
      <c r="R1044" s="35">
        <f t="shared" si="37"/>
        <v>86502398</v>
      </c>
      <c r="S1044" s="154" t="s">
        <v>17</v>
      </c>
      <c r="T1044" s="154" t="s">
        <v>3929</v>
      </c>
      <c r="U1044" s="183" t="s">
        <v>1469</v>
      </c>
      <c r="V1044" s="183" t="s">
        <v>1470</v>
      </c>
    </row>
    <row r="1045" spans="1:22" s="2" customFormat="1" ht="118.5" customHeight="1" x14ac:dyDescent="0.35">
      <c r="A1045" s="27" t="s">
        <v>3930</v>
      </c>
      <c r="B1045" s="15">
        <v>598</v>
      </c>
      <c r="C1045" s="15">
        <v>2025</v>
      </c>
      <c r="D1045" s="154" t="s">
        <v>3931</v>
      </c>
      <c r="E1045" s="27" t="s">
        <v>3925</v>
      </c>
      <c r="F1045" s="19">
        <v>45715</v>
      </c>
      <c r="G1045" s="19">
        <v>45719</v>
      </c>
      <c r="H1045" s="19">
        <v>46022</v>
      </c>
      <c r="I1045" s="28">
        <v>86502398</v>
      </c>
      <c r="J1045" s="128" t="s">
        <v>17</v>
      </c>
      <c r="K1045" s="154" t="s">
        <v>18</v>
      </c>
      <c r="L1045" s="154" t="s">
        <v>3337</v>
      </c>
      <c r="M1045" s="254">
        <f t="shared" si="38"/>
        <v>0.29276303993329755</v>
      </c>
      <c r="N1045" s="131">
        <v>25324705</v>
      </c>
      <c r="O1045" s="131">
        <f t="shared" si="39"/>
        <v>61177693</v>
      </c>
      <c r="P1045" s="28">
        <v>0</v>
      </c>
      <c r="Q1045" s="182">
        <v>0</v>
      </c>
      <c r="R1045" s="35">
        <f t="shared" si="37"/>
        <v>86502398</v>
      </c>
      <c r="S1045" s="154" t="s">
        <v>17</v>
      </c>
      <c r="T1045" s="154" t="s">
        <v>3932</v>
      </c>
      <c r="U1045" s="183" t="s">
        <v>1469</v>
      </c>
      <c r="V1045" s="183" t="s">
        <v>1470</v>
      </c>
    </row>
    <row r="1046" spans="1:22" s="2" customFormat="1" ht="118.5" customHeight="1" x14ac:dyDescent="0.35">
      <c r="A1046" s="23" t="s">
        <v>3933</v>
      </c>
      <c r="B1046" s="16">
        <v>599</v>
      </c>
      <c r="C1046" s="16">
        <v>2025</v>
      </c>
      <c r="D1046" s="159" t="s">
        <v>3934</v>
      </c>
      <c r="E1046" s="23" t="s">
        <v>3935</v>
      </c>
      <c r="F1046" s="20">
        <v>45713</v>
      </c>
      <c r="G1046" s="20">
        <v>45719</v>
      </c>
      <c r="H1046" s="20">
        <v>45900</v>
      </c>
      <c r="I1046" s="185">
        <v>25466957</v>
      </c>
      <c r="J1046" s="160" t="s">
        <v>17</v>
      </c>
      <c r="K1046" s="159" t="s">
        <v>18</v>
      </c>
      <c r="L1046" s="159" t="s">
        <v>979</v>
      </c>
      <c r="M1046" s="253">
        <f t="shared" si="38"/>
        <v>0.49720636038298571</v>
      </c>
      <c r="N1046" s="122">
        <v>12662333</v>
      </c>
      <c r="O1046" s="122">
        <f t="shared" si="39"/>
        <v>12804624</v>
      </c>
      <c r="P1046" s="185">
        <v>0</v>
      </c>
      <c r="Q1046" s="186">
        <v>0</v>
      </c>
      <c r="R1046" s="42">
        <f t="shared" si="37"/>
        <v>25466957</v>
      </c>
      <c r="S1046" s="159" t="s">
        <v>17</v>
      </c>
      <c r="T1046" s="159" t="s">
        <v>3936</v>
      </c>
      <c r="U1046" s="187" t="s">
        <v>1483</v>
      </c>
      <c r="V1046" s="187" t="s">
        <v>1472</v>
      </c>
    </row>
    <row r="1047" spans="1:22" s="2" customFormat="1" ht="118.5" customHeight="1" x14ac:dyDescent="0.35">
      <c r="A1047" s="16" t="s">
        <v>4018</v>
      </c>
      <c r="B1047" s="16">
        <v>600</v>
      </c>
      <c r="C1047" s="16" t="str">
        <f>RIGHT(A1047,4)</f>
        <v>2025</v>
      </c>
      <c r="D1047" s="125" t="s">
        <v>4019</v>
      </c>
      <c r="E1047" s="16" t="s">
        <v>4020</v>
      </c>
      <c r="F1047" s="314">
        <v>45719</v>
      </c>
      <c r="G1047" s="314">
        <v>45722</v>
      </c>
      <c r="H1047" s="314">
        <v>46022</v>
      </c>
      <c r="I1047" s="356">
        <v>174882400</v>
      </c>
      <c r="J1047" s="357" t="s">
        <v>17</v>
      </c>
      <c r="K1047" s="125" t="s">
        <v>19</v>
      </c>
      <c r="L1047" s="125" t="s">
        <v>965</v>
      </c>
      <c r="M1047" s="215">
        <f t="shared" si="38"/>
        <v>0</v>
      </c>
      <c r="N1047" s="216">
        <v>0</v>
      </c>
      <c r="O1047" s="216">
        <f t="shared" si="39"/>
        <v>174882400</v>
      </c>
      <c r="P1047" s="264">
        <v>0</v>
      </c>
      <c r="Q1047" s="186">
        <v>0</v>
      </c>
      <c r="R1047" s="42">
        <f t="shared" si="37"/>
        <v>174882400</v>
      </c>
      <c r="S1047" s="125" t="s">
        <v>17</v>
      </c>
      <c r="T1047" s="214" t="s">
        <v>4021</v>
      </c>
      <c r="U1047" s="217" t="s">
        <v>1481</v>
      </c>
      <c r="V1047" s="217" t="s">
        <v>1472</v>
      </c>
    </row>
    <row r="1048" spans="1:22" s="2" customFormat="1" ht="118.5" customHeight="1" x14ac:dyDescent="0.35">
      <c r="A1048" s="15" t="s">
        <v>4022</v>
      </c>
      <c r="B1048" s="15">
        <v>601</v>
      </c>
      <c r="C1048" s="15" t="str">
        <f>RIGHT(A1048,4)</f>
        <v>2025</v>
      </c>
      <c r="D1048" s="134" t="s">
        <v>4023</v>
      </c>
      <c r="E1048" s="15" t="s">
        <v>3490</v>
      </c>
      <c r="F1048" s="152">
        <v>45721</v>
      </c>
      <c r="G1048" s="152">
        <v>45727</v>
      </c>
      <c r="H1048" s="152">
        <v>45762</v>
      </c>
      <c r="I1048" s="262">
        <v>71466897</v>
      </c>
      <c r="J1048" s="343" t="s">
        <v>17</v>
      </c>
      <c r="K1048" s="134" t="s">
        <v>18</v>
      </c>
      <c r="L1048" s="134" t="s">
        <v>972</v>
      </c>
      <c r="M1048" s="257">
        <f t="shared" si="38"/>
        <v>0.12040097389424925</v>
      </c>
      <c r="N1048" s="208">
        <v>8604684</v>
      </c>
      <c r="O1048" s="208">
        <f t="shared" si="39"/>
        <v>62862213</v>
      </c>
      <c r="P1048" s="262">
        <v>0</v>
      </c>
      <c r="Q1048" s="182">
        <v>0</v>
      </c>
      <c r="R1048" s="35">
        <f t="shared" si="37"/>
        <v>71466897</v>
      </c>
      <c r="S1048" s="134" t="s">
        <v>17</v>
      </c>
      <c r="T1048" s="206" t="s">
        <v>4024</v>
      </c>
      <c r="U1048" s="209" t="s">
        <v>1478</v>
      </c>
      <c r="V1048" s="209" t="s">
        <v>1470</v>
      </c>
    </row>
    <row r="1049" spans="1:22" s="2" customFormat="1" ht="118.5" customHeight="1" x14ac:dyDescent="0.35">
      <c r="A1049" s="23" t="s">
        <v>3937</v>
      </c>
      <c r="B1049" s="16">
        <v>602</v>
      </c>
      <c r="C1049" s="16">
        <v>2025</v>
      </c>
      <c r="D1049" s="159" t="s">
        <v>3938</v>
      </c>
      <c r="E1049" s="23" t="s">
        <v>3939</v>
      </c>
      <c r="F1049" s="20">
        <v>45714</v>
      </c>
      <c r="G1049" s="20">
        <v>45717</v>
      </c>
      <c r="H1049" s="20">
        <v>46022</v>
      </c>
      <c r="I1049" s="24">
        <v>4255569779</v>
      </c>
      <c r="J1049" s="119" t="s">
        <v>17</v>
      </c>
      <c r="K1049" s="159" t="s">
        <v>19</v>
      </c>
      <c r="L1049" s="159" t="s">
        <v>967</v>
      </c>
      <c r="M1049" s="253">
        <f t="shared" si="38"/>
        <v>0.16456561996841834</v>
      </c>
      <c r="N1049" s="122">
        <v>700320479</v>
      </c>
      <c r="O1049" s="122">
        <f t="shared" si="39"/>
        <v>3555249300</v>
      </c>
      <c r="P1049" s="24">
        <v>0</v>
      </c>
      <c r="Q1049" s="186">
        <v>0</v>
      </c>
      <c r="R1049" s="42">
        <f t="shared" si="37"/>
        <v>4255569779</v>
      </c>
      <c r="S1049" s="159" t="s">
        <v>17</v>
      </c>
      <c r="T1049" s="159" t="s">
        <v>3940</v>
      </c>
      <c r="U1049" s="187" t="s">
        <v>1484</v>
      </c>
      <c r="V1049" s="187" t="s">
        <v>1472</v>
      </c>
    </row>
    <row r="1050" spans="1:22" s="2" customFormat="1" ht="118.5" customHeight="1" x14ac:dyDescent="0.35">
      <c r="A1050" s="23" t="s">
        <v>3941</v>
      </c>
      <c r="B1050" s="16">
        <v>603</v>
      </c>
      <c r="C1050" s="16">
        <v>2025</v>
      </c>
      <c r="D1050" s="159" t="s">
        <v>3942</v>
      </c>
      <c r="E1050" s="23" t="s">
        <v>3943</v>
      </c>
      <c r="F1050" s="20">
        <v>45715</v>
      </c>
      <c r="G1050" s="20">
        <v>45722</v>
      </c>
      <c r="H1050" s="20">
        <v>46022</v>
      </c>
      <c r="I1050" s="24">
        <v>68063724</v>
      </c>
      <c r="J1050" s="119" t="s">
        <v>17</v>
      </c>
      <c r="K1050" s="159" t="s">
        <v>19</v>
      </c>
      <c r="L1050" s="159" t="s">
        <v>968</v>
      </c>
      <c r="M1050" s="253">
        <f t="shared" si="38"/>
        <v>0.28762516726237314</v>
      </c>
      <c r="N1050" s="122">
        <v>19576840</v>
      </c>
      <c r="O1050" s="122">
        <f t="shared" si="39"/>
        <v>48486884</v>
      </c>
      <c r="P1050" s="24">
        <v>0</v>
      </c>
      <c r="Q1050" s="186">
        <v>0</v>
      </c>
      <c r="R1050" s="42">
        <f t="shared" si="37"/>
        <v>68063724</v>
      </c>
      <c r="S1050" s="159" t="s">
        <v>17</v>
      </c>
      <c r="T1050" s="159" t="s">
        <v>3944</v>
      </c>
      <c r="U1050" s="187" t="s">
        <v>1485</v>
      </c>
      <c r="V1050" s="187" t="s">
        <v>1472</v>
      </c>
    </row>
    <row r="1051" spans="1:22" s="2" customFormat="1" ht="118.5" customHeight="1" x14ac:dyDescent="0.35">
      <c r="A1051" s="16" t="s">
        <v>4025</v>
      </c>
      <c r="B1051" s="16">
        <v>604</v>
      </c>
      <c r="C1051" s="16" t="str">
        <f>RIGHT(A1051,4)</f>
        <v>2025</v>
      </c>
      <c r="D1051" s="125" t="s">
        <v>4026</v>
      </c>
      <c r="E1051" s="16" t="s">
        <v>4027</v>
      </c>
      <c r="F1051" s="314">
        <v>45721</v>
      </c>
      <c r="G1051" s="314">
        <v>45722</v>
      </c>
      <c r="H1051" s="314">
        <v>46022</v>
      </c>
      <c r="I1051" s="264">
        <v>34031816</v>
      </c>
      <c r="J1051" s="357" t="s">
        <v>17</v>
      </c>
      <c r="K1051" s="125" t="s">
        <v>18</v>
      </c>
      <c r="L1051" s="125" t="s">
        <v>968</v>
      </c>
      <c r="M1051" s="260">
        <f t="shared" si="38"/>
        <v>0.28762496835314344</v>
      </c>
      <c r="N1051" s="216">
        <v>9788400</v>
      </c>
      <c r="O1051" s="216">
        <f t="shared" si="39"/>
        <v>24243416</v>
      </c>
      <c r="P1051" s="264">
        <v>0</v>
      </c>
      <c r="Q1051" s="186">
        <v>0</v>
      </c>
      <c r="R1051" s="42">
        <f t="shared" si="37"/>
        <v>34031816</v>
      </c>
      <c r="S1051" s="125" t="s">
        <v>17</v>
      </c>
      <c r="T1051" s="214" t="s">
        <v>4028</v>
      </c>
      <c r="U1051" s="217" t="s">
        <v>1485</v>
      </c>
      <c r="V1051" s="217" t="s">
        <v>1472</v>
      </c>
    </row>
    <row r="1052" spans="1:22" s="2" customFormat="1" ht="118.5" customHeight="1" x14ac:dyDescent="0.35">
      <c r="A1052" s="15" t="s">
        <v>4029</v>
      </c>
      <c r="B1052" s="15">
        <v>605</v>
      </c>
      <c r="C1052" s="15" t="str">
        <f>RIGHT(A1052,4)</f>
        <v>2025</v>
      </c>
      <c r="D1052" s="134" t="s">
        <v>4030</v>
      </c>
      <c r="E1052" s="15" t="s">
        <v>2480</v>
      </c>
      <c r="F1052" s="152">
        <v>45719</v>
      </c>
      <c r="G1052" s="152">
        <v>45720</v>
      </c>
      <c r="H1052" s="152">
        <v>45991</v>
      </c>
      <c r="I1052" s="262">
        <v>55111138</v>
      </c>
      <c r="J1052" s="343" t="s">
        <v>17</v>
      </c>
      <c r="K1052" s="134" t="s">
        <v>18</v>
      </c>
      <c r="L1052" s="134" t="s">
        <v>1975</v>
      </c>
      <c r="M1052" s="257">
        <f t="shared" si="38"/>
        <v>0.32713750167888023</v>
      </c>
      <c r="N1052" s="208">
        <v>18028920</v>
      </c>
      <c r="O1052" s="208">
        <f t="shared" si="39"/>
        <v>37082218</v>
      </c>
      <c r="P1052" s="262">
        <v>0</v>
      </c>
      <c r="Q1052" s="182">
        <v>0</v>
      </c>
      <c r="R1052" s="35">
        <f t="shared" si="37"/>
        <v>55111138</v>
      </c>
      <c r="S1052" s="134" t="s">
        <v>17</v>
      </c>
      <c r="T1052" s="206" t="s">
        <v>4031</v>
      </c>
      <c r="U1052" s="209" t="s">
        <v>1473</v>
      </c>
      <c r="V1052" s="209" t="s">
        <v>1470</v>
      </c>
    </row>
    <row r="1053" spans="1:22" s="2" customFormat="1" ht="118.5" customHeight="1" x14ac:dyDescent="0.35">
      <c r="A1053" s="27" t="s">
        <v>3945</v>
      </c>
      <c r="B1053" s="15">
        <v>606</v>
      </c>
      <c r="C1053" s="15">
        <v>2025</v>
      </c>
      <c r="D1053" s="154" t="s">
        <v>3946</v>
      </c>
      <c r="E1053" s="27" t="s">
        <v>3490</v>
      </c>
      <c r="F1053" s="19">
        <v>45715</v>
      </c>
      <c r="G1053" s="19">
        <v>45716</v>
      </c>
      <c r="H1053" s="19">
        <v>46022</v>
      </c>
      <c r="I1053" s="184">
        <v>72901035</v>
      </c>
      <c r="J1053" s="153" t="s">
        <v>17</v>
      </c>
      <c r="K1053" s="154" t="s">
        <v>18</v>
      </c>
      <c r="L1053" s="154" t="s">
        <v>972</v>
      </c>
      <c r="M1053" s="254">
        <f t="shared" si="38"/>
        <v>0.29836066113464643</v>
      </c>
      <c r="N1053" s="131">
        <v>21750801</v>
      </c>
      <c r="O1053" s="131">
        <f t="shared" si="39"/>
        <v>51150234</v>
      </c>
      <c r="P1053" s="184">
        <v>0</v>
      </c>
      <c r="Q1053" s="182">
        <v>0</v>
      </c>
      <c r="R1053" s="35">
        <f t="shared" si="37"/>
        <v>72901035</v>
      </c>
      <c r="S1053" s="154" t="s">
        <v>17</v>
      </c>
      <c r="T1053" s="154" t="s">
        <v>3947</v>
      </c>
      <c r="U1053" s="183" t="s">
        <v>1478</v>
      </c>
      <c r="V1053" s="183" t="s">
        <v>1470</v>
      </c>
    </row>
    <row r="1054" spans="1:22" s="2" customFormat="1" ht="118.5" customHeight="1" x14ac:dyDescent="0.35">
      <c r="A1054" s="15" t="s">
        <v>4032</v>
      </c>
      <c r="B1054" s="15">
        <v>607</v>
      </c>
      <c r="C1054" s="15" t="str">
        <f>RIGHT(A1054,4)</f>
        <v>2025</v>
      </c>
      <c r="D1054" s="134" t="s">
        <v>4033</v>
      </c>
      <c r="E1054" s="15" t="s">
        <v>4034</v>
      </c>
      <c r="F1054" s="152">
        <v>45726</v>
      </c>
      <c r="G1054" s="152">
        <v>45728</v>
      </c>
      <c r="H1054" s="152">
        <v>46022</v>
      </c>
      <c r="I1054" s="262">
        <v>84795105</v>
      </c>
      <c r="J1054" s="343" t="s">
        <v>17</v>
      </c>
      <c r="K1054" s="134" t="s">
        <v>18</v>
      </c>
      <c r="L1054" s="134" t="s">
        <v>1861</v>
      </c>
      <c r="M1054" s="257">
        <f t="shared" si="38"/>
        <v>0.26845632185961676</v>
      </c>
      <c r="N1054" s="208">
        <v>22763782</v>
      </c>
      <c r="O1054" s="208">
        <f t="shared" si="39"/>
        <v>62031323</v>
      </c>
      <c r="P1054" s="262">
        <v>0</v>
      </c>
      <c r="Q1054" s="182">
        <v>0</v>
      </c>
      <c r="R1054" s="35">
        <f t="shared" si="37"/>
        <v>84795105</v>
      </c>
      <c r="S1054" s="134" t="s">
        <v>17</v>
      </c>
      <c r="T1054" s="206" t="s">
        <v>4035</v>
      </c>
      <c r="U1054" s="209" t="s">
        <v>1473</v>
      </c>
      <c r="V1054" s="209" t="s">
        <v>1470</v>
      </c>
    </row>
    <row r="1055" spans="1:22" s="2" customFormat="1" ht="118.5" customHeight="1" x14ac:dyDescent="0.35">
      <c r="A1055" s="23" t="s">
        <v>3948</v>
      </c>
      <c r="B1055" s="16">
        <v>608</v>
      </c>
      <c r="C1055" s="16">
        <v>2025</v>
      </c>
      <c r="D1055" s="159" t="s">
        <v>1510</v>
      </c>
      <c r="E1055" s="23" t="s">
        <v>3949</v>
      </c>
      <c r="F1055" s="20">
        <v>45716</v>
      </c>
      <c r="G1055" s="20">
        <v>45717</v>
      </c>
      <c r="H1055" s="20">
        <v>45991</v>
      </c>
      <c r="I1055" s="185">
        <v>55316016</v>
      </c>
      <c r="J1055" s="160" t="s">
        <v>17</v>
      </c>
      <c r="K1055" s="159" t="s">
        <v>18</v>
      </c>
      <c r="L1055" s="159" t="s">
        <v>970</v>
      </c>
      <c r="M1055" s="253">
        <f t="shared" si="38"/>
        <v>0.33333333333333331</v>
      </c>
      <c r="N1055" s="122">
        <v>18438672</v>
      </c>
      <c r="O1055" s="122">
        <f t="shared" si="39"/>
        <v>36877344</v>
      </c>
      <c r="P1055" s="185">
        <v>0</v>
      </c>
      <c r="Q1055" s="186">
        <v>0</v>
      </c>
      <c r="R1055" s="42">
        <f t="shared" si="37"/>
        <v>55316016</v>
      </c>
      <c r="S1055" s="159" t="s">
        <v>17</v>
      </c>
      <c r="T1055" s="159" t="s">
        <v>3950</v>
      </c>
      <c r="U1055" s="187" t="s">
        <v>1474</v>
      </c>
      <c r="V1055" s="187" t="s">
        <v>1472</v>
      </c>
    </row>
    <row r="1056" spans="1:22" s="2" customFormat="1" ht="118.5" customHeight="1" x14ac:dyDescent="0.35">
      <c r="A1056" s="15" t="s">
        <v>4036</v>
      </c>
      <c r="B1056" s="15">
        <v>609</v>
      </c>
      <c r="C1056" s="15" t="str">
        <f>RIGHT(A1056,4)</f>
        <v>2025</v>
      </c>
      <c r="D1056" s="134" t="s">
        <v>4037</v>
      </c>
      <c r="E1056" s="15" t="s">
        <v>4038</v>
      </c>
      <c r="F1056" s="152">
        <v>45720</v>
      </c>
      <c r="G1056" s="152">
        <v>45722</v>
      </c>
      <c r="H1056" s="152">
        <v>46022</v>
      </c>
      <c r="I1056" s="346">
        <v>38285826</v>
      </c>
      <c r="J1056" s="343" t="s">
        <v>17</v>
      </c>
      <c r="K1056" s="134" t="s">
        <v>18</v>
      </c>
      <c r="L1056" s="134" t="s">
        <v>2542</v>
      </c>
      <c r="M1056" s="257">
        <f t="shared" si="38"/>
        <v>0.2876252950635047</v>
      </c>
      <c r="N1056" s="208">
        <v>11011972</v>
      </c>
      <c r="O1056" s="208">
        <f t="shared" si="39"/>
        <v>27273854</v>
      </c>
      <c r="P1056" s="262">
        <v>0</v>
      </c>
      <c r="Q1056" s="182">
        <v>0</v>
      </c>
      <c r="R1056" s="35">
        <f t="shared" si="37"/>
        <v>38285826</v>
      </c>
      <c r="S1056" s="134" t="s">
        <v>17</v>
      </c>
      <c r="T1056" s="206" t="s">
        <v>4039</v>
      </c>
      <c r="U1056" s="209" t="s">
        <v>1469</v>
      </c>
      <c r="V1056" s="209" t="s">
        <v>1470</v>
      </c>
    </row>
    <row r="1057" spans="1:22" s="2" customFormat="1" ht="118.5" customHeight="1" x14ac:dyDescent="0.35">
      <c r="A1057" s="15" t="s">
        <v>4040</v>
      </c>
      <c r="B1057" s="15">
        <v>610</v>
      </c>
      <c r="C1057" s="15" t="str">
        <f>RIGHT(A1057,4)</f>
        <v>2025</v>
      </c>
      <c r="D1057" s="134" t="s">
        <v>4041</v>
      </c>
      <c r="E1057" s="15" t="s">
        <v>4042</v>
      </c>
      <c r="F1057" s="152">
        <v>45719</v>
      </c>
      <c r="G1057" s="152">
        <v>45723</v>
      </c>
      <c r="H1057" s="152">
        <v>46022</v>
      </c>
      <c r="I1057" s="262">
        <v>193981677</v>
      </c>
      <c r="J1057" s="343" t="s">
        <v>17</v>
      </c>
      <c r="K1057" s="134" t="s">
        <v>18</v>
      </c>
      <c r="L1057" s="134" t="s">
        <v>980</v>
      </c>
      <c r="M1057" s="257">
        <f t="shared" si="38"/>
        <v>0.2842809220584272</v>
      </c>
      <c r="N1057" s="208">
        <v>55145290</v>
      </c>
      <c r="O1057" s="208">
        <f t="shared" si="39"/>
        <v>138836387</v>
      </c>
      <c r="P1057" s="262">
        <v>0</v>
      </c>
      <c r="Q1057" s="182">
        <v>0</v>
      </c>
      <c r="R1057" s="35">
        <f t="shared" si="37"/>
        <v>193981677</v>
      </c>
      <c r="S1057" s="134" t="s">
        <v>17</v>
      </c>
      <c r="T1057" s="206" t="s">
        <v>4043</v>
      </c>
      <c r="U1057" s="209" t="s">
        <v>1478</v>
      </c>
      <c r="V1057" s="209" t="s">
        <v>1470</v>
      </c>
    </row>
    <row r="1058" spans="1:22" s="2" customFormat="1" ht="118.5" customHeight="1" x14ac:dyDescent="0.35">
      <c r="A1058" s="15" t="s">
        <v>4044</v>
      </c>
      <c r="B1058" s="15">
        <v>611</v>
      </c>
      <c r="C1058" s="15" t="str">
        <f>RIGHT(A1058,4)</f>
        <v>2025</v>
      </c>
      <c r="D1058" s="134" t="s">
        <v>4045</v>
      </c>
      <c r="E1058" s="15" t="s">
        <v>4046</v>
      </c>
      <c r="F1058" s="152">
        <v>45723</v>
      </c>
      <c r="G1058" s="152">
        <v>45726</v>
      </c>
      <c r="H1058" s="152">
        <v>46022</v>
      </c>
      <c r="I1058" s="346">
        <v>124631790</v>
      </c>
      <c r="J1058" s="343" t="s">
        <v>17</v>
      </c>
      <c r="K1058" s="134" t="s">
        <v>18</v>
      </c>
      <c r="L1058" s="134" t="s">
        <v>1428</v>
      </c>
      <c r="M1058" s="257">
        <f t="shared" si="38"/>
        <v>0.27333328037734195</v>
      </c>
      <c r="N1058" s="208">
        <v>34066016</v>
      </c>
      <c r="O1058" s="208">
        <f t="shared" si="39"/>
        <v>90565774</v>
      </c>
      <c r="P1058" s="262">
        <v>0</v>
      </c>
      <c r="Q1058" s="182">
        <v>0</v>
      </c>
      <c r="R1058" s="35">
        <f t="shared" si="37"/>
        <v>124631790</v>
      </c>
      <c r="S1058" s="134" t="s">
        <v>17</v>
      </c>
      <c r="T1058" s="206" t="s">
        <v>4047</v>
      </c>
      <c r="U1058" s="209" t="s">
        <v>1469</v>
      </c>
      <c r="V1058" s="209" t="s">
        <v>1470</v>
      </c>
    </row>
    <row r="1059" spans="1:22" s="2" customFormat="1" ht="118.5" customHeight="1" x14ac:dyDescent="0.35">
      <c r="A1059" s="23" t="s">
        <v>3951</v>
      </c>
      <c r="B1059" s="16">
        <v>612</v>
      </c>
      <c r="C1059" s="16">
        <v>2025</v>
      </c>
      <c r="D1059" s="159" t="s">
        <v>3952</v>
      </c>
      <c r="E1059" s="23" t="s">
        <v>3953</v>
      </c>
      <c r="F1059" s="20">
        <v>45716</v>
      </c>
      <c r="G1059" s="20">
        <v>45719</v>
      </c>
      <c r="H1059" s="20">
        <v>46022</v>
      </c>
      <c r="I1059" s="185">
        <v>78540000</v>
      </c>
      <c r="J1059" s="160" t="s">
        <v>17</v>
      </c>
      <c r="K1059" s="159" t="s">
        <v>18</v>
      </c>
      <c r="L1059" s="159" t="s">
        <v>976</v>
      </c>
      <c r="M1059" s="121">
        <f t="shared" si="38"/>
        <v>0.33333333333333331</v>
      </c>
      <c r="N1059" s="122">
        <v>26180000</v>
      </c>
      <c r="O1059" s="122">
        <f t="shared" si="39"/>
        <v>52360000</v>
      </c>
      <c r="P1059" s="185">
        <v>0</v>
      </c>
      <c r="Q1059" s="186">
        <v>0</v>
      </c>
      <c r="R1059" s="42">
        <f t="shared" si="37"/>
        <v>78540000</v>
      </c>
      <c r="S1059" s="159" t="s">
        <v>17</v>
      </c>
      <c r="T1059" s="159" t="s">
        <v>3954</v>
      </c>
      <c r="U1059" s="187" t="s">
        <v>1477</v>
      </c>
      <c r="V1059" s="187" t="s">
        <v>1472</v>
      </c>
    </row>
    <row r="1060" spans="1:22" s="2" customFormat="1" ht="118.5" customHeight="1" x14ac:dyDescent="0.35">
      <c r="A1060" s="15" t="s">
        <v>4048</v>
      </c>
      <c r="B1060" s="15">
        <v>613</v>
      </c>
      <c r="C1060" s="15" t="str">
        <f t="shared" ref="C1060:C1123" si="40">RIGHT(A1060,4)</f>
        <v>2025</v>
      </c>
      <c r="D1060" s="134" t="s">
        <v>1499</v>
      </c>
      <c r="E1060" s="15" t="s">
        <v>47</v>
      </c>
      <c r="F1060" s="152">
        <v>45721</v>
      </c>
      <c r="G1060" s="152">
        <v>45726</v>
      </c>
      <c r="H1060" s="152">
        <v>46022</v>
      </c>
      <c r="I1060" s="346">
        <v>42539789</v>
      </c>
      <c r="J1060" s="343" t="s">
        <v>17</v>
      </c>
      <c r="K1060" s="134" t="s">
        <v>18</v>
      </c>
      <c r="L1060" s="134" t="s">
        <v>2542</v>
      </c>
      <c r="M1060" s="257">
        <f t="shared" si="38"/>
        <v>0.2742468703829255</v>
      </c>
      <c r="N1060" s="208">
        <v>11666404</v>
      </c>
      <c r="O1060" s="208">
        <f t="shared" si="39"/>
        <v>30873385</v>
      </c>
      <c r="P1060" s="262">
        <v>0</v>
      </c>
      <c r="Q1060" s="182">
        <v>0</v>
      </c>
      <c r="R1060" s="35">
        <f t="shared" si="37"/>
        <v>42539789</v>
      </c>
      <c r="S1060" s="134" t="s">
        <v>4933</v>
      </c>
      <c r="T1060" s="206" t="s">
        <v>4049</v>
      </c>
      <c r="U1060" s="209" t="s">
        <v>1469</v>
      </c>
      <c r="V1060" s="209" t="s">
        <v>1470</v>
      </c>
    </row>
    <row r="1061" spans="1:22" s="2" customFormat="1" ht="118.5" customHeight="1" x14ac:dyDescent="0.35">
      <c r="A1061" s="15" t="s">
        <v>4050</v>
      </c>
      <c r="B1061" s="15">
        <v>614</v>
      </c>
      <c r="C1061" s="15" t="str">
        <f t="shared" si="40"/>
        <v>2025</v>
      </c>
      <c r="D1061" s="134" t="s">
        <v>4051</v>
      </c>
      <c r="E1061" s="15" t="s">
        <v>3724</v>
      </c>
      <c r="F1061" s="152">
        <v>45719</v>
      </c>
      <c r="G1061" s="152">
        <v>45722</v>
      </c>
      <c r="H1061" s="152">
        <v>46022</v>
      </c>
      <c r="I1061" s="262">
        <v>85079652</v>
      </c>
      <c r="J1061" s="343" t="s">
        <v>17</v>
      </c>
      <c r="K1061" s="134" t="s">
        <v>18</v>
      </c>
      <c r="L1061" s="134" t="s">
        <v>972</v>
      </c>
      <c r="M1061" s="257">
        <f t="shared" si="38"/>
        <v>0.28762534195602962</v>
      </c>
      <c r="N1061" s="208">
        <v>24471064</v>
      </c>
      <c r="O1061" s="208">
        <f t="shared" si="39"/>
        <v>60608588</v>
      </c>
      <c r="P1061" s="262">
        <v>0</v>
      </c>
      <c r="Q1061" s="182">
        <v>0</v>
      </c>
      <c r="R1061" s="35">
        <f t="shared" si="37"/>
        <v>85079652</v>
      </c>
      <c r="S1061" s="134" t="s">
        <v>17</v>
      </c>
      <c r="T1061" s="206" t="s">
        <v>4052</v>
      </c>
      <c r="U1061" s="209" t="s">
        <v>1478</v>
      </c>
      <c r="V1061" s="209" t="s">
        <v>1470</v>
      </c>
    </row>
    <row r="1062" spans="1:22" s="2" customFormat="1" ht="118.5" customHeight="1" x14ac:dyDescent="0.35">
      <c r="A1062" s="16" t="s">
        <v>4053</v>
      </c>
      <c r="B1062" s="16">
        <v>615</v>
      </c>
      <c r="C1062" s="16" t="str">
        <f t="shared" si="40"/>
        <v>2025</v>
      </c>
      <c r="D1062" s="125" t="s">
        <v>4054</v>
      </c>
      <c r="E1062" s="16" t="s">
        <v>4055</v>
      </c>
      <c r="F1062" s="314">
        <v>45719</v>
      </c>
      <c r="G1062" s="314">
        <v>45720</v>
      </c>
      <c r="H1062" s="314">
        <v>45991</v>
      </c>
      <c r="I1062" s="264">
        <v>76827789</v>
      </c>
      <c r="J1062" s="357" t="s">
        <v>17</v>
      </c>
      <c r="K1062" s="125" t="s">
        <v>18</v>
      </c>
      <c r="L1062" s="125" t="s">
        <v>2213</v>
      </c>
      <c r="M1062" s="260">
        <f t="shared" si="38"/>
        <v>0.32592579229372332</v>
      </c>
      <c r="N1062" s="216">
        <v>25040158</v>
      </c>
      <c r="O1062" s="216">
        <f t="shared" si="39"/>
        <v>51787631</v>
      </c>
      <c r="P1062" s="264">
        <v>0</v>
      </c>
      <c r="Q1062" s="186">
        <v>0</v>
      </c>
      <c r="R1062" s="42">
        <f t="shared" si="37"/>
        <v>76827789</v>
      </c>
      <c r="S1062" s="125" t="s">
        <v>17</v>
      </c>
      <c r="T1062" s="214" t="s">
        <v>4056</v>
      </c>
      <c r="U1062" s="217" t="s">
        <v>1477</v>
      </c>
      <c r="V1062" s="217" t="s">
        <v>1472</v>
      </c>
    </row>
    <row r="1063" spans="1:22" s="2" customFormat="1" ht="118.5" customHeight="1" x14ac:dyDescent="0.35">
      <c r="A1063" s="15" t="s">
        <v>4057</v>
      </c>
      <c r="B1063" s="15">
        <v>616</v>
      </c>
      <c r="C1063" s="15" t="str">
        <f t="shared" si="40"/>
        <v>2025</v>
      </c>
      <c r="D1063" s="134" t="s">
        <v>4058</v>
      </c>
      <c r="E1063" s="15" t="s">
        <v>4059</v>
      </c>
      <c r="F1063" s="152">
        <v>45726</v>
      </c>
      <c r="G1063" s="152">
        <v>45729</v>
      </c>
      <c r="H1063" s="152">
        <v>46022</v>
      </c>
      <c r="I1063" s="262">
        <v>85079652</v>
      </c>
      <c r="J1063" s="343" t="s">
        <v>17</v>
      </c>
      <c r="K1063" s="134" t="s">
        <v>18</v>
      </c>
      <c r="L1063" s="134" t="s">
        <v>972</v>
      </c>
      <c r="M1063" s="257">
        <f t="shared" si="38"/>
        <v>0.2642139979604054</v>
      </c>
      <c r="N1063" s="208">
        <v>22479235</v>
      </c>
      <c r="O1063" s="208">
        <f t="shared" si="39"/>
        <v>62600417</v>
      </c>
      <c r="P1063" s="262">
        <v>0</v>
      </c>
      <c r="Q1063" s="182">
        <v>0</v>
      </c>
      <c r="R1063" s="35">
        <f t="shared" si="37"/>
        <v>85079652</v>
      </c>
      <c r="S1063" s="134" t="s">
        <v>17</v>
      </c>
      <c r="T1063" s="206" t="s">
        <v>4060</v>
      </c>
      <c r="U1063" s="209" t="s">
        <v>1478</v>
      </c>
      <c r="V1063" s="209" t="s">
        <v>1470</v>
      </c>
    </row>
    <row r="1064" spans="1:22" s="2" customFormat="1" ht="118.5" customHeight="1" x14ac:dyDescent="0.35">
      <c r="A1064" s="15" t="s">
        <v>4061</v>
      </c>
      <c r="B1064" s="15">
        <v>617</v>
      </c>
      <c r="C1064" s="15" t="str">
        <f t="shared" si="40"/>
        <v>2025</v>
      </c>
      <c r="D1064" s="134" t="s">
        <v>4062</v>
      </c>
      <c r="E1064" s="15" t="s">
        <v>4063</v>
      </c>
      <c r="F1064" s="152">
        <v>45722</v>
      </c>
      <c r="G1064" s="152">
        <v>45728</v>
      </c>
      <c r="H1064" s="152">
        <v>46022</v>
      </c>
      <c r="I1064" s="262">
        <v>85079652</v>
      </c>
      <c r="J1064" s="343" t="s">
        <v>17</v>
      </c>
      <c r="K1064" s="134" t="s">
        <v>18</v>
      </c>
      <c r="L1064" s="134" t="s">
        <v>1861</v>
      </c>
      <c r="M1064" s="257">
        <f t="shared" si="38"/>
        <v>0.26755847567406599</v>
      </c>
      <c r="N1064" s="208">
        <v>22763782</v>
      </c>
      <c r="O1064" s="208">
        <f t="shared" si="39"/>
        <v>62315870</v>
      </c>
      <c r="P1064" s="346">
        <v>0</v>
      </c>
      <c r="Q1064" s="182">
        <v>0</v>
      </c>
      <c r="R1064" s="35">
        <f t="shared" si="37"/>
        <v>85079652</v>
      </c>
      <c r="S1064" s="134" t="s">
        <v>17</v>
      </c>
      <c r="T1064" s="206" t="s">
        <v>4064</v>
      </c>
      <c r="U1064" s="209" t="s">
        <v>1473</v>
      </c>
      <c r="V1064" s="209" t="s">
        <v>1470</v>
      </c>
    </row>
    <row r="1065" spans="1:22" s="2" customFormat="1" ht="118.5" customHeight="1" x14ac:dyDescent="0.35">
      <c r="A1065" s="15" t="s">
        <v>4065</v>
      </c>
      <c r="B1065" s="15">
        <v>618</v>
      </c>
      <c r="C1065" s="15" t="str">
        <f t="shared" si="40"/>
        <v>2025</v>
      </c>
      <c r="D1065" s="134" t="s">
        <v>1520</v>
      </c>
      <c r="E1065" s="15" t="s">
        <v>2196</v>
      </c>
      <c r="F1065" s="152">
        <v>45719</v>
      </c>
      <c r="G1065" s="152">
        <v>45721</v>
      </c>
      <c r="H1065" s="152">
        <v>46022</v>
      </c>
      <c r="I1065" s="346">
        <v>120598406</v>
      </c>
      <c r="J1065" s="343" t="s">
        <v>17</v>
      </c>
      <c r="K1065" s="134" t="s">
        <v>18</v>
      </c>
      <c r="L1065" s="134" t="s">
        <v>975</v>
      </c>
      <c r="M1065" s="257">
        <f t="shared" si="38"/>
        <v>0.29096987401309432</v>
      </c>
      <c r="N1065" s="208">
        <v>35090503</v>
      </c>
      <c r="O1065" s="208">
        <f t="shared" si="39"/>
        <v>85507903</v>
      </c>
      <c r="P1065" s="346">
        <v>0</v>
      </c>
      <c r="Q1065" s="182">
        <v>0</v>
      </c>
      <c r="R1065" s="35">
        <f t="shared" si="37"/>
        <v>120598406</v>
      </c>
      <c r="S1065" s="134" t="s">
        <v>17</v>
      </c>
      <c r="T1065" s="206" t="s">
        <v>4066</v>
      </c>
      <c r="U1065" s="209" t="s">
        <v>1479</v>
      </c>
      <c r="V1065" s="209" t="s">
        <v>1470</v>
      </c>
    </row>
    <row r="1066" spans="1:22" s="2" customFormat="1" ht="118.5" customHeight="1" x14ac:dyDescent="0.35">
      <c r="A1066" s="16" t="s">
        <v>4067</v>
      </c>
      <c r="B1066" s="16">
        <v>619</v>
      </c>
      <c r="C1066" s="16" t="str">
        <f t="shared" si="40"/>
        <v>2025</v>
      </c>
      <c r="D1066" s="125" t="s">
        <v>4068</v>
      </c>
      <c r="E1066" s="16" t="s">
        <v>4069</v>
      </c>
      <c r="F1066" s="314">
        <v>45719</v>
      </c>
      <c r="G1066" s="314">
        <v>45720</v>
      </c>
      <c r="H1066" s="314">
        <v>46022</v>
      </c>
      <c r="I1066" s="356">
        <v>215079212</v>
      </c>
      <c r="J1066" s="357" t="s">
        <v>17</v>
      </c>
      <c r="K1066" s="125" t="s">
        <v>18</v>
      </c>
      <c r="L1066" s="125" t="s">
        <v>968</v>
      </c>
      <c r="M1066" s="260">
        <f t="shared" si="38"/>
        <v>0.353636031547298</v>
      </c>
      <c r="N1066" s="216">
        <v>76059759</v>
      </c>
      <c r="O1066" s="216">
        <f t="shared" si="39"/>
        <v>139019453</v>
      </c>
      <c r="P1066" s="264">
        <v>0</v>
      </c>
      <c r="Q1066" s="186">
        <v>0</v>
      </c>
      <c r="R1066" s="42">
        <f t="shared" si="37"/>
        <v>215079212</v>
      </c>
      <c r="S1066" s="125" t="s">
        <v>17</v>
      </c>
      <c r="T1066" s="214" t="s">
        <v>4070</v>
      </c>
      <c r="U1066" s="217" t="s">
        <v>1485</v>
      </c>
      <c r="V1066" s="217" t="s">
        <v>1472</v>
      </c>
    </row>
    <row r="1067" spans="1:22" s="2" customFormat="1" ht="118.5" customHeight="1" x14ac:dyDescent="0.35">
      <c r="A1067" s="15" t="s">
        <v>4071</v>
      </c>
      <c r="B1067" s="15">
        <v>620</v>
      </c>
      <c r="C1067" s="15" t="str">
        <f t="shared" si="40"/>
        <v>2025</v>
      </c>
      <c r="D1067" s="134" t="s">
        <v>4072</v>
      </c>
      <c r="E1067" s="15" t="s">
        <v>3490</v>
      </c>
      <c r="F1067" s="152">
        <v>45721</v>
      </c>
      <c r="G1067" s="152">
        <v>45726</v>
      </c>
      <c r="H1067" s="152">
        <v>46022</v>
      </c>
      <c r="I1067" s="262">
        <v>71466897</v>
      </c>
      <c r="J1067" s="343" t="s">
        <v>17</v>
      </c>
      <c r="K1067" s="134" t="s">
        <v>18</v>
      </c>
      <c r="L1067" s="134" t="s">
        <v>972</v>
      </c>
      <c r="M1067" s="257">
        <f t="shared" si="38"/>
        <v>0.27424733439874965</v>
      </c>
      <c r="N1067" s="208">
        <v>19599606</v>
      </c>
      <c r="O1067" s="208">
        <f t="shared" si="39"/>
        <v>51867291</v>
      </c>
      <c r="P1067" s="262">
        <v>0</v>
      </c>
      <c r="Q1067" s="182">
        <v>0</v>
      </c>
      <c r="R1067" s="35">
        <f t="shared" si="37"/>
        <v>71466897</v>
      </c>
      <c r="S1067" s="134" t="s">
        <v>17</v>
      </c>
      <c r="T1067" s="206" t="s">
        <v>4073</v>
      </c>
      <c r="U1067" s="209" t="s">
        <v>1478</v>
      </c>
      <c r="V1067" s="209" t="s">
        <v>1470</v>
      </c>
    </row>
    <row r="1068" spans="1:22" s="2" customFormat="1" ht="118.5" customHeight="1" x14ac:dyDescent="0.35">
      <c r="A1068" s="15" t="s">
        <v>4074</v>
      </c>
      <c r="B1068" s="15">
        <v>621</v>
      </c>
      <c r="C1068" s="15" t="str">
        <f t="shared" si="40"/>
        <v>2025</v>
      </c>
      <c r="D1068" s="134" t="s">
        <v>4075</v>
      </c>
      <c r="E1068" s="15" t="s">
        <v>3490</v>
      </c>
      <c r="F1068" s="152">
        <v>45721</v>
      </c>
      <c r="G1068" s="152">
        <v>45726</v>
      </c>
      <c r="H1068" s="152">
        <v>46022</v>
      </c>
      <c r="I1068" s="262">
        <v>71466897</v>
      </c>
      <c r="J1068" s="343" t="s">
        <v>17</v>
      </c>
      <c r="K1068" s="134" t="s">
        <v>18</v>
      </c>
      <c r="L1068" s="134" t="s">
        <v>972</v>
      </c>
      <c r="M1068" s="257">
        <f t="shared" si="38"/>
        <v>0.27424733439874965</v>
      </c>
      <c r="N1068" s="208">
        <v>19599606</v>
      </c>
      <c r="O1068" s="208">
        <f t="shared" si="39"/>
        <v>51867291</v>
      </c>
      <c r="P1068" s="262">
        <v>0</v>
      </c>
      <c r="Q1068" s="182">
        <v>0</v>
      </c>
      <c r="R1068" s="35">
        <f t="shared" si="37"/>
        <v>71466897</v>
      </c>
      <c r="S1068" s="134" t="s">
        <v>17</v>
      </c>
      <c r="T1068" s="206" t="s">
        <v>4076</v>
      </c>
      <c r="U1068" s="209" t="s">
        <v>1478</v>
      </c>
      <c r="V1068" s="209" t="s">
        <v>1470</v>
      </c>
    </row>
    <row r="1069" spans="1:22" s="2" customFormat="1" ht="118.5" customHeight="1" x14ac:dyDescent="0.35">
      <c r="A1069" s="15" t="s">
        <v>4077</v>
      </c>
      <c r="B1069" s="15">
        <v>622</v>
      </c>
      <c r="C1069" s="15" t="str">
        <f t="shared" si="40"/>
        <v>2025</v>
      </c>
      <c r="D1069" s="134" t="s">
        <v>4078</v>
      </c>
      <c r="E1069" s="15" t="s">
        <v>4079</v>
      </c>
      <c r="F1069" s="152">
        <v>45722</v>
      </c>
      <c r="G1069" s="152">
        <v>45726</v>
      </c>
      <c r="H1069" s="152">
        <v>46022</v>
      </c>
      <c r="I1069" s="346">
        <v>124216342</v>
      </c>
      <c r="J1069" s="343" t="s">
        <v>17</v>
      </c>
      <c r="K1069" s="134" t="s">
        <v>18</v>
      </c>
      <c r="L1069" s="134" t="s">
        <v>975</v>
      </c>
      <c r="M1069" s="257">
        <f t="shared" si="38"/>
        <v>0.27424745771373626</v>
      </c>
      <c r="N1069" s="208">
        <v>34066016</v>
      </c>
      <c r="O1069" s="208">
        <f t="shared" si="39"/>
        <v>90150326</v>
      </c>
      <c r="P1069" s="262">
        <v>0</v>
      </c>
      <c r="Q1069" s="182">
        <v>0</v>
      </c>
      <c r="R1069" s="35">
        <f t="shared" si="37"/>
        <v>124216342</v>
      </c>
      <c r="S1069" s="134" t="s">
        <v>17</v>
      </c>
      <c r="T1069" s="206" t="s">
        <v>4080</v>
      </c>
      <c r="U1069" s="209" t="s">
        <v>1479</v>
      </c>
      <c r="V1069" s="209" t="s">
        <v>1470</v>
      </c>
    </row>
    <row r="1070" spans="1:22" s="2" customFormat="1" ht="118.5" customHeight="1" x14ac:dyDescent="0.35">
      <c r="A1070" s="15" t="s">
        <v>4081</v>
      </c>
      <c r="B1070" s="15">
        <v>623</v>
      </c>
      <c r="C1070" s="15" t="str">
        <f t="shared" si="40"/>
        <v>2025</v>
      </c>
      <c r="D1070" s="134" t="s">
        <v>1419</v>
      </c>
      <c r="E1070" s="15" t="s">
        <v>339</v>
      </c>
      <c r="F1070" s="152">
        <v>45722</v>
      </c>
      <c r="G1070" s="152">
        <v>45726</v>
      </c>
      <c r="H1070" s="152">
        <v>46022</v>
      </c>
      <c r="I1070" s="346">
        <v>61257362</v>
      </c>
      <c r="J1070" s="343" t="s">
        <v>17</v>
      </c>
      <c r="K1070" s="134" t="s">
        <v>18</v>
      </c>
      <c r="L1070" s="134" t="s">
        <v>975</v>
      </c>
      <c r="M1070" s="257">
        <f t="shared" si="38"/>
        <v>0.27424746106435338</v>
      </c>
      <c r="N1070" s="208">
        <v>16799676</v>
      </c>
      <c r="O1070" s="208">
        <f t="shared" si="39"/>
        <v>44457686</v>
      </c>
      <c r="P1070" s="262">
        <v>0</v>
      </c>
      <c r="Q1070" s="182">
        <v>0</v>
      </c>
      <c r="R1070" s="35">
        <f t="shared" si="37"/>
        <v>61257362</v>
      </c>
      <c r="S1070" s="134" t="s">
        <v>17</v>
      </c>
      <c r="T1070" s="206" t="s">
        <v>4082</v>
      </c>
      <c r="U1070" s="209" t="s">
        <v>1476</v>
      </c>
      <c r="V1070" s="209" t="s">
        <v>1470</v>
      </c>
    </row>
    <row r="1071" spans="1:22" s="2" customFormat="1" ht="118.5" customHeight="1" x14ac:dyDescent="0.35">
      <c r="A1071" s="15" t="s">
        <v>4083</v>
      </c>
      <c r="B1071" s="15">
        <v>624</v>
      </c>
      <c r="C1071" s="15" t="str">
        <f t="shared" si="40"/>
        <v>2025</v>
      </c>
      <c r="D1071" s="134" t="s">
        <v>1547</v>
      </c>
      <c r="E1071" s="15" t="s">
        <v>852</v>
      </c>
      <c r="F1071" s="152">
        <v>45722</v>
      </c>
      <c r="G1071" s="152">
        <v>45727</v>
      </c>
      <c r="H1071" s="152">
        <v>46022</v>
      </c>
      <c r="I1071" s="346">
        <v>42539789</v>
      </c>
      <c r="J1071" s="343" t="s">
        <v>17</v>
      </c>
      <c r="K1071" s="134" t="s">
        <v>18</v>
      </c>
      <c r="L1071" s="134" t="s">
        <v>975</v>
      </c>
      <c r="M1071" s="257">
        <f t="shared" si="38"/>
        <v>0.2709028246472967</v>
      </c>
      <c r="N1071" s="208">
        <v>11524149</v>
      </c>
      <c r="O1071" s="208">
        <f t="shared" si="39"/>
        <v>31015640</v>
      </c>
      <c r="P1071" s="262">
        <v>0</v>
      </c>
      <c r="Q1071" s="182">
        <v>0</v>
      </c>
      <c r="R1071" s="35">
        <f t="shared" ref="R1071:R1134" si="41">+I1071+P1071</f>
        <v>42539789</v>
      </c>
      <c r="S1071" s="134" t="s">
        <v>17</v>
      </c>
      <c r="T1071" s="206" t="s">
        <v>4084</v>
      </c>
      <c r="U1071" s="209" t="s">
        <v>1479</v>
      </c>
      <c r="V1071" s="209" t="s">
        <v>1470</v>
      </c>
    </row>
    <row r="1072" spans="1:22" s="2" customFormat="1" ht="118.5" customHeight="1" x14ac:dyDescent="0.35">
      <c r="A1072" s="15" t="s">
        <v>4085</v>
      </c>
      <c r="B1072" s="15">
        <v>625</v>
      </c>
      <c r="C1072" s="15" t="str">
        <f t="shared" si="40"/>
        <v>2025</v>
      </c>
      <c r="D1072" s="134" t="s">
        <v>4086</v>
      </c>
      <c r="E1072" s="15" t="s">
        <v>4087</v>
      </c>
      <c r="F1072" s="152">
        <v>45723</v>
      </c>
      <c r="G1072" s="152">
        <v>45727</v>
      </c>
      <c r="H1072" s="152">
        <v>46022</v>
      </c>
      <c r="I1072" s="346">
        <v>96666450</v>
      </c>
      <c r="J1072" s="343" t="s">
        <v>17</v>
      </c>
      <c r="K1072" s="134" t="s">
        <v>18</v>
      </c>
      <c r="L1072" s="134" t="s">
        <v>975</v>
      </c>
      <c r="M1072" s="257">
        <f t="shared" si="38"/>
        <v>0.27181207130291846</v>
      </c>
      <c r="N1072" s="208">
        <v>26275108</v>
      </c>
      <c r="O1072" s="208">
        <f t="shared" si="39"/>
        <v>70391342</v>
      </c>
      <c r="P1072" s="262">
        <v>0</v>
      </c>
      <c r="Q1072" s="182">
        <v>0</v>
      </c>
      <c r="R1072" s="35">
        <f t="shared" si="41"/>
        <v>96666450</v>
      </c>
      <c r="S1072" s="134" t="s">
        <v>17</v>
      </c>
      <c r="T1072" s="206" t="s">
        <v>4088</v>
      </c>
      <c r="U1072" s="209" t="s">
        <v>1479</v>
      </c>
      <c r="V1072" s="209" t="s">
        <v>1470</v>
      </c>
    </row>
    <row r="1073" spans="1:22" s="2" customFormat="1" ht="118.5" customHeight="1" x14ac:dyDescent="0.35">
      <c r="A1073" s="15" t="s">
        <v>4089</v>
      </c>
      <c r="B1073" s="15">
        <v>626</v>
      </c>
      <c r="C1073" s="15" t="str">
        <f t="shared" si="40"/>
        <v>2025</v>
      </c>
      <c r="D1073" s="134" t="s">
        <v>4090</v>
      </c>
      <c r="E1073" s="15" t="s">
        <v>852</v>
      </c>
      <c r="F1073" s="152">
        <v>45722</v>
      </c>
      <c r="G1073" s="152">
        <v>45728</v>
      </c>
      <c r="H1073" s="152">
        <v>46022</v>
      </c>
      <c r="I1073" s="346">
        <v>42539789</v>
      </c>
      <c r="J1073" s="343" t="s">
        <v>17</v>
      </c>
      <c r="K1073" s="134" t="s">
        <v>18</v>
      </c>
      <c r="L1073" s="134" t="s">
        <v>975</v>
      </c>
      <c r="M1073" s="257">
        <f t="shared" si="38"/>
        <v>0.26755835577839843</v>
      </c>
      <c r="N1073" s="208">
        <v>11381876</v>
      </c>
      <c r="O1073" s="208">
        <f t="shared" si="39"/>
        <v>31157913</v>
      </c>
      <c r="P1073" s="262">
        <v>0</v>
      </c>
      <c r="Q1073" s="182">
        <v>0</v>
      </c>
      <c r="R1073" s="35">
        <f t="shared" si="41"/>
        <v>42539789</v>
      </c>
      <c r="S1073" s="134" t="s">
        <v>17</v>
      </c>
      <c r="T1073" s="206" t="s">
        <v>4091</v>
      </c>
      <c r="U1073" s="209" t="s">
        <v>1479</v>
      </c>
      <c r="V1073" s="209" t="s">
        <v>1470</v>
      </c>
    </row>
    <row r="1074" spans="1:22" s="2" customFormat="1" ht="118.5" customHeight="1" x14ac:dyDescent="0.35">
      <c r="A1074" s="15" t="s">
        <v>4092</v>
      </c>
      <c r="B1074" s="15">
        <v>627</v>
      </c>
      <c r="C1074" s="15" t="str">
        <f t="shared" si="40"/>
        <v>2025</v>
      </c>
      <c r="D1074" s="134" t="s">
        <v>1540</v>
      </c>
      <c r="E1074" s="15" t="s">
        <v>852</v>
      </c>
      <c r="F1074" s="152">
        <v>45722</v>
      </c>
      <c r="G1074" s="152">
        <v>45727</v>
      </c>
      <c r="H1074" s="152">
        <v>46022</v>
      </c>
      <c r="I1074" s="346">
        <v>42539789</v>
      </c>
      <c r="J1074" s="343" t="s">
        <v>17</v>
      </c>
      <c r="K1074" s="134" t="s">
        <v>18</v>
      </c>
      <c r="L1074" s="134" t="s">
        <v>975</v>
      </c>
      <c r="M1074" s="257">
        <f t="shared" si="38"/>
        <v>0.25752452603843429</v>
      </c>
      <c r="N1074" s="208">
        <v>10955039</v>
      </c>
      <c r="O1074" s="208">
        <f t="shared" si="39"/>
        <v>31584750</v>
      </c>
      <c r="P1074" s="262">
        <v>0</v>
      </c>
      <c r="Q1074" s="182">
        <v>0</v>
      </c>
      <c r="R1074" s="35">
        <f t="shared" si="41"/>
        <v>42539789</v>
      </c>
      <c r="S1074" s="134" t="s">
        <v>4934</v>
      </c>
      <c r="T1074" s="206" t="s">
        <v>4093</v>
      </c>
      <c r="U1074" s="209" t="s">
        <v>1479</v>
      </c>
      <c r="V1074" s="209" t="s">
        <v>1470</v>
      </c>
    </row>
    <row r="1075" spans="1:22" s="2" customFormat="1" ht="118.5" customHeight="1" x14ac:dyDescent="0.35">
      <c r="A1075" s="15" t="s">
        <v>4094</v>
      </c>
      <c r="B1075" s="15">
        <v>628</v>
      </c>
      <c r="C1075" s="15" t="str">
        <f t="shared" si="40"/>
        <v>2025</v>
      </c>
      <c r="D1075" s="134" t="s">
        <v>4095</v>
      </c>
      <c r="E1075" s="15" t="s">
        <v>4096</v>
      </c>
      <c r="F1075" s="152">
        <v>45719</v>
      </c>
      <c r="G1075" s="152">
        <v>45720</v>
      </c>
      <c r="H1075" s="152">
        <v>46022</v>
      </c>
      <c r="I1075" s="262">
        <v>112168611</v>
      </c>
      <c r="J1075" s="343" t="s">
        <v>17</v>
      </c>
      <c r="K1075" s="134" t="s">
        <v>18</v>
      </c>
      <c r="L1075" s="134" t="s">
        <v>969</v>
      </c>
      <c r="M1075" s="257">
        <f t="shared" si="38"/>
        <v>0.32592585103866534</v>
      </c>
      <c r="N1075" s="208">
        <v>36558650</v>
      </c>
      <c r="O1075" s="208">
        <f t="shared" si="39"/>
        <v>75609961</v>
      </c>
      <c r="P1075" s="346">
        <v>0</v>
      </c>
      <c r="Q1075" s="182">
        <v>0</v>
      </c>
      <c r="R1075" s="35">
        <f t="shared" si="41"/>
        <v>112168611</v>
      </c>
      <c r="S1075" s="134" t="s">
        <v>17</v>
      </c>
      <c r="T1075" s="206" t="s">
        <v>4097</v>
      </c>
      <c r="U1075" s="209" t="s">
        <v>1473</v>
      </c>
      <c r="V1075" s="209" t="s">
        <v>1470</v>
      </c>
    </row>
    <row r="1076" spans="1:22" s="2" customFormat="1" ht="118.5" customHeight="1" x14ac:dyDescent="0.35">
      <c r="A1076" s="15" t="s">
        <v>4098</v>
      </c>
      <c r="B1076" s="15">
        <v>629</v>
      </c>
      <c r="C1076" s="15" t="str">
        <f t="shared" si="40"/>
        <v>2025</v>
      </c>
      <c r="D1076" s="134" t="s">
        <v>4099</v>
      </c>
      <c r="E1076" s="15" t="s">
        <v>3479</v>
      </c>
      <c r="F1076" s="152">
        <v>45721</v>
      </c>
      <c r="G1076" s="152">
        <v>45726</v>
      </c>
      <c r="H1076" s="152">
        <v>46022</v>
      </c>
      <c r="I1076" s="346">
        <v>175850330</v>
      </c>
      <c r="J1076" s="343" t="s">
        <v>17</v>
      </c>
      <c r="K1076" s="134" t="s">
        <v>19</v>
      </c>
      <c r="L1076" s="134" t="s">
        <v>978</v>
      </c>
      <c r="M1076" s="257">
        <f t="shared" si="38"/>
        <v>0.27333323741843418</v>
      </c>
      <c r="N1076" s="208">
        <v>48065740</v>
      </c>
      <c r="O1076" s="208">
        <f t="shared" si="39"/>
        <v>127784590</v>
      </c>
      <c r="P1076" s="262">
        <v>0</v>
      </c>
      <c r="Q1076" s="182">
        <v>0</v>
      </c>
      <c r="R1076" s="35">
        <f t="shared" si="41"/>
        <v>175850330</v>
      </c>
      <c r="S1076" s="134" t="s">
        <v>17</v>
      </c>
      <c r="T1076" s="206" t="s">
        <v>4100</v>
      </c>
      <c r="U1076" s="209" t="s">
        <v>1478</v>
      </c>
      <c r="V1076" s="209" t="s">
        <v>1470</v>
      </c>
    </row>
    <row r="1077" spans="1:22" s="2" customFormat="1" ht="118.5" customHeight="1" x14ac:dyDescent="0.35">
      <c r="A1077" s="17" t="s">
        <v>4101</v>
      </c>
      <c r="B1077" s="17">
        <v>630</v>
      </c>
      <c r="C1077" s="17" t="str">
        <f t="shared" si="40"/>
        <v>2025</v>
      </c>
      <c r="D1077" s="151" t="s">
        <v>4102</v>
      </c>
      <c r="E1077" s="17" t="s">
        <v>4103</v>
      </c>
      <c r="F1077" s="157">
        <v>45722</v>
      </c>
      <c r="G1077" s="157">
        <v>45726</v>
      </c>
      <c r="H1077" s="157">
        <v>46022</v>
      </c>
      <c r="I1077" s="266">
        <v>97315220</v>
      </c>
      <c r="J1077" s="345" t="s">
        <v>17</v>
      </c>
      <c r="K1077" s="151" t="s">
        <v>18</v>
      </c>
      <c r="L1077" s="151" t="s">
        <v>973</v>
      </c>
      <c r="M1077" s="258">
        <f t="shared" si="38"/>
        <v>0.2733333182620355</v>
      </c>
      <c r="N1077" s="212">
        <v>26599492</v>
      </c>
      <c r="O1077" s="212">
        <f t="shared" si="39"/>
        <v>70715728</v>
      </c>
      <c r="P1077" s="266">
        <v>0</v>
      </c>
      <c r="Q1077" s="189">
        <v>0</v>
      </c>
      <c r="R1077" s="29">
        <f t="shared" si="41"/>
        <v>97315220</v>
      </c>
      <c r="S1077" s="151" t="s">
        <v>17</v>
      </c>
      <c r="T1077" s="210" t="s">
        <v>4104</v>
      </c>
      <c r="U1077" s="213" t="s">
        <v>1467</v>
      </c>
      <c r="V1077" s="213" t="s">
        <v>1468</v>
      </c>
    </row>
    <row r="1078" spans="1:22" s="2" customFormat="1" ht="118.5" customHeight="1" x14ac:dyDescent="0.35">
      <c r="A1078" s="15" t="s">
        <v>4105</v>
      </c>
      <c r="B1078" s="15">
        <v>631</v>
      </c>
      <c r="C1078" s="15" t="str">
        <f t="shared" si="40"/>
        <v>2025</v>
      </c>
      <c r="D1078" s="134" t="s">
        <v>1528</v>
      </c>
      <c r="E1078" s="15" t="s">
        <v>1529</v>
      </c>
      <c r="F1078" s="152">
        <v>45721</v>
      </c>
      <c r="G1078" s="152">
        <v>45726</v>
      </c>
      <c r="H1078" s="152">
        <v>46022</v>
      </c>
      <c r="I1078" s="346">
        <v>117017267</v>
      </c>
      <c r="J1078" s="343" t="s">
        <v>17</v>
      </c>
      <c r="K1078" s="134" t="s">
        <v>18</v>
      </c>
      <c r="L1078" s="134" t="s">
        <v>975</v>
      </c>
      <c r="M1078" s="257">
        <f t="shared" si="38"/>
        <v>0.27516773229714891</v>
      </c>
      <c r="N1078" s="208">
        <v>32199376</v>
      </c>
      <c r="O1078" s="208">
        <f t="shared" si="39"/>
        <v>84817891</v>
      </c>
      <c r="P1078" s="262">
        <v>0</v>
      </c>
      <c r="Q1078" s="182">
        <v>0</v>
      </c>
      <c r="R1078" s="35">
        <f t="shared" si="41"/>
        <v>117017267</v>
      </c>
      <c r="S1078" s="134" t="s">
        <v>17</v>
      </c>
      <c r="T1078" s="206" t="s">
        <v>4106</v>
      </c>
      <c r="U1078" s="209" t="s">
        <v>1479</v>
      </c>
      <c r="V1078" s="209" t="s">
        <v>1470</v>
      </c>
    </row>
    <row r="1079" spans="1:22" s="2" customFormat="1" ht="118.5" customHeight="1" x14ac:dyDescent="0.35">
      <c r="A1079" s="15" t="s">
        <v>4107</v>
      </c>
      <c r="B1079" s="15">
        <v>632</v>
      </c>
      <c r="C1079" s="15" t="str">
        <f t="shared" si="40"/>
        <v>2025</v>
      </c>
      <c r="D1079" s="134" t="s">
        <v>4108</v>
      </c>
      <c r="E1079" s="15" t="s">
        <v>1974</v>
      </c>
      <c r="F1079" s="152">
        <v>45723</v>
      </c>
      <c r="G1079" s="152">
        <v>45727</v>
      </c>
      <c r="H1079" s="152">
        <v>46022</v>
      </c>
      <c r="I1079" s="262">
        <v>85079652</v>
      </c>
      <c r="J1079" s="343" t="s">
        <v>17</v>
      </c>
      <c r="K1079" s="134" t="s">
        <v>18</v>
      </c>
      <c r="L1079" s="134" t="s">
        <v>1975</v>
      </c>
      <c r="M1079" s="257">
        <f t="shared" si="38"/>
        <v>0.27090295338772657</v>
      </c>
      <c r="N1079" s="208">
        <v>23048329</v>
      </c>
      <c r="O1079" s="208">
        <f t="shared" si="39"/>
        <v>62031323</v>
      </c>
      <c r="P1079" s="262">
        <v>0</v>
      </c>
      <c r="Q1079" s="182">
        <v>0</v>
      </c>
      <c r="R1079" s="35">
        <f t="shared" si="41"/>
        <v>85079652</v>
      </c>
      <c r="S1079" s="134" t="s">
        <v>17</v>
      </c>
      <c r="T1079" s="206" t="s">
        <v>4109</v>
      </c>
      <c r="U1079" s="209" t="s">
        <v>1473</v>
      </c>
      <c r="V1079" s="209" t="s">
        <v>1470</v>
      </c>
    </row>
    <row r="1080" spans="1:22" s="2" customFormat="1" ht="118.5" customHeight="1" x14ac:dyDescent="0.35">
      <c r="A1080" s="15" t="s">
        <v>4110</v>
      </c>
      <c r="B1080" s="15">
        <v>633</v>
      </c>
      <c r="C1080" s="15" t="str">
        <f t="shared" si="40"/>
        <v>2025</v>
      </c>
      <c r="D1080" s="134" t="s">
        <v>4111</v>
      </c>
      <c r="E1080" s="15" t="s">
        <v>1974</v>
      </c>
      <c r="F1080" s="152">
        <v>45726</v>
      </c>
      <c r="G1080" s="152">
        <v>45728</v>
      </c>
      <c r="H1080" s="152">
        <v>46022</v>
      </c>
      <c r="I1080" s="262">
        <v>85079652</v>
      </c>
      <c r="J1080" s="343" t="s">
        <v>17</v>
      </c>
      <c r="K1080" s="134" t="s">
        <v>18</v>
      </c>
      <c r="L1080" s="134" t="s">
        <v>1975</v>
      </c>
      <c r="M1080" s="257">
        <f t="shared" si="38"/>
        <v>0.26755834638345721</v>
      </c>
      <c r="N1080" s="208">
        <v>22763771</v>
      </c>
      <c r="O1080" s="208">
        <f t="shared" si="39"/>
        <v>62315881</v>
      </c>
      <c r="P1080" s="262">
        <v>0</v>
      </c>
      <c r="Q1080" s="182">
        <v>0</v>
      </c>
      <c r="R1080" s="35">
        <f t="shared" si="41"/>
        <v>85079652</v>
      </c>
      <c r="S1080" s="134" t="s">
        <v>4928</v>
      </c>
      <c r="T1080" s="206" t="s">
        <v>4112</v>
      </c>
      <c r="U1080" s="209" t="s">
        <v>1473</v>
      </c>
      <c r="V1080" s="209" t="s">
        <v>1470</v>
      </c>
    </row>
    <row r="1081" spans="1:22" s="2" customFormat="1" ht="118.5" customHeight="1" x14ac:dyDescent="0.35">
      <c r="A1081" s="15" t="s">
        <v>4113</v>
      </c>
      <c r="B1081" s="15">
        <v>634</v>
      </c>
      <c r="C1081" s="15" t="str">
        <f t="shared" si="40"/>
        <v>2025</v>
      </c>
      <c r="D1081" s="134" t="s">
        <v>4114</v>
      </c>
      <c r="E1081" s="15" t="s">
        <v>2998</v>
      </c>
      <c r="F1081" s="152">
        <v>45721</v>
      </c>
      <c r="G1081" s="152">
        <v>45723</v>
      </c>
      <c r="H1081" s="152">
        <v>46022</v>
      </c>
      <c r="I1081" s="262">
        <v>42539789</v>
      </c>
      <c r="J1081" s="343" t="s">
        <v>17</v>
      </c>
      <c r="K1081" s="134" t="s">
        <v>18</v>
      </c>
      <c r="L1081" s="134" t="s">
        <v>972</v>
      </c>
      <c r="M1081" s="257">
        <f t="shared" si="38"/>
        <v>0.28428070012288964</v>
      </c>
      <c r="N1081" s="208">
        <v>12093241</v>
      </c>
      <c r="O1081" s="208">
        <f t="shared" si="39"/>
        <v>30446548</v>
      </c>
      <c r="P1081" s="262">
        <v>0</v>
      </c>
      <c r="Q1081" s="182">
        <v>0</v>
      </c>
      <c r="R1081" s="35">
        <f t="shared" si="41"/>
        <v>42539789</v>
      </c>
      <c r="S1081" s="134" t="s">
        <v>17</v>
      </c>
      <c r="T1081" s="206" t="s">
        <v>4115</v>
      </c>
      <c r="U1081" s="209" t="s">
        <v>1478</v>
      </c>
      <c r="V1081" s="209" t="s">
        <v>1470</v>
      </c>
    </row>
    <row r="1082" spans="1:22" s="2" customFormat="1" ht="118.5" customHeight="1" x14ac:dyDescent="0.35">
      <c r="A1082" s="15" t="s">
        <v>4116</v>
      </c>
      <c r="B1082" s="15">
        <v>635</v>
      </c>
      <c r="C1082" s="15" t="str">
        <f t="shared" si="40"/>
        <v>2025</v>
      </c>
      <c r="D1082" s="134" t="s">
        <v>4117</v>
      </c>
      <c r="E1082" s="15" t="s">
        <v>3490</v>
      </c>
      <c r="F1082" s="152">
        <v>45726</v>
      </c>
      <c r="G1082" s="152">
        <v>45728</v>
      </c>
      <c r="H1082" s="152">
        <v>46022</v>
      </c>
      <c r="I1082" s="262">
        <v>71466897</v>
      </c>
      <c r="J1082" s="343" t="s">
        <v>17</v>
      </c>
      <c r="K1082" s="134" t="s">
        <v>18</v>
      </c>
      <c r="L1082" s="134" t="s">
        <v>972</v>
      </c>
      <c r="M1082" s="257">
        <f t="shared" si="38"/>
        <v>0.26755839140462473</v>
      </c>
      <c r="N1082" s="208">
        <v>19121568</v>
      </c>
      <c r="O1082" s="208">
        <f t="shared" si="39"/>
        <v>52345329</v>
      </c>
      <c r="P1082" s="262">
        <v>0</v>
      </c>
      <c r="Q1082" s="182">
        <v>0</v>
      </c>
      <c r="R1082" s="35">
        <f t="shared" si="41"/>
        <v>71466897</v>
      </c>
      <c r="S1082" s="134" t="s">
        <v>17</v>
      </c>
      <c r="T1082" s="206" t="s">
        <v>4118</v>
      </c>
      <c r="U1082" s="209" t="s">
        <v>1478</v>
      </c>
      <c r="V1082" s="209" t="s">
        <v>1470</v>
      </c>
    </row>
    <row r="1083" spans="1:22" s="2" customFormat="1" ht="118.5" customHeight="1" x14ac:dyDescent="0.35">
      <c r="A1083" s="16" t="s">
        <v>4119</v>
      </c>
      <c r="B1083" s="16">
        <v>636</v>
      </c>
      <c r="C1083" s="16" t="str">
        <f t="shared" si="40"/>
        <v>2025</v>
      </c>
      <c r="D1083" s="125" t="s">
        <v>4120</v>
      </c>
      <c r="E1083" s="16" t="s">
        <v>4121</v>
      </c>
      <c r="F1083" s="314">
        <v>45720</v>
      </c>
      <c r="G1083" s="314">
        <v>45721</v>
      </c>
      <c r="H1083" s="314">
        <v>46022</v>
      </c>
      <c r="I1083" s="356">
        <v>22610000</v>
      </c>
      <c r="J1083" s="357" t="s">
        <v>17</v>
      </c>
      <c r="K1083" s="125" t="s">
        <v>18</v>
      </c>
      <c r="L1083" s="125" t="s">
        <v>976</v>
      </c>
      <c r="M1083" s="260">
        <f t="shared" si="38"/>
        <v>0.63157894736842102</v>
      </c>
      <c r="N1083" s="216">
        <v>14280000</v>
      </c>
      <c r="O1083" s="216">
        <f t="shared" si="39"/>
        <v>8330000</v>
      </c>
      <c r="P1083" s="264">
        <v>0</v>
      </c>
      <c r="Q1083" s="186">
        <v>0</v>
      </c>
      <c r="R1083" s="42">
        <f t="shared" si="41"/>
        <v>22610000</v>
      </c>
      <c r="S1083" s="125" t="s">
        <v>17</v>
      </c>
      <c r="T1083" s="214" t="s">
        <v>4122</v>
      </c>
      <c r="U1083" s="217" t="s">
        <v>1477</v>
      </c>
      <c r="V1083" s="217" t="s">
        <v>1472</v>
      </c>
    </row>
    <row r="1084" spans="1:22" s="2" customFormat="1" ht="118.5" customHeight="1" x14ac:dyDescent="0.35">
      <c r="A1084" s="15" t="s">
        <v>4123</v>
      </c>
      <c r="B1084" s="15">
        <v>637</v>
      </c>
      <c r="C1084" s="15" t="str">
        <f t="shared" si="40"/>
        <v>2025</v>
      </c>
      <c r="D1084" s="134" t="s">
        <v>1715</v>
      </c>
      <c r="E1084" s="15" t="s">
        <v>1491</v>
      </c>
      <c r="F1084" s="152">
        <v>45730</v>
      </c>
      <c r="G1084" s="152">
        <v>45734</v>
      </c>
      <c r="H1084" s="152">
        <v>45991</v>
      </c>
      <c r="I1084" s="262">
        <v>220370859</v>
      </c>
      <c r="J1084" s="343" t="s">
        <v>17</v>
      </c>
      <c r="K1084" s="134" t="s">
        <v>18</v>
      </c>
      <c r="L1084" s="134" t="s">
        <v>979</v>
      </c>
      <c r="M1084" s="207">
        <f t="shared" si="38"/>
        <v>0.27407405078000807</v>
      </c>
      <c r="N1084" s="208">
        <v>60397934</v>
      </c>
      <c r="O1084" s="208">
        <f t="shared" si="39"/>
        <v>159972925</v>
      </c>
      <c r="P1084" s="262">
        <v>0</v>
      </c>
      <c r="Q1084" s="182">
        <v>0</v>
      </c>
      <c r="R1084" s="35">
        <f t="shared" si="41"/>
        <v>220370859</v>
      </c>
      <c r="S1084" s="134" t="s">
        <v>17</v>
      </c>
      <c r="T1084" s="206" t="s">
        <v>4124</v>
      </c>
      <c r="U1084" s="209" t="s">
        <v>1478</v>
      </c>
      <c r="V1084" s="209" t="s">
        <v>1470</v>
      </c>
    </row>
    <row r="1085" spans="1:22" s="2" customFormat="1" ht="118.5" customHeight="1" x14ac:dyDescent="0.35">
      <c r="A1085" s="15" t="s">
        <v>4125</v>
      </c>
      <c r="B1085" s="15">
        <v>638</v>
      </c>
      <c r="C1085" s="15" t="str">
        <f t="shared" si="40"/>
        <v>2025</v>
      </c>
      <c r="D1085" s="134" t="s">
        <v>4126</v>
      </c>
      <c r="E1085" s="15" t="s">
        <v>1557</v>
      </c>
      <c r="F1085" s="152">
        <v>45722</v>
      </c>
      <c r="G1085" s="152">
        <v>45726</v>
      </c>
      <c r="H1085" s="152">
        <v>45930</v>
      </c>
      <c r="I1085" s="262">
        <v>171399557</v>
      </c>
      <c r="J1085" s="343" t="s">
        <v>17</v>
      </c>
      <c r="K1085" s="134" t="s">
        <v>18</v>
      </c>
      <c r="L1085" s="134" t="s">
        <v>976</v>
      </c>
      <c r="M1085" s="257">
        <f t="shared" si="38"/>
        <v>0.3904761434126694</v>
      </c>
      <c r="N1085" s="208">
        <v>66927438</v>
      </c>
      <c r="O1085" s="208">
        <f t="shared" si="39"/>
        <v>104472119</v>
      </c>
      <c r="P1085" s="262">
        <v>0</v>
      </c>
      <c r="Q1085" s="182">
        <v>0</v>
      </c>
      <c r="R1085" s="35">
        <f t="shared" si="41"/>
        <v>171399557</v>
      </c>
      <c r="S1085" s="134" t="s">
        <v>17</v>
      </c>
      <c r="T1085" s="206" t="s">
        <v>4127</v>
      </c>
      <c r="U1085" s="209" t="s">
        <v>1478</v>
      </c>
      <c r="V1085" s="209" t="s">
        <v>1470</v>
      </c>
    </row>
    <row r="1086" spans="1:22" s="2" customFormat="1" ht="118.5" customHeight="1" x14ac:dyDescent="0.35">
      <c r="A1086" s="17" t="s">
        <v>4128</v>
      </c>
      <c r="B1086" s="17">
        <v>639</v>
      </c>
      <c r="C1086" s="17" t="str">
        <f t="shared" si="40"/>
        <v>2025</v>
      </c>
      <c r="D1086" s="151" t="s">
        <v>4129</v>
      </c>
      <c r="E1086" s="17" t="s">
        <v>3707</v>
      </c>
      <c r="F1086" s="157">
        <v>45723</v>
      </c>
      <c r="G1086" s="157">
        <v>45727</v>
      </c>
      <c r="H1086" s="157">
        <v>45991</v>
      </c>
      <c r="I1086" s="266">
        <v>55111138</v>
      </c>
      <c r="J1086" s="345" t="s">
        <v>17</v>
      </c>
      <c r="K1086" s="151" t="s">
        <v>18</v>
      </c>
      <c r="L1086" s="151" t="s">
        <v>971</v>
      </c>
      <c r="M1086" s="258">
        <f t="shared" si="38"/>
        <v>0.30111521195588448</v>
      </c>
      <c r="N1086" s="212">
        <v>16594802</v>
      </c>
      <c r="O1086" s="212">
        <f t="shared" si="39"/>
        <v>38516336</v>
      </c>
      <c r="P1086" s="266">
        <v>0</v>
      </c>
      <c r="Q1086" s="189">
        <v>0</v>
      </c>
      <c r="R1086" s="29">
        <f t="shared" si="41"/>
        <v>55111138</v>
      </c>
      <c r="S1086" s="151" t="s">
        <v>17</v>
      </c>
      <c r="T1086" s="210" t="s">
        <v>4130</v>
      </c>
      <c r="U1086" s="213" t="s">
        <v>1482</v>
      </c>
      <c r="V1086" s="213" t="s">
        <v>1468</v>
      </c>
    </row>
    <row r="1087" spans="1:22" s="2" customFormat="1" ht="118.5" customHeight="1" x14ac:dyDescent="0.35">
      <c r="A1087" s="15" t="s">
        <v>4131</v>
      </c>
      <c r="B1087" s="15">
        <v>640</v>
      </c>
      <c r="C1087" s="15" t="str">
        <f t="shared" si="40"/>
        <v>2025</v>
      </c>
      <c r="D1087" s="134" t="s">
        <v>4132</v>
      </c>
      <c r="E1087" s="15" t="s">
        <v>3463</v>
      </c>
      <c r="F1087" s="152">
        <v>45722</v>
      </c>
      <c r="G1087" s="152">
        <v>45727</v>
      </c>
      <c r="H1087" s="152">
        <v>46022</v>
      </c>
      <c r="I1087" s="262">
        <v>124216342</v>
      </c>
      <c r="J1087" s="343" t="s">
        <v>17</v>
      </c>
      <c r="K1087" s="134" t="s">
        <v>18</v>
      </c>
      <c r="L1087" s="134" t="s">
        <v>972</v>
      </c>
      <c r="M1087" s="257">
        <f t="shared" si="38"/>
        <v>0.27090297828928178</v>
      </c>
      <c r="N1087" s="208">
        <v>33650577</v>
      </c>
      <c r="O1087" s="208">
        <f t="shared" si="39"/>
        <v>90565765</v>
      </c>
      <c r="P1087" s="262">
        <v>0</v>
      </c>
      <c r="Q1087" s="182">
        <v>0</v>
      </c>
      <c r="R1087" s="35">
        <f t="shared" si="41"/>
        <v>124216342</v>
      </c>
      <c r="S1087" s="134" t="s">
        <v>17</v>
      </c>
      <c r="T1087" s="206" t="s">
        <v>4133</v>
      </c>
      <c r="U1087" s="209" t="s">
        <v>1478</v>
      </c>
      <c r="V1087" s="209" t="s">
        <v>1470</v>
      </c>
    </row>
    <row r="1088" spans="1:22" s="2" customFormat="1" ht="118.5" customHeight="1" x14ac:dyDescent="0.35">
      <c r="A1088" s="16" t="s">
        <v>4134</v>
      </c>
      <c r="B1088" s="16">
        <v>641</v>
      </c>
      <c r="C1088" s="16" t="str">
        <f t="shared" si="40"/>
        <v>2025</v>
      </c>
      <c r="D1088" s="125" t="s">
        <v>4135</v>
      </c>
      <c r="E1088" s="16" t="s">
        <v>4136</v>
      </c>
      <c r="F1088" s="314">
        <v>45723</v>
      </c>
      <c r="G1088" s="314">
        <v>45727</v>
      </c>
      <c r="H1088" s="314">
        <v>46022</v>
      </c>
      <c r="I1088" s="356">
        <v>90000000</v>
      </c>
      <c r="J1088" s="357" t="s">
        <v>17</v>
      </c>
      <c r="K1088" s="125" t="s">
        <v>18</v>
      </c>
      <c r="L1088" s="125" t="s">
        <v>965</v>
      </c>
      <c r="M1088" s="215">
        <f t="shared" si="38"/>
        <v>0.33333333333333331</v>
      </c>
      <c r="N1088" s="216">
        <v>30000000</v>
      </c>
      <c r="O1088" s="216">
        <f t="shared" si="39"/>
        <v>60000000</v>
      </c>
      <c r="P1088" s="264">
        <v>0</v>
      </c>
      <c r="Q1088" s="186">
        <v>0</v>
      </c>
      <c r="R1088" s="42">
        <f t="shared" si="41"/>
        <v>90000000</v>
      </c>
      <c r="S1088" s="125" t="s">
        <v>17</v>
      </c>
      <c r="T1088" s="214" t="s">
        <v>4137</v>
      </c>
      <c r="U1088" s="217" t="s">
        <v>1481</v>
      </c>
      <c r="V1088" s="217" t="s">
        <v>1472</v>
      </c>
    </row>
    <row r="1089" spans="1:22" s="2" customFormat="1" ht="118.5" customHeight="1" x14ac:dyDescent="0.35">
      <c r="A1089" s="15" t="s">
        <v>4138</v>
      </c>
      <c r="B1089" s="15">
        <v>642</v>
      </c>
      <c r="C1089" s="15" t="str">
        <f t="shared" si="40"/>
        <v>2025</v>
      </c>
      <c r="D1089" s="134" t="s">
        <v>4139</v>
      </c>
      <c r="E1089" s="15" t="s">
        <v>4140</v>
      </c>
      <c r="F1089" s="152">
        <v>45726</v>
      </c>
      <c r="G1089" s="152">
        <v>45728</v>
      </c>
      <c r="H1089" s="152">
        <v>46022</v>
      </c>
      <c r="I1089" s="262">
        <v>53722513</v>
      </c>
      <c r="J1089" s="343" t="s">
        <v>17</v>
      </c>
      <c r="K1089" s="134" t="s">
        <v>18</v>
      </c>
      <c r="L1089" s="134" t="s">
        <v>972</v>
      </c>
      <c r="M1089" s="257">
        <f t="shared" si="38"/>
        <v>0.2711863832579835</v>
      </c>
      <c r="N1089" s="208">
        <v>14568814</v>
      </c>
      <c r="O1089" s="208">
        <f t="shared" si="39"/>
        <v>39153699</v>
      </c>
      <c r="P1089" s="262">
        <v>0</v>
      </c>
      <c r="Q1089" s="182">
        <v>0</v>
      </c>
      <c r="R1089" s="35">
        <f t="shared" si="41"/>
        <v>53722513</v>
      </c>
      <c r="S1089" s="134" t="s">
        <v>17</v>
      </c>
      <c r="T1089" s="206" t="s">
        <v>4141</v>
      </c>
      <c r="U1089" s="209" t="s">
        <v>1478</v>
      </c>
      <c r="V1089" s="209" t="s">
        <v>1470</v>
      </c>
    </row>
    <row r="1090" spans="1:22" s="2" customFormat="1" ht="118.5" customHeight="1" x14ac:dyDescent="0.35">
      <c r="A1090" s="15" t="s">
        <v>4142</v>
      </c>
      <c r="B1090" s="15">
        <v>643</v>
      </c>
      <c r="C1090" s="15" t="str">
        <f t="shared" si="40"/>
        <v>2025</v>
      </c>
      <c r="D1090" s="134" t="s">
        <v>4143</v>
      </c>
      <c r="E1090" s="15" t="s">
        <v>4144</v>
      </c>
      <c r="F1090" s="152">
        <v>45726</v>
      </c>
      <c r="G1090" s="152">
        <v>45729</v>
      </c>
      <c r="H1090" s="152">
        <v>46022</v>
      </c>
      <c r="I1090" s="262">
        <v>61257362</v>
      </c>
      <c r="J1090" s="343" t="s">
        <v>17</v>
      </c>
      <c r="K1090" s="134" t="s">
        <v>18</v>
      </c>
      <c r="L1090" s="134" t="s">
        <v>972</v>
      </c>
      <c r="M1090" s="257">
        <f t="shared" si="38"/>
        <v>0.2642140221447995</v>
      </c>
      <c r="N1090" s="208">
        <v>16185054</v>
      </c>
      <c r="O1090" s="208">
        <f t="shared" si="39"/>
        <v>45072308</v>
      </c>
      <c r="P1090" s="262">
        <v>0</v>
      </c>
      <c r="Q1090" s="182">
        <v>0</v>
      </c>
      <c r="R1090" s="35">
        <f t="shared" si="41"/>
        <v>61257362</v>
      </c>
      <c r="S1090" s="134" t="s">
        <v>17</v>
      </c>
      <c r="T1090" s="206" t="s">
        <v>4145</v>
      </c>
      <c r="U1090" s="209" t="s">
        <v>1478</v>
      </c>
      <c r="V1090" s="209" t="s">
        <v>1470</v>
      </c>
    </row>
    <row r="1091" spans="1:22" s="2" customFormat="1" ht="118.5" customHeight="1" x14ac:dyDescent="0.35">
      <c r="A1091" s="15" t="s">
        <v>4146</v>
      </c>
      <c r="B1091" s="15">
        <v>644</v>
      </c>
      <c r="C1091" s="15" t="str">
        <f t="shared" si="40"/>
        <v>2025</v>
      </c>
      <c r="D1091" s="134" t="s">
        <v>4147</v>
      </c>
      <c r="E1091" s="15" t="s">
        <v>4148</v>
      </c>
      <c r="F1091" s="152">
        <v>45726</v>
      </c>
      <c r="G1091" s="152">
        <v>45730</v>
      </c>
      <c r="H1091" s="152">
        <v>46022</v>
      </c>
      <c r="I1091" s="262">
        <v>117409942</v>
      </c>
      <c r="J1091" s="343" t="s">
        <v>17</v>
      </c>
      <c r="K1091" s="134" t="s">
        <v>18</v>
      </c>
      <c r="L1091" s="134" t="s">
        <v>972</v>
      </c>
      <c r="M1091" s="257">
        <f t="shared" si="38"/>
        <v>0.2608695267049872</v>
      </c>
      <c r="N1091" s="208">
        <v>30628676</v>
      </c>
      <c r="O1091" s="208">
        <f t="shared" si="39"/>
        <v>86781266</v>
      </c>
      <c r="P1091" s="262">
        <v>0</v>
      </c>
      <c r="Q1091" s="182">
        <v>0</v>
      </c>
      <c r="R1091" s="35">
        <f t="shared" si="41"/>
        <v>117409942</v>
      </c>
      <c r="S1091" s="134" t="s">
        <v>17</v>
      </c>
      <c r="T1091" s="206" t="s">
        <v>4149</v>
      </c>
      <c r="U1091" s="209" t="s">
        <v>1478</v>
      </c>
      <c r="V1091" s="209" t="s">
        <v>1470</v>
      </c>
    </row>
    <row r="1092" spans="1:22" s="2" customFormat="1" ht="118.5" customHeight="1" x14ac:dyDescent="0.35">
      <c r="A1092" s="15" t="s">
        <v>4150</v>
      </c>
      <c r="B1092" s="15">
        <v>645</v>
      </c>
      <c r="C1092" s="15" t="str">
        <f t="shared" si="40"/>
        <v>2025</v>
      </c>
      <c r="D1092" s="134" t="s">
        <v>4151</v>
      </c>
      <c r="E1092" s="15" t="s">
        <v>4152</v>
      </c>
      <c r="F1092" s="152">
        <v>45722</v>
      </c>
      <c r="G1092" s="152">
        <v>45726</v>
      </c>
      <c r="H1092" s="152">
        <v>46022</v>
      </c>
      <c r="I1092" s="346">
        <v>78011496</v>
      </c>
      <c r="J1092" s="343" t="s">
        <v>17</v>
      </c>
      <c r="K1092" s="134" t="s">
        <v>18</v>
      </c>
      <c r="L1092" s="134" t="s">
        <v>1416</v>
      </c>
      <c r="M1092" s="257">
        <f t="shared" si="38"/>
        <v>0.27516767528724229</v>
      </c>
      <c r="N1092" s="208">
        <v>21466242</v>
      </c>
      <c r="O1092" s="208">
        <f t="shared" si="39"/>
        <v>56545254</v>
      </c>
      <c r="P1092" s="262">
        <v>0</v>
      </c>
      <c r="Q1092" s="182">
        <v>0</v>
      </c>
      <c r="R1092" s="35">
        <f t="shared" si="41"/>
        <v>78011496</v>
      </c>
      <c r="S1092" s="134" t="s">
        <v>17</v>
      </c>
      <c r="T1092" s="206" t="s">
        <v>4153</v>
      </c>
      <c r="U1092" s="209" t="s">
        <v>1469</v>
      </c>
      <c r="V1092" s="209" t="s">
        <v>1470</v>
      </c>
    </row>
    <row r="1093" spans="1:22" s="2" customFormat="1" ht="118.5" customHeight="1" x14ac:dyDescent="0.35">
      <c r="A1093" s="17" t="s">
        <v>4154</v>
      </c>
      <c r="B1093" s="17">
        <v>646</v>
      </c>
      <c r="C1093" s="17" t="str">
        <f t="shared" si="40"/>
        <v>2025</v>
      </c>
      <c r="D1093" s="151" t="s">
        <v>4155</v>
      </c>
      <c r="E1093" s="17" t="s">
        <v>4156</v>
      </c>
      <c r="F1093" s="157">
        <v>45727</v>
      </c>
      <c r="G1093" s="157">
        <v>45729</v>
      </c>
      <c r="H1093" s="157">
        <v>45991</v>
      </c>
      <c r="I1093" s="266">
        <v>64296303</v>
      </c>
      <c r="J1093" s="345" t="s">
        <v>17</v>
      </c>
      <c r="K1093" s="151" t="s">
        <v>18</v>
      </c>
      <c r="L1093" s="151" t="s">
        <v>971</v>
      </c>
      <c r="M1093" s="258">
        <f t="shared" si="38"/>
        <v>0.29368016696076599</v>
      </c>
      <c r="N1093" s="212">
        <v>18882549</v>
      </c>
      <c r="O1093" s="212">
        <f t="shared" si="39"/>
        <v>45413754</v>
      </c>
      <c r="P1093" s="266">
        <v>0</v>
      </c>
      <c r="Q1093" s="189">
        <v>0</v>
      </c>
      <c r="R1093" s="29">
        <f t="shared" si="41"/>
        <v>64296303</v>
      </c>
      <c r="S1093" s="151" t="s">
        <v>17</v>
      </c>
      <c r="T1093" s="210" t="s">
        <v>4157</v>
      </c>
      <c r="U1093" s="213" t="s">
        <v>1482</v>
      </c>
      <c r="V1093" s="213" t="s">
        <v>1468</v>
      </c>
    </row>
    <row r="1094" spans="1:22" s="2" customFormat="1" ht="118.5" customHeight="1" x14ac:dyDescent="0.35">
      <c r="A1094" s="17" t="s">
        <v>4158</v>
      </c>
      <c r="B1094" s="17">
        <v>647</v>
      </c>
      <c r="C1094" s="17" t="str">
        <f t="shared" si="40"/>
        <v>2025</v>
      </c>
      <c r="D1094" s="151" t="s">
        <v>4159</v>
      </c>
      <c r="E1094" s="17" t="s">
        <v>4160</v>
      </c>
      <c r="F1094" s="157">
        <v>45730</v>
      </c>
      <c r="G1094" s="157">
        <v>45734</v>
      </c>
      <c r="H1094" s="157">
        <v>45991</v>
      </c>
      <c r="I1094" s="266">
        <v>36991124</v>
      </c>
      <c r="J1094" s="345" t="s">
        <v>17</v>
      </c>
      <c r="K1094" s="151" t="s">
        <v>18</v>
      </c>
      <c r="L1094" s="151" t="s">
        <v>971</v>
      </c>
      <c r="M1094" s="258">
        <f t="shared" si="38"/>
        <v>0.28461524986372405</v>
      </c>
      <c r="N1094" s="212">
        <v>10528238</v>
      </c>
      <c r="O1094" s="212">
        <f t="shared" si="39"/>
        <v>26462886</v>
      </c>
      <c r="P1094" s="266">
        <v>0</v>
      </c>
      <c r="Q1094" s="189">
        <v>0</v>
      </c>
      <c r="R1094" s="29">
        <f t="shared" si="41"/>
        <v>36991124</v>
      </c>
      <c r="S1094" s="151" t="s">
        <v>17</v>
      </c>
      <c r="T1094" s="210" t="s">
        <v>4161</v>
      </c>
      <c r="U1094" s="213" t="s">
        <v>1482</v>
      </c>
      <c r="V1094" s="213" t="s">
        <v>1468</v>
      </c>
    </row>
    <row r="1095" spans="1:22" s="2" customFormat="1" ht="118.5" customHeight="1" x14ac:dyDescent="0.35">
      <c r="A1095" s="15" t="s">
        <v>4162</v>
      </c>
      <c r="B1095" s="15">
        <v>648</v>
      </c>
      <c r="C1095" s="15" t="str">
        <f t="shared" si="40"/>
        <v>2025</v>
      </c>
      <c r="D1095" s="134" t="s">
        <v>1513</v>
      </c>
      <c r="E1095" s="15" t="s">
        <v>2196</v>
      </c>
      <c r="F1095" s="152">
        <v>45728</v>
      </c>
      <c r="G1095" s="152">
        <v>45729</v>
      </c>
      <c r="H1095" s="152">
        <v>46022</v>
      </c>
      <c r="I1095" s="346">
        <v>120195067</v>
      </c>
      <c r="J1095" s="343" t="s">
        <v>17</v>
      </c>
      <c r="K1095" s="134" t="s">
        <v>18</v>
      </c>
      <c r="L1095" s="134" t="s">
        <v>975</v>
      </c>
      <c r="M1095" s="257">
        <f t="shared" si="38"/>
        <v>0.26510065508761688</v>
      </c>
      <c r="N1095" s="208">
        <v>31863791</v>
      </c>
      <c r="O1095" s="208">
        <f t="shared" si="39"/>
        <v>88331276</v>
      </c>
      <c r="P1095" s="262">
        <v>0</v>
      </c>
      <c r="Q1095" s="182">
        <v>0</v>
      </c>
      <c r="R1095" s="35">
        <f t="shared" si="41"/>
        <v>120195067</v>
      </c>
      <c r="S1095" s="134" t="s">
        <v>17</v>
      </c>
      <c r="T1095" s="206" t="s">
        <v>4163</v>
      </c>
      <c r="U1095" s="209" t="s">
        <v>1479</v>
      </c>
      <c r="V1095" s="209" t="s">
        <v>1470</v>
      </c>
    </row>
    <row r="1096" spans="1:22" s="2" customFormat="1" ht="118.5" customHeight="1" x14ac:dyDescent="0.35">
      <c r="A1096" s="15" t="s">
        <v>4164</v>
      </c>
      <c r="B1096" s="15">
        <v>649</v>
      </c>
      <c r="C1096" s="15" t="str">
        <f t="shared" si="40"/>
        <v>2025</v>
      </c>
      <c r="D1096" s="134" t="s">
        <v>4165</v>
      </c>
      <c r="E1096" s="15" t="s">
        <v>4166</v>
      </c>
      <c r="F1096" s="152">
        <v>45726</v>
      </c>
      <c r="G1096" s="152">
        <v>45728</v>
      </c>
      <c r="H1096" s="152">
        <v>46022</v>
      </c>
      <c r="I1096" s="262">
        <v>94720146</v>
      </c>
      <c r="J1096" s="343" t="s">
        <v>17</v>
      </c>
      <c r="K1096" s="134" t="s">
        <v>18</v>
      </c>
      <c r="L1096" s="134" t="s">
        <v>1861</v>
      </c>
      <c r="M1096" s="257">
        <f t="shared" si="38"/>
        <v>0.27397259290542059</v>
      </c>
      <c r="N1096" s="208">
        <v>25950724</v>
      </c>
      <c r="O1096" s="208">
        <f t="shared" si="39"/>
        <v>68769422</v>
      </c>
      <c r="P1096" s="262">
        <v>0</v>
      </c>
      <c r="Q1096" s="182">
        <v>0</v>
      </c>
      <c r="R1096" s="35">
        <f t="shared" si="41"/>
        <v>94720146</v>
      </c>
      <c r="S1096" s="134" t="s">
        <v>17</v>
      </c>
      <c r="T1096" s="206" t="s">
        <v>4167</v>
      </c>
      <c r="U1096" s="209" t="s">
        <v>1473</v>
      </c>
      <c r="V1096" s="209" t="s">
        <v>1470</v>
      </c>
    </row>
    <row r="1097" spans="1:22" s="2" customFormat="1" ht="118.5" customHeight="1" x14ac:dyDescent="0.35">
      <c r="A1097" s="15" t="s">
        <v>4168</v>
      </c>
      <c r="B1097" s="15">
        <v>650</v>
      </c>
      <c r="C1097" s="15" t="str">
        <f t="shared" si="40"/>
        <v>2025</v>
      </c>
      <c r="D1097" s="134" t="s">
        <v>4169</v>
      </c>
      <c r="E1097" s="15" t="s">
        <v>4170</v>
      </c>
      <c r="F1097" s="152">
        <v>45723</v>
      </c>
      <c r="G1097" s="152">
        <v>45723</v>
      </c>
      <c r="H1097" s="152">
        <v>46022</v>
      </c>
      <c r="I1097" s="346">
        <v>96666450</v>
      </c>
      <c r="J1097" s="343" t="s">
        <v>17</v>
      </c>
      <c r="K1097" s="134" t="s">
        <v>18</v>
      </c>
      <c r="L1097" s="134" t="s">
        <v>975</v>
      </c>
      <c r="M1097" s="257">
        <f t="shared" si="38"/>
        <v>0.28523488759543769</v>
      </c>
      <c r="N1097" s="208">
        <v>27572644</v>
      </c>
      <c r="O1097" s="208">
        <f t="shared" si="39"/>
        <v>69093806</v>
      </c>
      <c r="P1097" s="262">
        <v>0</v>
      </c>
      <c r="Q1097" s="182">
        <v>0</v>
      </c>
      <c r="R1097" s="35">
        <f t="shared" si="41"/>
        <v>96666450</v>
      </c>
      <c r="S1097" s="134" t="s">
        <v>17</v>
      </c>
      <c r="T1097" s="206" t="s">
        <v>4171</v>
      </c>
      <c r="U1097" s="209" t="s">
        <v>1479</v>
      </c>
      <c r="V1097" s="209" t="s">
        <v>1470</v>
      </c>
    </row>
    <row r="1098" spans="1:22" s="2" customFormat="1" ht="118.5" customHeight="1" x14ac:dyDescent="0.35">
      <c r="A1098" s="15" t="s">
        <v>4172</v>
      </c>
      <c r="B1098" s="15">
        <v>651</v>
      </c>
      <c r="C1098" s="15" t="str">
        <f t="shared" si="40"/>
        <v>2025</v>
      </c>
      <c r="D1098" s="134" t="s">
        <v>1623</v>
      </c>
      <c r="E1098" s="15" t="s">
        <v>842</v>
      </c>
      <c r="F1098" s="152">
        <v>45729</v>
      </c>
      <c r="G1098" s="152">
        <v>45733</v>
      </c>
      <c r="H1098" s="152">
        <v>46022</v>
      </c>
      <c r="I1098" s="346">
        <v>61052488</v>
      </c>
      <c r="J1098" s="343" t="s">
        <v>17</v>
      </c>
      <c r="K1098" s="134" t="s">
        <v>18</v>
      </c>
      <c r="L1098" s="134" t="s">
        <v>975</v>
      </c>
      <c r="M1098" s="257">
        <f t="shared" si="38"/>
        <v>0.25167783498028778</v>
      </c>
      <c r="N1098" s="208">
        <v>15365558</v>
      </c>
      <c r="O1098" s="208">
        <f t="shared" si="39"/>
        <v>45686930</v>
      </c>
      <c r="P1098" s="262">
        <v>0</v>
      </c>
      <c r="Q1098" s="182">
        <v>0</v>
      </c>
      <c r="R1098" s="35">
        <f t="shared" si="41"/>
        <v>61052488</v>
      </c>
      <c r="S1098" s="134" t="s">
        <v>17</v>
      </c>
      <c r="T1098" s="206" t="s">
        <v>4173</v>
      </c>
      <c r="U1098" s="209" t="s">
        <v>1475</v>
      </c>
      <c r="V1098" s="209" t="s">
        <v>1470</v>
      </c>
    </row>
    <row r="1099" spans="1:22" s="2" customFormat="1" ht="118.5" customHeight="1" x14ac:dyDescent="0.35">
      <c r="A1099" s="15" t="s">
        <v>4174</v>
      </c>
      <c r="B1099" s="15">
        <v>652</v>
      </c>
      <c r="C1099" s="15" t="str">
        <f t="shared" si="40"/>
        <v>2025</v>
      </c>
      <c r="D1099" s="134" t="s">
        <v>63</v>
      </c>
      <c r="E1099" s="15" t="s">
        <v>842</v>
      </c>
      <c r="F1099" s="152">
        <v>45729</v>
      </c>
      <c r="G1099" s="152">
        <v>45736</v>
      </c>
      <c r="H1099" s="152">
        <v>46022</v>
      </c>
      <c r="I1099" s="346">
        <v>60642740</v>
      </c>
      <c r="J1099" s="343" t="s">
        <v>17</v>
      </c>
      <c r="K1099" s="134" t="s">
        <v>18</v>
      </c>
      <c r="L1099" s="134" t="s">
        <v>975</v>
      </c>
      <c r="M1099" s="257">
        <f t="shared" si="38"/>
        <v>0.24324323076430912</v>
      </c>
      <c r="N1099" s="208">
        <v>14750936</v>
      </c>
      <c r="O1099" s="208">
        <f t="shared" si="39"/>
        <v>45891804</v>
      </c>
      <c r="P1099" s="262">
        <v>0</v>
      </c>
      <c r="Q1099" s="182">
        <v>0</v>
      </c>
      <c r="R1099" s="35">
        <f t="shared" si="41"/>
        <v>60642740</v>
      </c>
      <c r="S1099" s="134" t="s">
        <v>17</v>
      </c>
      <c r="T1099" s="206" t="s">
        <v>4175</v>
      </c>
      <c r="U1099" s="209" t="s">
        <v>1476</v>
      </c>
      <c r="V1099" s="209" t="s">
        <v>1470</v>
      </c>
    </row>
    <row r="1100" spans="1:22" s="2" customFormat="1" ht="118.5" customHeight="1" x14ac:dyDescent="0.35">
      <c r="A1100" s="15" t="s">
        <v>4176</v>
      </c>
      <c r="B1100" s="15">
        <v>653</v>
      </c>
      <c r="C1100" s="15" t="str">
        <f t="shared" si="40"/>
        <v>2025</v>
      </c>
      <c r="D1100" s="134" t="s">
        <v>4177</v>
      </c>
      <c r="E1100" s="15" t="s">
        <v>3670</v>
      </c>
      <c r="F1100" s="152">
        <v>45728</v>
      </c>
      <c r="G1100" s="152">
        <v>45734</v>
      </c>
      <c r="H1100" s="152">
        <v>46022</v>
      </c>
      <c r="I1100" s="346">
        <v>52811963</v>
      </c>
      <c r="J1100" s="343" t="s">
        <v>17</v>
      </c>
      <c r="K1100" s="134" t="s">
        <v>18</v>
      </c>
      <c r="L1100" s="134" t="s">
        <v>975</v>
      </c>
      <c r="M1100" s="207">
        <f t="shared" si="38"/>
        <v>0.25517237448643976</v>
      </c>
      <c r="N1100" s="208">
        <v>13476154</v>
      </c>
      <c r="O1100" s="208">
        <f t="shared" si="39"/>
        <v>39335809</v>
      </c>
      <c r="P1100" s="262">
        <v>0</v>
      </c>
      <c r="Q1100" s="182">
        <v>0</v>
      </c>
      <c r="R1100" s="35">
        <f t="shared" si="41"/>
        <v>52811963</v>
      </c>
      <c r="S1100" s="134" t="s">
        <v>17</v>
      </c>
      <c r="T1100" s="206" t="s">
        <v>4178</v>
      </c>
      <c r="U1100" s="209" t="s">
        <v>1479</v>
      </c>
      <c r="V1100" s="209" t="s">
        <v>1470</v>
      </c>
    </row>
    <row r="1101" spans="1:22" s="2" customFormat="1" ht="118.5" customHeight="1" x14ac:dyDescent="0.35">
      <c r="A1101" s="17" t="s">
        <v>4179</v>
      </c>
      <c r="B1101" s="17">
        <v>654</v>
      </c>
      <c r="C1101" s="17" t="str">
        <f t="shared" si="40"/>
        <v>2025</v>
      </c>
      <c r="D1101" s="151" t="s">
        <v>4180</v>
      </c>
      <c r="E1101" s="17" t="s">
        <v>4181</v>
      </c>
      <c r="F1101" s="157">
        <v>45727</v>
      </c>
      <c r="G1101" s="157">
        <v>45728</v>
      </c>
      <c r="H1101" s="157">
        <v>46022</v>
      </c>
      <c r="I1101" s="266">
        <v>41970697</v>
      </c>
      <c r="J1101" s="345" t="s">
        <v>17</v>
      </c>
      <c r="K1101" s="151" t="s">
        <v>18</v>
      </c>
      <c r="L1101" s="151" t="s">
        <v>973</v>
      </c>
      <c r="M1101" s="258">
        <f t="shared" si="38"/>
        <v>0.27118625168412142</v>
      </c>
      <c r="N1101" s="212">
        <v>11381876</v>
      </c>
      <c r="O1101" s="212">
        <f t="shared" si="39"/>
        <v>30588821</v>
      </c>
      <c r="P1101" s="266">
        <v>0</v>
      </c>
      <c r="Q1101" s="189">
        <v>0</v>
      </c>
      <c r="R1101" s="29">
        <f t="shared" si="41"/>
        <v>41970697</v>
      </c>
      <c r="S1101" s="151" t="s">
        <v>17</v>
      </c>
      <c r="T1101" s="210" t="s">
        <v>4182</v>
      </c>
      <c r="U1101" s="213" t="s">
        <v>1467</v>
      </c>
      <c r="V1101" s="213" t="s">
        <v>1468</v>
      </c>
    </row>
    <row r="1102" spans="1:22" s="2" customFormat="1" ht="118.5" customHeight="1" x14ac:dyDescent="0.35">
      <c r="A1102" s="15" t="s">
        <v>4183</v>
      </c>
      <c r="B1102" s="15">
        <v>655</v>
      </c>
      <c r="C1102" s="15" t="str">
        <f t="shared" si="40"/>
        <v>2025</v>
      </c>
      <c r="D1102" s="134" t="s">
        <v>4184</v>
      </c>
      <c r="E1102" s="15" t="s">
        <v>4185</v>
      </c>
      <c r="F1102" s="152">
        <v>45730</v>
      </c>
      <c r="G1102" s="152">
        <v>45735</v>
      </c>
      <c r="H1102" s="152">
        <v>46022</v>
      </c>
      <c r="I1102" s="262">
        <v>122554586</v>
      </c>
      <c r="J1102" s="343" t="s">
        <v>17</v>
      </c>
      <c r="K1102" s="134" t="s">
        <v>18</v>
      </c>
      <c r="L1102" s="134" t="s">
        <v>972</v>
      </c>
      <c r="M1102" s="257">
        <f t="shared" si="38"/>
        <v>0.21619536257057995</v>
      </c>
      <c r="N1102" s="208">
        <v>30327065</v>
      </c>
      <c r="O1102" s="208">
        <f t="shared" si="39"/>
        <v>109949140</v>
      </c>
      <c r="P1102" s="262">
        <v>17721619</v>
      </c>
      <c r="Q1102" s="182">
        <v>0</v>
      </c>
      <c r="R1102" s="35">
        <f t="shared" si="41"/>
        <v>140276205</v>
      </c>
      <c r="S1102" s="134" t="s">
        <v>17</v>
      </c>
      <c r="T1102" s="206" t="s">
        <v>4186</v>
      </c>
      <c r="U1102" s="209" t="s">
        <v>1478</v>
      </c>
      <c r="V1102" s="209" t="s">
        <v>1470</v>
      </c>
    </row>
    <row r="1103" spans="1:22" s="2" customFormat="1" ht="118.5" customHeight="1" x14ac:dyDescent="0.35">
      <c r="A1103" s="15" t="s">
        <v>4187</v>
      </c>
      <c r="B1103" s="15">
        <v>656</v>
      </c>
      <c r="C1103" s="15" t="str">
        <f t="shared" si="40"/>
        <v>2025</v>
      </c>
      <c r="D1103" s="134" t="s">
        <v>4188</v>
      </c>
      <c r="E1103" s="15" t="s">
        <v>4189</v>
      </c>
      <c r="F1103" s="152">
        <v>45727</v>
      </c>
      <c r="G1103" s="152">
        <v>45728</v>
      </c>
      <c r="H1103" s="152">
        <v>46022</v>
      </c>
      <c r="I1103" s="262">
        <v>115839242</v>
      </c>
      <c r="J1103" s="343" t="s">
        <v>17</v>
      </c>
      <c r="K1103" s="134" t="s">
        <v>18</v>
      </c>
      <c r="L1103" s="134" t="s">
        <v>1992</v>
      </c>
      <c r="M1103" s="257">
        <f t="shared" si="38"/>
        <v>0.27118639122310556</v>
      </c>
      <c r="N1103" s="208">
        <v>31414026</v>
      </c>
      <c r="O1103" s="208">
        <f t="shared" si="39"/>
        <v>84425216</v>
      </c>
      <c r="P1103" s="262">
        <v>0</v>
      </c>
      <c r="Q1103" s="182">
        <v>0</v>
      </c>
      <c r="R1103" s="35">
        <f t="shared" si="41"/>
        <v>115839242</v>
      </c>
      <c r="S1103" s="134" t="s">
        <v>17</v>
      </c>
      <c r="T1103" s="206" t="s">
        <v>4190</v>
      </c>
      <c r="U1103" s="209" t="s">
        <v>1478</v>
      </c>
      <c r="V1103" s="209" t="s">
        <v>1470</v>
      </c>
    </row>
    <row r="1104" spans="1:22" s="2" customFormat="1" ht="118.5" customHeight="1" x14ac:dyDescent="0.35">
      <c r="A1104" s="15" t="s">
        <v>4191</v>
      </c>
      <c r="B1104" s="15">
        <v>657</v>
      </c>
      <c r="C1104" s="15" t="str">
        <f t="shared" si="40"/>
        <v>2025</v>
      </c>
      <c r="D1104" s="134" t="s">
        <v>4192</v>
      </c>
      <c r="E1104" s="15" t="s">
        <v>4193</v>
      </c>
      <c r="F1104" s="152">
        <v>45729</v>
      </c>
      <c r="G1104" s="152">
        <v>45733</v>
      </c>
      <c r="H1104" s="152">
        <v>46022</v>
      </c>
      <c r="I1104" s="262">
        <v>96342066</v>
      </c>
      <c r="J1104" s="343" t="s">
        <v>17</v>
      </c>
      <c r="K1104" s="134" t="s">
        <v>18</v>
      </c>
      <c r="L1104" s="134" t="s">
        <v>1975</v>
      </c>
      <c r="M1104" s="257">
        <f t="shared" si="38"/>
        <v>0.25252524686360783</v>
      </c>
      <c r="N1104" s="208">
        <v>24328804</v>
      </c>
      <c r="O1104" s="208">
        <f t="shared" si="39"/>
        <v>72013262</v>
      </c>
      <c r="P1104" s="262">
        <v>0</v>
      </c>
      <c r="Q1104" s="182">
        <v>0</v>
      </c>
      <c r="R1104" s="35">
        <f t="shared" si="41"/>
        <v>96342066</v>
      </c>
      <c r="S1104" s="134" t="s">
        <v>17</v>
      </c>
      <c r="T1104" s="206" t="s">
        <v>4194</v>
      </c>
      <c r="U1104" s="209" t="s">
        <v>1473</v>
      </c>
      <c r="V1104" s="209" t="s">
        <v>1470</v>
      </c>
    </row>
    <row r="1105" spans="1:22" s="2" customFormat="1" ht="118.5" customHeight="1" x14ac:dyDescent="0.35">
      <c r="A1105" s="15" t="s">
        <v>4195</v>
      </c>
      <c r="B1105" s="15">
        <v>658</v>
      </c>
      <c r="C1105" s="15" t="str">
        <f t="shared" si="40"/>
        <v>2025</v>
      </c>
      <c r="D1105" s="134" t="s">
        <v>4196</v>
      </c>
      <c r="E1105" s="15" t="s">
        <v>4197</v>
      </c>
      <c r="F1105" s="152">
        <v>45729</v>
      </c>
      <c r="G1105" s="152">
        <v>45733</v>
      </c>
      <c r="H1105" s="152">
        <v>46022</v>
      </c>
      <c r="I1105" s="346">
        <v>83087823</v>
      </c>
      <c r="J1105" s="343" t="s">
        <v>17</v>
      </c>
      <c r="K1105" s="134" t="s">
        <v>18</v>
      </c>
      <c r="L1105" s="134" t="s">
        <v>1428</v>
      </c>
      <c r="M1105" s="257">
        <f t="shared" si="38"/>
        <v>0.25684927380995409</v>
      </c>
      <c r="N1105" s="208">
        <v>21341047</v>
      </c>
      <c r="O1105" s="208">
        <f t="shared" si="39"/>
        <v>61746776</v>
      </c>
      <c r="P1105" s="262">
        <v>0</v>
      </c>
      <c r="Q1105" s="182">
        <v>0</v>
      </c>
      <c r="R1105" s="35">
        <f t="shared" si="41"/>
        <v>83087823</v>
      </c>
      <c r="S1105" s="134" t="s">
        <v>17</v>
      </c>
      <c r="T1105" s="206" t="s">
        <v>4198</v>
      </c>
      <c r="U1105" s="209" t="s">
        <v>1469</v>
      </c>
      <c r="V1105" s="209" t="s">
        <v>1470</v>
      </c>
    </row>
    <row r="1106" spans="1:22" s="2" customFormat="1" ht="118.5" customHeight="1" x14ac:dyDescent="0.35">
      <c r="A1106" s="27" t="s">
        <v>4199</v>
      </c>
      <c r="B1106" s="27">
        <v>659</v>
      </c>
      <c r="C1106" s="27" t="str">
        <f t="shared" si="40"/>
        <v>2025</v>
      </c>
      <c r="D1106" s="27" t="s">
        <v>4200</v>
      </c>
      <c r="E1106" s="27" t="s">
        <v>2963</v>
      </c>
      <c r="F1106" s="152">
        <v>45737</v>
      </c>
      <c r="G1106" s="152">
        <v>45742</v>
      </c>
      <c r="H1106" s="152">
        <v>45856</v>
      </c>
      <c r="I1106" s="262">
        <v>84510558</v>
      </c>
      <c r="J1106" s="343" t="s">
        <v>17</v>
      </c>
      <c r="K1106" s="134" t="s">
        <v>18</v>
      </c>
      <c r="L1106" s="134" t="s">
        <v>1975</v>
      </c>
      <c r="M1106" s="257">
        <f t="shared" ref="M1106:M1169" si="42">+N1106/R1106</f>
        <v>0.22222222222222221</v>
      </c>
      <c r="N1106" s="208">
        <v>18780124</v>
      </c>
      <c r="O1106" s="208">
        <f t="shared" ref="O1106:O1169" si="43">R1106-N1106</f>
        <v>65730434</v>
      </c>
      <c r="P1106" s="262">
        <v>0</v>
      </c>
      <c r="Q1106" s="182">
        <v>0</v>
      </c>
      <c r="R1106" s="35">
        <f t="shared" si="41"/>
        <v>84510558</v>
      </c>
      <c r="S1106" s="134" t="s">
        <v>17</v>
      </c>
      <c r="T1106" s="206" t="s">
        <v>4201</v>
      </c>
      <c r="U1106" s="209" t="s">
        <v>1473</v>
      </c>
      <c r="V1106" s="209" t="s">
        <v>1470</v>
      </c>
    </row>
    <row r="1107" spans="1:22" s="2" customFormat="1" ht="118.5" customHeight="1" x14ac:dyDescent="0.35">
      <c r="A1107" s="15" t="s">
        <v>4202</v>
      </c>
      <c r="B1107" s="15">
        <v>660</v>
      </c>
      <c r="C1107" s="15" t="str">
        <f t="shared" si="40"/>
        <v>2025</v>
      </c>
      <c r="D1107" s="134" t="s">
        <v>4203</v>
      </c>
      <c r="E1107" s="15" t="s">
        <v>4204</v>
      </c>
      <c r="F1107" s="152">
        <v>45736</v>
      </c>
      <c r="G1107" s="152">
        <v>45741</v>
      </c>
      <c r="H1107" s="152">
        <v>46022</v>
      </c>
      <c r="I1107" s="346">
        <v>121308269</v>
      </c>
      <c r="J1107" s="343" t="s">
        <v>17</v>
      </c>
      <c r="K1107" s="134" t="s">
        <v>18</v>
      </c>
      <c r="L1107" s="134" t="s">
        <v>1428</v>
      </c>
      <c r="M1107" s="257">
        <f t="shared" si="42"/>
        <v>0.22945204996701421</v>
      </c>
      <c r="N1107" s="208">
        <v>27834431</v>
      </c>
      <c r="O1107" s="208">
        <f t="shared" si="43"/>
        <v>93473838</v>
      </c>
      <c r="P1107" s="262">
        <v>0</v>
      </c>
      <c r="Q1107" s="182">
        <v>0</v>
      </c>
      <c r="R1107" s="35">
        <f t="shared" si="41"/>
        <v>121308269</v>
      </c>
      <c r="S1107" s="134" t="s">
        <v>17</v>
      </c>
      <c r="T1107" s="206" t="s">
        <v>4205</v>
      </c>
      <c r="U1107" s="209" t="s">
        <v>1469</v>
      </c>
      <c r="V1107" s="209" t="s">
        <v>1470</v>
      </c>
    </row>
    <row r="1108" spans="1:22" s="2" customFormat="1" ht="118.5" customHeight="1" x14ac:dyDescent="0.35">
      <c r="A1108" s="15" t="s">
        <v>4206</v>
      </c>
      <c r="B1108" s="15">
        <v>661</v>
      </c>
      <c r="C1108" s="15" t="str">
        <f t="shared" si="40"/>
        <v>2025</v>
      </c>
      <c r="D1108" s="134" t="s">
        <v>4207</v>
      </c>
      <c r="E1108" s="15" t="s">
        <v>4204</v>
      </c>
      <c r="F1108" s="152">
        <v>45733</v>
      </c>
      <c r="G1108" s="152">
        <v>45737</v>
      </c>
      <c r="H1108" s="152">
        <v>46022</v>
      </c>
      <c r="I1108" s="346">
        <v>121308269</v>
      </c>
      <c r="J1108" s="343" t="s">
        <v>17</v>
      </c>
      <c r="K1108" s="134" t="s">
        <v>18</v>
      </c>
      <c r="L1108" s="134" t="s">
        <v>1428</v>
      </c>
      <c r="M1108" s="257">
        <f t="shared" si="42"/>
        <v>0.24315067095714638</v>
      </c>
      <c r="N1108" s="208">
        <v>29496187</v>
      </c>
      <c r="O1108" s="208">
        <f t="shared" si="43"/>
        <v>91812082</v>
      </c>
      <c r="P1108" s="262">
        <v>0</v>
      </c>
      <c r="Q1108" s="182">
        <v>0</v>
      </c>
      <c r="R1108" s="35">
        <f t="shared" si="41"/>
        <v>121308269</v>
      </c>
      <c r="S1108" s="134" t="s">
        <v>17</v>
      </c>
      <c r="T1108" s="206" t="s">
        <v>4208</v>
      </c>
      <c r="U1108" s="209" t="s">
        <v>1469</v>
      </c>
      <c r="V1108" s="209" t="s">
        <v>1470</v>
      </c>
    </row>
    <row r="1109" spans="1:22" s="2" customFormat="1" ht="118.5" customHeight="1" x14ac:dyDescent="0.35">
      <c r="A1109" s="15" t="s">
        <v>4209</v>
      </c>
      <c r="B1109" s="15">
        <v>662</v>
      </c>
      <c r="C1109" s="15" t="str">
        <f t="shared" si="40"/>
        <v>2025</v>
      </c>
      <c r="D1109" s="134" t="s">
        <v>4210</v>
      </c>
      <c r="E1109" s="15" t="s">
        <v>4211</v>
      </c>
      <c r="F1109" s="152">
        <v>45727</v>
      </c>
      <c r="G1109" s="152">
        <v>45727</v>
      </c>
      <c r="H1109" s="152">
        <v>45900</v>
      </c>
      <c r="I1109" s="262">
        <v>157447015</v>
      </c>
      <c r="J1109" s="343" t="s">
        <v>17</v>
      </c>
      <c r="K1109" s="134" t="s">
        <v>18</v>
      </c>
      <c r="L1109" s="134" t="s">
        <v>979</v>
      </c>
      <c r="M1109" s="257">
        <f t="shared" si="42"/>
        <v>0.46022725168844897</v>
      </c>
      <c r="N1109" s="208">
        <v>72461407</v>
      </c>
      <c r="O1109" s="208">
        <f t="shared" si="43"/>
        <v>84985608</v>
      </c>
      <c r="P1109" s="262">
        <v>0</v>
      </c>
      <c r="Q1109" s="182">
        <v>0</v>
      </c>
      <c r="R1109" s="35">
        <f t="shared" si="41"/>
        <v>157447015</v>
      </c>
      <c r="S1109" s="134" t="s">
        <v>17</v>
      </c>
      <c r="T1109" s="206" t="s">
        <v>4212</v>
      </c>
      <c r="U1109" s="209" t="s">
        <v>1478</v>
      </c>
      <c r="V1109" s="209" t="s">
        <v>1470</v>
      </c>
    </row>
    <row r="1110" spans="1:22" s="2" customFormat="1" ht="118.5" customHeight="1" x14ac:dyDescent="0.35">
      <c r="A1110" s="16" t="s">
        <v>4213</v>
      </c>
      <c r="B1110" s="16">
        <v>663</v>
      </c>
      <c r="C1110" s="16" t="str">
        <f t="shared" si="40"/>
        <v>2025</v>
      </c>
      <c r="D1110" s="125" t="s">
        <v>4214</v>
      </c>
      <c r="E1110" s="16" t="s">
        <v>4215</v>
      </c>
      <c r="F1110" s="314">
        <v>45728</v>
      </c>
      <c r="G1110" s="314">
        <v>45733</v>
      </c>
      <c r="H1110" s="314">
        <v>46022</v>
      </c>
      <c r="I1110" s="356">
        <v>319262723</v>
      </c>
      <c r="J1110" s="357" t="s">
        <v>17</v>
      </c>
      <c r="K1110" s="125" t="s">
        <v>19</v>
      </c>
      <c r="L1110" s="125" t="s">
        <v>965</v>
      </c>
      <c r="M1110" s="215">
        <f t="shared" si="42"/>
        <v>0.37230768049923574</v>
      </c>
      <c r="N1110" s="216">
        <v>118863963.87</v>
      </c>
      <c r="O1110" s="216">
        <f t="shared" si="43"/>
        <v>200398759.13</v>
      </c>
      <c r="P1110" s="264">
        <v>0</v>
      </c>
      <c r="Q1110" s="186">
        <v>0</v>
      </c>
      <c r="R1110" s="42">
        <f t="shared" si="41"/>
        <v>319262723</v>
      </c>
      <c r="S1110" s="125" t="s">
        <v>17</v>
      </c>
      <c r="T1110" s="214" t="s">
        <v>4216</v>
      </c>
      <c r="U1110" s="217" t="s">
        <v>1481</v>
      </c>
      <c r="V1110" s="217" t="s">
        <v>1472</v>
      </c>
    </row>
    <row r="1111" spans="1:22" s="2" customFormat="1" ht="118.5" customHeight="1" x14ac:dyDescent="0.35">
      <c r="A1111" s="15" t="s">
        <v>4217</v>
      </c>
      <c r="B1111" s="15">
        <v>664</v>
      </c>
      <c r="C1111" s="15" t="str">
        <f t="shared" si="40"/>
        <v>2025</v>
      </c>
      <c r="D1111" s="134" t="s">
        <v>4218</v>
      </c>
      <c r="E1111" s="15" t="s">
        <v>4219</v>
      </c>
      <c r="F1111" s="152">
        <v>45730</v>
      </c>
      <c r="G1111" s="152">
        <v>45734</v>
      </c>
      <c r="H1111" s="152">
        <v>46022</v>
      </c>
      <c r="I1111" s="346">
        <v>41543878</v>
      </c>
      <c r="J1111" s="343" t="s">
        <v>17</v>
      </c>
      <c r="K1111" s="134" t="s">
        <v>18</v>
      </c>
      <c r="L1111" s="134" t="s">
        <v>1428</v>
      </c>
      <c r="M1111" s="257">
        <f t="shared" si="42"/>
        <v>0.25342453586061464</v>
      </c>
      <c r="N1111" s="208">
        <v>10528238</v>
      </c>
      <c r="O1111" s="208">
        <f t="shared" si="43"/>
        <v>31015640</v>
      </c>
      <c r="P1111" s="262">
        <v>0</v>
      </c>
      <c r="Q1111" s="182">
        <v>0</v>
      </c>
      <c r="R1111" s="35">
        <f t="shared" si="41"/>
        <v>41543878</v>
      </c>
      <c r="S1111" s="134" t="s">
        <v>17</v>
      </c>
      <c r="T1111" s="206" t="s">
        <v>4220</v>
      </c>
      <c r="U1111" s="209" t="s">
        <v>1469</v>
      </c>
      <c r="V1111" s="209" t="s">
        <v>1470</v>
      </c>
    </row>
    <row r="1112" spans="1:22" s="2" customFormat="1" ht="118.5" customHeight="1" x14ac:dyDescent="0.35">
      <c r="A1112" s="17" t="s">
        <v>4221</v>
      </c>
      <c r="B1112" s="17">
        <v>665</v>
      </c>
      <c r="C1112" s="17" t="str">
        <f t="shared" si="40"/>
        <v>2025</v>
      </c>
      <c r="D1112" s="151" t="s">
        <v>1454</v>
      </c>
      <c r="E1112" s="17" t="s">
        <v>3284</v>
      </c>
      <c r="F1112" s="157">
        <v>45735</v>
      </c>
      <c r="G1112" s="157">
        <v>45735</v>
      </c>
      <c r="H1112" s="157">
        <v>45991</v>
      </c>
      <c r="I1112" s="266">
        <v>52242902</v>
      </c>
      <c r="J1112" s="345" t="s">
        <v>17</v>
      </c>
      <c r="K1112" s="151" t="s">
        <v>18</v>
      </c>
      <c r="L1112" s="151" t="s">
        <v>2218</v>
      </c>
      <c r="M1112" s="258">
        <f t="shared" si="42"/>
        <v>0.28627448758493546</v>
      </c>
      <c r="N1112" s="212">
        <v>14955810</v>
      </c>
      <c r="O1112" s="212">
        <f t="shared" si="43"/>
        <v>37287092</v>
      </c>
      <c r="P1112" s="344">
        <v>0</v>
      </c>
      <c r="Q1112" s="189">
        <v>0</v>
      </c>
      <c r="R1112" s="29">
        <f t="shared" si="41"/>
        <v>52242902</v>
      </c>
      <c r="S1112" s="151" t="s">
        <v>17</v>
      </c>
      <c r="T1112" s="210" t="s">
        <v>4222</v>
      </c>
      <c r="U1112" s="213" t="s">
        <v>1480</v>
      </c>
      <c r="V1112" s="213" t="s">
        <v>1468</v>
      </c>
    </row>
    <row r="1113" spans="1:22" s="2" customFormat="1" ht="118.5" customHeight="1" x14ac:dyDescent="0.35">
      <c r="A1113" s="15" t="s">
        <v>4223</v>
      </c>
      <c r="B1113" s="15">
        <v>666</v>
      </c>
      <c r="C1113" s="15" t="str">
        <f t="shared" si="40"/>
        <v>2025</v>
      </c>
      <c r="D1113" s="134" t="s">
        <v>4224</v>
      </c>
      <c r="E1113" s="15" t="s">
        <v>47</v>
      </c>
      <c r="F1113" s="152">
        <v>45730</v>
      </c>
      <c r="G1113" s="152">
        <v>45734</v>
      </c>
      <c r="H1113" s="152">
        <v>46022</v>
      </c>
      <c r="I1113" s="346">
        <v>40974786</v>
      </c>
      <c r="J1113" s="343" t="s">
        <v>17</v>
      </c>
      <c r="K1113" s="134" t="s">
        <v>18</v>
      </c>
      <c r="L1113" s="134" t="s">
        <v>2542</v>
      </c>
      <c r="M1113" s="257">
        <f t="shared" si="42"/>
        <v>0.25694430716489891</v>
      </c>
      <c r="N1113" s="208">
        <v>10528238</v>
      </c>
      <c r="O1113" s="208">
        <f t="shared" si="43"/>
        <v>30446548</v>
      </c>
      <c r="P1113" s="262">
        <v>0</v>
      </c>
      <c r="Q1113" s="182">
        <v>0</v>
      </c>
      <c r="R1113" s="35">
        <f t="shared" si="41"/>
        <v>40974786</v>
      </c>
      <c r="S1113" s="134" t="s">
        <v>5860</v>
      </c>
      <c r="T1113" s="206" t="s">
        <v>4225</v>
      </c>
      <c r="U1113" s="209" t="s">
        <v>1469</v>
      </c>
      <c r="V1113" s="209" t="s">
        <v>1470</v>
      </c>
    </row>
    <row r="1114" spans="1:22" s="2" customFormat="1" ht="118.5" customHeight="1" x14ac:dyDescent="0.35">
      <c r="A1114" s="16" t="s">
        <v>4226</v>
      </c>
      <c r="B1114" s="16">
        <v>667</v>
      </c>
      <c r="C1114" s="16" t="str">
        <f t="shared" si="40"/>
        <v>2025</v>
      </c>
      <c r="D1114" s="125" t="s">
        <v>4227</v>
      </c>
      <c r="E1114" s="16" t="s">
        <v>3949</v>
      </c>
      <c r="F1114" s="314">
        <v>45730</v>
      </c>
      <c r="G1114" s="314">
        <v>45733</v>
      </c>
      <c r="H1114" s="314">
        <v>45991</v>
      </c>
      <c r="I1114" s="264">
        <v>52242902</v>
      </c>
      <c r="J1114" s="357" t="s">
        <v>17</v>
      </c>
      <c r="K1114" s="125" t="s">
        <v>18</v>
      </c>
      <c r="L1114" s="125" t="s">
        <v>970</v>
      </c>
      <c r="M1114" s="260">
        <f t="shared" si="42"/>
        <v>0.29411762003573233</v>
      </c>
      <c r="N1114" s="216">
        <v>15365558</v>
      </c>
      <c r="O1114" s="216">
        <f t="shared" si="43"/>
        <v>36877344</v>
      </c>
      <c r="P1114" s="356">
        <v>0</v>
      </c>
      <c r="Q1114" s="186">
        <v>0</v>
      </c>
      <c r="R1114" s="42">
        <f t="shared" si="41"/>
        <v>52242902</v>
      </c>
      <c r="S1114" s="125" t="s">
        <v>17</v>
      </c>
      <c r="T1114" s="214" t="s">
        <v>4228</v>
      </c>
      <c r="U1114" s="217" t="s">
        <v>1474</v>
      </c>
      <c r="V1114" s="217" t="s">
        <v>1472</v>
      </c>
    </row>
    <row r="1115" spans="1:22" s="2" customFormat="1" ht="118.5" customHeight="1" x14ac:dyDescent="0.35">
      <c r="A1115" s="15" t="s">
        <v>4229</v>
      </c>
      <c r="B1115" s="15">
        <v>668</v>
      </c>
      <c r="C1115" s="15" t="str">
        <f t="shared" si="40"/>
        <v>2025</v>
      </c>
      <c r="D1115" s="134" t="s">
        <v>4230</v>
      </c>
      <c r="E1115" s="15" t="s">
        <v>4231</v>
      </c>
      <c r="F1115" s="152">
        <v>45730</v>
      </c>
      <c r="G1115" s="152">
        <v>45741</v>
      </c>
      <c r="H1115" s="152">
        <v>46022</v>
      </c>
      <c r="I1115" s="346">
        <v>48190921</v>
      </c>
      <c r="J1115" s="343" t="s">
        <v>17</v>
      </c>
      <c r="K1115" s="134" t="s">
        <v>18</v>
      </c>
      <c r="L1115" s="134" t="s">
        <v>1428</v>
      </c>
      <c r="M1115" s="257">
        <f t="shared" si="42"/>
        <v>0.22945203724162067</v>
      </c>
      <c r="N1115" s="208">
        <v>11057505</v>
      </c>
      <c r="O1115" s="208">
        <f t="shared" si="43"/>
        <v>37133416</v>
      </c>
      <c r="P1115" s="262">
        <v>0</v>
      </c>
      <c r="Q1115" s="182">
        <v>0</v>
      </c>
      <c r="R1115" s="35">
        <f t="shared" si="41"/>
        <v>48190921</v>
      </c>
      <c r="S1115" s="134" t="s">
        <v>17</v>
      </c>
      <c r="T1115" s="206" t="s">
        <v>4232</v>
      </c>
      <c r="U1115" s="209" t="s">
        <v>1469</v>
      </c>
      <c r="V1115" s="209" t="s">
        <v>1470</v>
      </c>
    </row>
    <row r="1116" spans="1:22" s="2" customFormat="1" ht="118.5" customHeight="1" x14ac:dyDescent="0.35">
      <c r="A1116" s="340" t="s">
        <v>4233</v>
      </c>
      <c r="B1116" s="15">
        <v>669</v>
      </c>
      <c r="C1116" s="15" t="str">
        <f t="shared" si="40"/>
        <v>2025</v>
      </c>
      <c r="D1116" s="347" t="s">
        <v>1553</v>
      </c>
      <c r="E1116" s="340" t="s">
        <v>1554</v>
      </c>
      <c r="F1116" s="348">
        <v>45735</v>
      </c>
      <c r="G1116" s="348">
        <v>45742</v>
      </c>
      <c r="H1116" s="348">
        <v>46022</v>
      </c>
      <c r="I1116" s="358">
        <v>41970697</v>
      </c>
      <c r="J1116" s="343" t="s">
        <v>17</v>
      </c>
      <c r="K1116" s="347" t="s">
        <v>18</v>
      </c>
      <c r="L1116" s="347" t="s">
        <v>975</v>
      </c>
      <c r="M1116" s="207">
        <f t="shared" si="42"/>
        <v>0.22372880774412682</v>
      </c>
      <c r="N1116" s="208">
        <v>9390054</v>
      </c>
      <c r="O1116" s="208">
        <f t="shared" si="43"/>
        <v>32580643</v>
      </c>
      <c r="P1116" s="262">
        <v>0</v>
      </c>
      <c r="Q1116" s="182">
        <v>0</v>
      </c>
      <c r="R1116" s="35">
        <f t="shared" si="41"/>
        <v>41970697</v>
      </c>
      <c r="S1116" s="347" t="s">
        <v>17</v>
      </c>
      <c r="T1116" s="220" t="s">
        <v>4234</v>
      </c>
      <c r="U1116" s="221" t="s">
        <v>1479</v>
      </c>
      <c r="V1116" s="209" t="s">
        <v>1470</v>
      </c>
    </row>
    <row r="1117" spans="1:22" s="2" customFormat="1" ht="118.5" customHeight="1" x14ac:dyDescent="0.35">
      <c r="A1117" s="341" t="s">
        <v>4235</v>
      </c>
      <c r="B1117" s="16">
        <v>670</v>
      </c>
      <c r="C1117" s="16" t="str">
        <f t="shared" si="40"/>
        <v>2025</v>
      </c>
      <c r="D1117" s="359" t="s">
        <v>373</v>
      </c>
      <c r="E1117" s="341" t="s">
        <v>3949</v>
      </c>
      <c r="F1117" s="360">
        <v>45730</v>
      </c>
      <c r="G1117" s="360">
        <v>45733</v>
      </c>
      <c r="H1117" s="360">
        <v>45991</v>
      </c>
      <c r="I1117" s="361">
        <v>52242902</v>
      </c>
      <c r="J1117" s="357" t="s">
        <v>17</v>
      </c>
      <c r="K1117" s="359" t="s">
        <v>18</v>
      </c>
      <c r="L1117" s="359" t="s">
        <v>970</v>
      </c>
      <c r="M1117" s="260">
        <f t="shared" si="42"/>
        <v>0.29411762003573233</v>
      </c>
      <c r="N1117" s="216">
        <v>15365558</v>
      </c>
      <c r="O1117" s="216">
        <f t="shared" si="43"/>
        <v>36877344</v>
      </c>
      <c r="P1117" s="264">
        <v>0</v>
      </c>
      <c r="Q1117" s="186">
        <v>0</v>
      </c>
      <c r="R1117" s="42">
        <f t="shared" si="41"/>
        <v>52242902</v>
      </c>
      <c r="S1117" s="359" t="s">
        <v>17</v>
      </c>
      <c r="T1117" s="218" t="s">
        <v>4236</v>
      </c>
      <c r="U1117" s="219" t="s">
        <v>1474</v>
      </c>
      <c r="V1117" s="217" t="s">
        <v>1472</v>
      </c>
    </row>
    <row r="1118" spans="1:22" s="2" customFormat="1" ht="118.5" customHeight="1" x14ac:dyDescent="0.35">
      <c r="A1118" s="17" t="s">
        <v>4237</v>
      </c>
      <c r="B1118" s="17">
        <v>671</v>
      </c>
      <c r="C1118" s="17" t="str">
        <f t="shared" si="40"/>
        <v>2025</v>
      </c>
      <c r="D1118" s="151" t="s">
        <v>4238</v>
      </c>
      <c r="E1118" s="17" t="s">
        <v>4239</v>
      </c>
      <c r="F1118" s="157">
        <v>45741</v>
      </c>
      <c r="G1118" s="157">
        <v>45747</v>
      </c>
      <c r="H1118" s="157">
        <v>45991</v>
      </c>
      <c r="I1118" s="266">
        <v>51715784</v>
      </c>
      <c r="J1118" s="345" t="s">
        <v>17</v>
      </c>
      <c r="K1118" s="151" t="s">
        <v>18</v>
      </c>
      <c r="L1118" s="151" t="s">
        <v>971</v>
      </c>
      <c r="M1118" s="211">
        <f t="shared" si="42"/>
        <v>0.23461545125178804</v>
      </c>
      <c r="N1118" s="212">
        <v>12133322</v>
      </c>
      <c r="O1118" s="212">
        <f t="shared" si="43"/>
        <v>39582462</v>
      </c>
      <c r="P1118" s="266">
        <v>0</v>
      </c>
      <c r="Q1118" s="189">
        <v>0</v>
      </c>
      <c r="R1118" s="29">
        <f t="shared" si="41"/>
        <v>51715784</v>
      </c>
      <c r="S1118" s="151" t="s">
        <v>17</v>
      </c>
      <c r="T1118" s="210" t="s">
        <v>4240</v>
      </c>
      <c r="U1118" s="213" t="s">
        <v>1482</v>
      </c>
      <c r="V1118" s="213" t="s">
        <v>1468</v>
      </c>
    </row>
    <row r="1119" spans="1:22" s="2" customFormat="1" ht="118.5" customHeight="1" x14ac:dyDescent="0.35">
      <c r="A1119" s="339" t="s">
        <v>4241</v>
      </c>
      <c r="B1119" s="17">
        <v>672</v>
      </c>
      <c r="C1119" s="17" t="str">
        <f t="shared" si="40"/>
        <v>2025</v>
      </c>
      <c r="D1119" s="362" t="s">
        <v>4242</v>
      </c>
      <c r="E1119" s="339" t="s">
        <v>4243</v>
      </c>
      <c r="F1119" s="363">
        <v>45733</v>
      </c>
      <c r="G1119" s="363">
        <v>45733</v>
      </c>
      <c r="H1119" s="363">
        <v>46022</v>
      </c>
      <c r="I1119" s="364">
        <v>59208622</v>
      </c>
      <c r="J1119" s="345" t="s">
        <v>17</v>
      </c>
      <c r="K1119" s="362" t="s">
        <v>18</v>
      </c>
      <c r="L1119" s="362" t="s">
        <v>2218</v>
      </c>
      <c r="M1119" s="258">
        <f t="shared" si="42"/>
        <v>0.25951554825917078</v>
      </c>
      <c r="N1119" s="212">
        <v>15365558</v>
      </c>
      <c r="O1119" s="212">
        <f t="shared" si="43"/>
        <v>43843064</v>
      </c>
      <c r="P1119" s="344">
        <v>0</v>
      </c>
      <c r="Q1119" s="189">
        <v>0</v>
      </c>
      <c r="R1119" s="29">
        <f t="shared" si="41"/>
        <v>59208622</v>
      </c>
      <c r="S1119" s="362" t="s">
        <v>17</v>
      </c>
      <c r="T1119" s="231" t="s">
        <v>4244</v>
      </c>
      <c r="U1119" s="245" t="s">
        <v>1480</v>
      </c>
      <c r="V1119" s="213" t="s">
        <v>1468</v>
      </c>
    </row>
    <row r="1120" spans="1:22" s="2" customFormat="1" ht="118.5" customHeight="1" x14ac:dyDescent="0.35">
      <c r="A1120" s="17" t="s">
        <v>4245</v>
      </c>
      <c r="B1120" s="17">
        <v>673</v>
      </c>
      <c r="C1120" s="17" t="str">
        <f t="shared" si="40"/>
        <v>2025</v>
      </c>
      <c r="D1120" s="151" t="s">
        <v>4246</v>
      </c>
      <c r="E1120" s="17" t="s">
        <v>4156</v>
      </c>
      <c r="F1120" s="157">
        <v>45741</v>
      </c>
      <c r="G1120" s="157">
        <v>45743</v>
      </c>
      <c r="H1120" s="157">
        <v>45991</v>
      </c>
      <c r="I1120" s="266">
        <v>60711018</v>
      </c>
      <c r="J1120" s="345" t="s">
        <v>17</v>
      </c>
      <c r="K1120" s="151" t="s">
        <v>18</v>
      </c>
      <c r="L1120" s="151" t="s">
        <v>971</v>
      </c>
      <c r="M1120" s="258">
        <f t="shared" si="42"/>
        <v>0.25590549313470579</v>
      </c>
      <c r="N1120" s="212">
        <v>15536283</v>
      </c>
      <c r="O1120" s="212">
        <f t="shared" si="43"/>
        <v>45174735</v>
      </c>
      <c r="P1120" s="266">
        <v>0</v>
      </c>
      <c r="Q1120" s="189">
        <v>0</v>
      </c>
      <c r="R1120" s="29">
        <f t="shared" si="41"/>
        <v>60711018</v>
      </c>
      <c r="S1120" s="151" t="s">
        <v>17</v>
      </c>
      <c r="T1120" s="210" t="s">
        <v>4247</v>
      </c>
      <c r="U1120" s="213" t="s">
        <v>1482</v>
      </c>
      <c r="V1120" s="213" t="s">
        <v>1468</v>
      </c>
    </row>
    <row r="1121" spans="1:22" s="2" customFormat="1" ht="118.5" customHeight="1" x14ac:dyDescent="0.35">
      <c r="A1121" s="15" t="s">
        <v>4248</v>
      </c>
      <c r="B1121" s="15">
        <v>674</v>
      </c>
      <c r="C1121" s="15" t="str">
        <f t="shared" si="40"/>
        <v>2025</v>
      </c>
      <c r="D1121" s="134" t="s">
        <v>4249</v>
      </c>
      <c r="E1121" s="15" t="s">
        <v>4250</v>
      </c>
      <c r="F1121" s="152">
        <v>45736</v>
      </c>
      <c r="G1121" s="152">
        <v>45741</v>
      </c>
      <c r="H1121" s="152">
        <v>45853</v>
      </c>
      <c r="I1121" s="262">
        <v>13658238</v>
      </c>
      <c r="J1121" s="343" t="s">
        <v>17</v>
      </c>
      <c r="K1121" s="134" t="s">
        <v>18</v>
      </c>
      <c r="L1121" s="134" t="s">
        <v>975</v>
      </c>
      <c r="M1121" s="257">
        <f t="shared" si="42"/>
        <v>0.30833347610431155</v>
      </c>
      <c r="N1121" s="208">
        <v>4211292</v>
      </c>
      <c r="O1121" s="208">
        <f t="shared" si="43"/>
        <v>9446946</v>
      </c>
      <c r="P1121" s="262">
        <v>0</v>
      </c>
      <c r="Q1121" s="182">
        <v>0</v>
      </c>
      <c r="R1121" s="35">
        <f t="shared" si="41"/>
        <v>13658238</v>
      </c>
      <c r="S1121" s="134" t="s">
        <v>17</v>
      </c>
      <c r="T1121" s="206" t="s">
        <v>4251</v>
      </c>
      <c r="U1121" s="209" t="s">
        <v>1475</v>
      </c>
      <c r="V1121" s="209" t="s">
        <v>1470</v>
      </c>
    </row>
    <row r="1122" spans="1:22" s="2" customFormat="1" ht="118.5" customHeight="1" x14ac:dyDescent="0.35">
      <c r="A1122" s="15" t="s">
        <v>4252</v>
      </c>
      <c r="B1122" s="15">
        <v>675</v>
      </c>
      <c r="C1122" s="15" t="str">
        <f t="shared" si="40"/>
        <v>2025</v>
      </c>
      <c r="D1122" s="134" t="s">
        <v>4253</v>
      </c>
      <c r="E1122" s="15" t="s">
        <v>3152</v>
      </c>
      <c r="F1122" s="152">
        <v>45733</v>
      </c>
      <c r="G1122" s="152">
        <v>45734</v>
      </c>
      <c r="H1122" s="152">
        <v>46022</v>
      </c>
      <c r="I1122" s="262">
        <v>58389126</v>
      </c>
      <c r="J1122" s="343" t="s">
        <v>17</v>
      </c>
      <c r="K1122" s="134" t="s">
        <v>18</v>
      </c>
      <c r="L1122" s="134" t="s">
        <v>1835</v>
      </c>
      <c r="M1122" s="257">
        <f t="shared" si="42"/>
        <v>0.25964909973134381</v>
      </c>
      <c r="N1122" s="208">
        <v>15160684</v>
      </c>
      <c r="O1122" s="208">
        <f t="shared" si="43"/>
        <v>43228442</v>
      </c>
      <c r="P1122" s="262">
        <v>0</v>
      </c>
      <c r="Q1122" s="182">
        <v>0</v>
      </c>
      <c r="R1122" s="35">
        <f t="shared" si="41"/>
        <v>58389126</v>
      </c>
      <c r="S1122" s="134" t="s">
        <v>17</v>
      </c>
      <c r="T1122" s="206" t="s">
        <v>4254</v>
      </c>
      <c r="U1122" s="209" t="s">
        <v>1473</v>
      </c>
      <c r="V1122" s="209" t="s">
        <v>1470</v>
      </c>
    </row>
    <row r="1123" spans="1:22" s="2" customFormat="1" ht="118.5" customHeight="1" x14ac:dyDescent="0.35">
      <c r="A1123" s="17" t="s">
        <v>4255</v>
      </c>
      <c r="B1123" s="17">
        <v>676</v>
      </c>
      <c r="C1123" s="17" t="str">
        <f t="shared" si="40"/>
        <v>2025</v>
      </c>
      <c r="D1123" s="151" t="s">
        <v>4256</v>
      </c>
      <c r="E1123" s="17" t="s">
        <v>4257</v>
      </c>
      <c r="F1123" s="157">
        <v>45741</v>
      </c>
      <c r="G1123" s="157">
        <v>45744</v>
      </c>
      <c r="H1123" s="157">
        <v>45991</v>
      </c>
      <c r="I1123" s="344">
        <v>4000000000</v>
      </c>
      <c r="J1123" s="345" t="s">
        <v>17</v>
      </c>
      <c r="K1123" s="151" t="s">
        <v>18</v>
      </c>
      <c r="L1123" s="151" t="s">
        <v>971</v>
      </c>
      <c r="M1123" s="211">
        <f t="shared" si="42"/>
        <v>0.15340503899999999</v>
      </c>
      <c r="N1123" s="212">
        <v>613620156</v>
      </c>
      <c r="O1123" s="212">
        <f t="shared" si="43"/>
        <v>3386379844</v>
      </c>
      <c r="P1123" s="266">
        <v>0</v>
      </c>
      <c r="Q1123" s="189">
        <v>0</v>
      </c>
      <c r="R1123" s="29">
        <f t="shared" si="41"/>
        <v>4000000000</v>
      </c>
      <c r="S1123" s="151" t="s">
        <v>17</v>
      </c>
      <c r="T1123" s="210" t="s">
        <v>4258</v>
      </c>
      <c r="U1123" s="213" t="s">
        <v>1482</v>
      </c>
      <c r="V1123" s="213" t="s">
        <v>1468</v>
      </c>
    </row>
    <row r="1124" spans="1:22" s="2" customFormat="1" ht="118.5" customHeight="1" x14ac:dyDescent="0.35">
      <c r="A1124" s="15" t="s">
        <v>4259</v>
      </c>
      <c r="B1124" s="15">
        <v>677</v>
      </c>
      <c r="C1124" s="15" t="str">
        <f t="shared" ref="C1124:C1174" si="44">RIGHT(A1124,4)</f>
        <v>2025</v>
      </c>
      <c r="D1124" s="134" t="s">
        <v>4260</v>
      </c>
      <c r="E1124" s="15" t="s">
        <v>3572</v>
      </c>
      <c r="F1124" s="152">
        <v>45733</v>
      </c>
      <c r="G1124" s="152">
        <v>45734</v>
      </c>
      <c r="H1124" s="152">
        <v>46022</v>
      </c>
      <c r="I1124" s="262">
        <v>59208622</v>
      </c>
      <c r="J1124" s="343" t="s">
        <v>17</v>
      </c>
      <c r="K1124" s="134" t="s">
        <v>18</v>
      </c>
      <c r="L1124" s="134" t="s">
        <v>1826</v>
      </c>
      <c r="M1124" s="257">
        <f t="shared" si="42"/>
        <v>0.25605534275058789</v>
      </c>
      <c r="N1124" s="208">
        <v>15160684</v>
      </c>
      <c r="O1124" s="208">
        <f t="shared" si="43"/>
        <v>44047938</v>
      </c>
      <c r="P1124" s="262">
        <v>0</v>
      </c>
      <c r="Q1124" s="182">
        <v>0</v>
      </c>
      <c r="R1124" s="35">
        <f t="shared" si="41"/>
        <v>59208622</v>
      </c>
      <c r="S1124" s="134" t="s">
        <v>17</v>
      </c>
      <c r="T1124" s="206" t="s">
        <v>4261</v>
      </c>
      <c r="U1124" s="209" t="s">
        <v>1473</v>
      </c>
      <c r="V1124" s="209" t="s">
        <v>1470</v>
      </c>
    </row>
    <row r="1125" spans="1:22" s="2" customFormat="1" ht="118.5" customHeight="1" x14ac:dyDescent="0.35">
      <c r="A1125" s="15" t="s">
        <v>4262</v>
      </c>
      <c r="B1125" s="15">
        <v>678</v>
      </c>
      <c r="C1125" s="15" t="str">
        <f t="shared" si="44"/>
        <v>2025</v>
      </c>
      <c r="D1125" s="134" t="s">
        <v>4263</v>
      </c>
      <c r="E1125" s="15" t="s">
        <v>4264</v>
      </c>
      <c r="F1125" s="152">
        <v>45730</v>
      </c>
      <c r="G1125" s="152">
        <v>45734</v>
      </c>
      <c r="H1125" s="152">
        <v>45838</v>
      </c>
      <c r="I1125" s="262">
        <v>19121571</v>
      </c>
      <c r="J1125" s="343" t="s">
        <v>17</v>
      </c>
      <c r="K1125" s="134" t="s">
        <v>18</v>
      </c>
      <c r="L1125" s="134" t="s">
        <v>975</v>
      </c>
      <c r="M1125" s="207">
        <f t="shared" si="42"/>
        <v>0.41904752491309422</v>
      </c>
      <c r="N1125" s="208">
        <v>8012847</v>
      </c>
      <c r="O1125" s="208">
        <f t="shared" si="43"/>
        <v>11108724</v>
      </c>
      <c r="P1125" s="262">
        <v>0</v>
      </c>
      <c r="Q1125" s="182">
        <v>0</v>
      </c>
      <c r="R1125" s="35">
        <f t="shared" si="41"/>
        <v>19121571</v>
      </c>
      <c r="S1125" s="134" t="s">
        <v>17</v>
      </c>
      <c r="T1125" s="206" t="s">
        <v>4265</v>
      </c>
      <c r="U1125" s="209" t="s">
        <v>1475</v>
      </c>
      <c r="V1125" s="209" t="s">
        <v>1470</v>
      </c>
    </row>
    <row r="1126" spans="1:22" s="2" customFormat="1" ht="118.5" customHeight="1" x14ac:dyDescent="0.35">
      <c r="A1126" s="15" t="s">
        <v>4266</v>
      </c>
      <c r="B1126" s="15">
        <v>679</v>
      </c>
      <c r="C1126" s="15" t="str">
        <f t="shared" si="44"/>
        <v>2025</v>
      </c>
      <c r="D1126" s="134" t="s">
        <v>4267</v>
      </c>
      <c r="E1126" s="15" t="s">
        <v>4268</v>
      </c>
      <c r="F1126" s="152">
        <v>45735</v>
      </c>
      <c r="G1126" s="152">
        <v>45748</v>
      </c>
      <c r="H1126" s="152">
        <v>45869</v>
      </c>
      <c r="I1126" s="262">
        <v>12292407</v>
      </c>
      <c r="J1126" s="343" t="s">
        <v>17</v>
      </c>
      <c r="K1126" s="134" t="s">
        <v>18</v>
      </c>
      <c r="L1126" s="134" t="s">
        <v>975</v>
      </c>
      <c r="M1126" s="207">
        <f t="shared" si="42"/>
        <v>0.5</v>
      </c>
      <c r="N1126" s="208">
        <v>6146218</v>
      </c>
      <c r="O1126" s="208">
        <f t="shared" si="43"/>
        <v>6146218</v>
      </c>
      <c r="P1126" s="262">
        <v>29</v>
      </c>
      <c r="Q1126" s="182">
        <v>0</v>
      </c>
      <c r="R1126" s="35">
        <f t="shared" si="41"/>
        <v>12292436</v>
      </c>
      <c r="S1126" s="134" t="s">
        <v>17</v>
      </c>
      <c r="T1126" s="206" t="s">
        <v>4269</v>
      </c>
      <c r="U1126" s="209" t="s">
        <v>1476</v>
      </c>
      <c r="V1126" s="209" t="s">
        <v>1470</v>
      </c>
    </row>
    <row r="1127" spans="1:22" s="2" customFormat="1" ht="118.5" customHeight="1" x14ac:dyDescent="0.35">
      <c r="A1127" s="15" t="s">
        <v>4270</v>
      </c>
      <c r="B1127" s="15">
        <v>680</v>
      </c>
      <c r="C1127" s="15" t="str">
        <f t="shared" si="44"/>
        <v>2025</v>
      </c>
      <c r="D1127" s="134" t="s">
        <v>4271</v>
      </c>
      <c r="E1127" s="15" t="s">
        <v>4038</v>
      </c>
      <c r="F1127" s="152">
        <v>45730</v>
      </c>
      <c r="G1127" s="152">
        <v>45734</v>
      </c>
      <c r="H1127" s="152">
        <v>46022</v>
      </c>
      <c r="I1127" s="346">
        <v>36493182</v>
      </c>
      <c r="J1127" s="343" t="s">
        <v>17</v>
      </c>
      <c r="K1127" s="134" t="s">
        <v>18</v>
      </c>
      <c r="L1127" s="134" t="s">
        <v>2542</v>
      </c>
      <c r="M1127" s="257">
        <f t="shared" si="42"/>
        <v>0.25964904896481761</v>
      </c>
      <c r="N1127" s="208">
        <v>9475420</v>
      </c>
      <c r="O1127" s="208">
        <f t="shared" si="43"/>
        <v>27017762</v>
      </c>
      <c r="P1127" s="262">
        <v>0</v>
      </c>
      <c r="Q1127" s="182">
        <v>0</v>
      </c>
      <c r="R1127" s="35">
        <f t="shared" si="41"/>
        <v>36493182</v>
      </c>
      <c r="S1127" s="134" t="s">
        <v>17</v>
      </c>
      <c r="T1127" s="206" t="s">
        <v>4272</v>
      </c>
      <c r="U1127" s="209" t="s">
        <v>1469</v>
      </c>
      <c r="V1127" s="209" t="s">
        <v>1470</v>
      </c>
    </row>
    <row r="1128" spans="1:22" s="2" customFormat="1" ht="118.5" customHeight="1" x14ac:dyDescent="0.35">
      <c r="A1128" s="15" t="s">
        <v>4273</v>
      </c>
      <c r="B1128" s="15">
        <v>681</v>
      </c>
      <c r="C1128" s="15" t="str">
        <f t="shared" si="44"/>
        <v>2025</v>
      </c>
      <c r="D1128" s="134" t="s">
        <v>1759</v>
      </c>
      <c r="E1128" s="15" t="s">
        <v>1426</v>
      </c>
      <c r="F1128" s="152">
        <v>45734</v>
      </c>
      <c r="G1128" s="152">
        <v>45736</v>
      </c>
      <c r="H1128" s="152">
        <v>46022</v>
      </c>
      <c r="I1128" s="346">
        <v>58389126</v>
      </c>
      <c r="J1128" s="343" t="s">
        <v>17</v>
      </c>
      <c r="K1128" s="134" t="s">
        <v>18</v>
      </c>
      <c r="L1128" s="134" t="s">
        <v>975</v>
      </c>
      <c r="M1128" s="257">
        <f t="shared" si="42"/>
        <v>0.25263156019838351</v>
      </c>
      <c r="N1128" s="208">
        <v>14750936</v>
      </c>
      <c r="O1128" s="208">
        <f t="shared" si="43"/>
        <v>43638190</v>
      </c>
      <c r="P1128" s="262">
        <v>0</v>
      </c>
      <c r="Q1128" s="182">
        <v>0</v>
      </c>
      <c r="R1128" s="35">
        <f t="shared" si="41"/>
        <v>58389126</v>
      </c>
      <c r="S1128" s="134" t="s">
        <v>17</v>
      </c>
      <c r="T1128" s="206" t="s">
        <v>4274</v>
      </c>
      <c r="U1128" s="209" t="s">
        <v>1476</v>
      </c>
      <c r="V1128" s="209" t="s">
        <v>1470</v>
      </c>
    </row>
    <row r="1129" spans="1:22" s="2" customFormat="1" ht="118.5" customHeight="1" x14ac:dyDescent="0.35">
      <c r="A1129" s="15" t="s">
        <v>4275</v>
      </c>
      <c r="B1129" s="15">
        <v>682</v>
      </c>
      <c r="C1129" s="15" t="str">
        <f t="shared" si="44"/>
        <v>2025</v>
      </c>
      <c r="D1129" s="134" t="s">
        <v>4276</v>
      </c>
      <c r="E1129" s="15" t="s">
        <v>3120</v>
      </c>
      <c r="F1129" s="152">
        <v>45736</v>
      </c>
      <c r="G1129" s="152">
        <v>45737</v>
      </c>
      <c r="H1129" s="152">
        <v>46022</v>
      </c>
      <c r="I1129" s="262">
        <v>82518729</v>
      </c>
      <c r="J1129" s="343" t="s">
        <v>17</v>
      </c>
      <c r="K1129" s="134" t="s">
        <v>18</v>
      </c>
      <c r="L1129" s="134" t="s">
        <v>969</v>
      </c>
      <c r="M1129" s="257">
        <f t="shared" si="42"/>
        <v>0.24482755908661658</v>
      </c>
      <c r="N1129" s="208">
        <v>20202859</v>
      </c>
      <c r="O1129" s="208">
        <f t="shared" si="43"/>
        <v>62315870</v>
      </c>
      <c r="P1129" s="346">
        <v>0</v>
      </c>
      <c r="Q1129" s="182">
        <v>0</v>
      </c>
      <c r="R1129" s="35">
        <f t="shared" si="41"/>
        <v>82518729</v>
      </c>
      <c r="S1129" s="134" t="s">
        <v>17</v>
      </c>
      <c r="T1129" s="206" t="s">
        <v>4277</v>
      </c>
      <c r="U1129" s="209" t="s">
        <v>1473</v>
      </c>
      <c r="V1129" s="209" t="s">
        <v>1470</v>
      </c>
    </row>
    <row r="1130" spans="1:22" s="2" customFormat="1" ht="118.5" customHeight="1" x14ac:dyDescent="0.35">
      <c r="A1130" s="15" t="s">
        <v>4278</v>
      </c>
      <c r="B1130" s="15">
        <v>683</v>
      </c>
      <c r="C1130" s="15" t="str">
        <f t="shared" si="44"/>
        <v>2025</v>
      </c>
      <c r="D1130" s="134" t="s">
        <v>4279</v>
      </c>
      <c r="E1130" s="15" t="s">
        <v>4280</v>
      </c>
      <c r="F1130" s="152">
        <v>45734</v>
      </c>
      <c r="G1130" s="152">
        <v>45736</v>
      </c>
      <c r="H1130" s="152">
        <v>46022</v>
      </c>
      <c r="I1130" s="262">
        <v>40263421</v>
      </c>
      <c r="J1130" s="343" t="s">
        <v>17</v>
      </c>
      <c r="K1130" s="134" t="s">
        <v>18</v>
      </c>
      <c r="L1130" s="134" t="s">
        <v>975</v>
      </c>
      <c r="M1130" s="207">
        <f t="shared" si="42"/>
        <v>0.25441683159510964</v>
      </c>
      <c r="N1130" s="208">
        <v>10243692</v>
      </c>
      <c r="O1130" s="208">
        <f t="shared" si="43"/>
        <v>30019729</v>
      </c>
      <c r="P1130" s="262">
        <v>0</v>
      </c>
      <c r="Q1130" s="182">
        <v>0</v>
      </c>
      <c r="R1130" s="35">
        <f t="shared" si="41"/>
        <v>40263421</v>
      </c>
      <c r="S1130" s="134" t="s">
        <v>17</v>
      </c>
      <c r="T1130" s="206" t="s">
        <v>4281</v>
      </c>
      <c r="U1130" s="209" t="s">
        <v>1479</v>
      </c>
      <c r="V1130" s="209" t="s">
        <v>1470</v>
      </c>
    </row>
    <row r="1131" spans="1:22" s="2" customFormat="1" ht="118.5" customHeight="1" x14ac:dyDescent="0.35">
      <c r="A1131" s="15" t="s">
        <v>4282</v>
      </c>
      <c r="B1131" s="15">
        <v>684</v>
      </c>
      <c r="C1131" s="15" t="str">
        <f t="shared" si="44"/>
        <v>2025</v>
      </c>
      <c r="D1131" s="134" t="s">
        <v>4283</v>
      </c>
      <c r="E1131" s="15" t="s">
        <v>2959</v>
      </c>
      <c r="F1131" s="152">
        <v>45737</v>
      </c>
      <c r="G1131" s="152">
        <v>45741</v>
      </c>
      <c r="H1131" s="152">
        <v>46022</v>
      </c>
      <c r="I1131" s="262">
        <v>81949635</v>
      </c>
      <c r="J1131" s="343" t="s">
        <v>17</v>
      </c>
      <c r="K1131" s="134" t="s">
        <v>18</v>
      </c>
      <c r="L1131" s="134" t="s">
        <v>1826</v>
      </c>
      <c r="M1131" s="257">
        <f t="shared" si="42"/>
        <v>0.23263887630494023</v>
      </c>
      <c r="N1131" s="208">
        <v>19064671</v>
      </c>
      <c r="O1131" s="208">
        <f t="shared" si="43"/>
        <v>62884964</v>
      </c>
      <c r="P1131" s="262">
        <v>0</v>
      </c>
      <c r="Q1131" s="182">
        <v>0</v>
      </c>
      <c r="R1131" s="35">
        <f t="shared" si="41"/>
        <v>81949635</v>
      </c>
      <c r="S1131" s="134" t="s">
        <v>17</v>
      </c>
      <c r="T1131" s="206" t="s">
        <v>4284</v>
      </c>
      <c r="U1131" s="209" t="s">
        <v>1473</v>
      </c>
      <c r="V1131" s="209" t="s">
        <v>1470</v>
      </c>
    </row>
    <row r="1132" spans="1:22" s="2" customFormat="1" ht="118.5" customHeight="1" x14ac:dyDescent="0.35">
      <c r="A1132" s="15" t="s">
        <v>4285</v>
      </c>
      <c r="B1132" s="15">
        <v>685</v>
      </c>
      <c r="C1132" s="15" t="str">
        <f t="shared" si="44"/>
        <v>2025</v>
      </c>
      <c r="D1132" s="134" t="s">
        <v>4286</v>
      </c>
      <c r="E1132" s="15" t="s">
        <v>4287</v>
      </c>
      <c r="F1132" s="152">
        <v>45736</v>
      </c>
      <c r="G1132" s="152">
        <v>45742</v>
      </c>
      <c r="H1132" s="152">
        <v>45838</v>
      </c>
      <c r="I1132" s="262">
        <v>29877468</v>
      </c>
      <c r="J1132" s="343" t="s">
        <v>17</v>
      </c>
      <c r="K1132" s="134" t="s">
        <v>18</v>
      </c>
      <c r="L1132" s="134" t="s">
        <v>975</v>
      </c>
      <c r="M1132" s="207">
        <f t="shared" si="42"/>
        <v>0.62857147064804819</v>
      </c>
      <c r="N1132" s="208">
        <v>18780124</v>
      </c>
      <c r="O1132" s="208">
        <f t="shared" si="43"/>
        <v>11097344</v>
      </c>
      <c r="P1132" s="262">
        <v>0</v>
      </c>
      <c r="Q1132" s="182">
        <v>0</v>
      </c>
      <c r="R1132" s="35">
        <f t="shared" si="41"/>
        <v>29877468</v>
      </c>
      <c r="S1132" s="134" t="s">
        <v>17</v>
      </c>
      <c r="T1132" s="206" t="s">
        <v>4288</v>
      </c>
      <c r="U1132" s="209" t="s">
        <v>1475</v>
      </c>
      <c r="V1132" s="209" t="s">
        <v>1470</v>
      </c>
    </row>
    <row r="1133" spans="1:22" s="2" customFormat="1" ht="118.5" customHeight="1" x14ac:dyDescent="0.35">
      <c r="A1133" s="15" t="s">
        <v>4289</v>
      </c>
      <c r="B1133" s="15">
        <v>686</v>
      </c>
      <c r="C1133" s="15" t="str">
        <f t="shared" si="44"/>
        <v>2025</v>
      </c>
      <c r="D1133" s="134" t="s">
        <v>4290</v>
      </c>
      <c r="E1133" s="15" t="s">
        <v>2959</v>
      </c>
      <c r="F1133" s="152">
        <v>45747</v>
      </c>
      <c r="G1133" s="152">
        <v>45749</v>
      </c>
      <c r="H1133" s="152">
        <v>46022</v>
      </c>
      <c r="I1133" s="262">
        <v>76827789</v>
      </c>
      <c r="J1133" s="343" t="s">
        <v>17</v>
      </c>
      <c r="K1133" s="134" t="s">
        <v>18</v>
      </c>
      <c r="L1133" s="134" t="s">
        <v>1826</v>
      </c>
      <c r="M1133" s="207">
        <f t="shared" si="42"/>
        <v>0.21851838011373723</v>
      </c>
      <c r="N1133" s="208">
        <v>16788284</v>
      </c>
      <c r="O1133" s="208">
        <f t="shared" si="43"/>
        <v>60039505</v>
      </c>
      <c r="P1133" s="262">
        <v>0</v>
      </c>
      <c r="Q1133" s="182">
        <v>0</v>
      </c>
      <c r="R1133" s="35">
        <f t="shared" si="41"/>
        <v>76827789</v>
      </c>
      <c r="S1133" s="134" t="s">
        <v>17</v>
      </c>
      <c r="T1133" s="206" t="s">
        <v>4291</v>
      </c>
      <c r="U1133" s="209" t="s">
        <v>1473</v>
      </c>
      <c r="V1133" s="209" t="s">
        <v>1470</v>
      </c>
    </row>
    <row r="1134" spans="1:22" s="2" customFormat="1" ht="118.5" customHeight="1" x14ac:dyDescent="0.35">
      <c r="A1134" s="15" t="s">
        <v>4292</v>
      </c>
      <c r="B1134" s="15">
        <v>687</v>
      </c>
      <c r="C1134" s="15" t="str">
        <f t="shared" si="44"/>
        <v>2025</v>
      </c>
      <c r="D1134" s="134" t="s">
        <v>4293</v>
      </c>
      <c r="E1134" s="15" t="s">
        <v>4294</v>
      </c>
      <c r="F1134" s="152">
        <v>45736</v>
      </c>
      <c r="G1134" s="152">
        <v>45741</v>
      </c>
      <c r="H1134" s="152">
        <v>45913</v>
      </c>
      <c r="I1134" s="346">
        <v>131919045</v>
      </c>
      <c r="J1134" s="343" t="s">
        <v>17</v>
      </c>
      <c r="K1134" s="134" t="s">
        <v>18</v>
      </c>
      <c r="L1134" s="134" t="s">
        <v>975</v>
      </c>
      <c r="M1134" s="207">
        <f t="shared" si="42"/>
        <v>0.38068181891401653</v>
      </c>
      <c r="N1134" s="208">
        <v>50219182</v>
      </c>
      <c r="O1134" s="208">
        <f t="shared" si="43"/>
        <v>81699863</v>
      </c>
      <c r="P1134" s="262">
        <v>0</v>
      </c>
      <c r="Q1134" s="182">
        <v>0</v>
      </c>
      <c r="R1134" s="35">
        <f t="shared" si="41"/>
        <v>131919045</v>
      </c>
      <c r="S1134" s="134" t="s">
        <v>17</v>
      </c>
      <c r="T1134" s="206" t="s">
        <v>4295</v>
      </c>
      <c r="U1134" s="209" t="s">
        <v>1479</v>
      </c>
      <c r="V1134" s="209" t="s">
        <v>1470</v>
      </c>
    </row>
    <row r="1135" spans="1:22" s="2" customFormat="1" ht="118.5" customHeight="1" x14ac:dyDescent="0.35">
      <c r="A1135" s="15" t="s">
        <v>4296</v>
      </c>
      <c r="B1135" s="15">
        <v>688</v>
      </c>
      <c r="C1135" s="15" t="str">
        <f t="shared" si="44"/>
        <v>2025</v>
      </c>
      <c r="D1135" s="134" t="s">
        <v>4297</v>
      </c>
      <c r="E1135" s="15" t="s">
        <v>4298</v>
      </c>
      <c r="F1135" s="152">
        <v>45744</v>
      </c>
      <c r="G1135" s="152" t="s">
        <v>4299</v>
      </c>
      <c r="H1135" s="152">
        <v>45881</v>
      </c>
      <c r="I1135" s="262">
        <v>24755602</v>
      </c>
      <c r="J1135" s="343" t="s">
        <v>17</v>
      </c>
      <c r="K1135" s="134" t="s">
        <v>18</v>
      </c>
      <c r="L1135" s="134" t="s">
        <v>975</v>
      </c>
      <c r="M1135" s="207">
        <f t="shared" si="42"/>
        <v>0.38666637959359662</v>
      </c>
      <c r="N1135" s="208">
        <v>9572159</v>
      </c>
      <c r="O1135" s="208">
        <f t="shared" si="43"/>
        <v>15183443</v>
      </c>
      <c r="P1135" s="262">
        <v>0</v>
      </c>
      <c r="Q1135" s="182">
        <v>0</v>
      </c>
      <c r="R1135" s="35">
        <f t="shared" ref="R1135:R1198" si="45">+I1135+P1135</f>
        <v>24755602</v>
      </c>
      <c r="S1135" s="134" t="s">
        <v>17</v>
      </c>
      <c r="T1135" s="206" t="s">
        <v>4300</v>
      </c>
      <c r="U1135" s="209" t="s">
        <v>1479</v>
      </c>
      <c r="V1135" s="209" t="s">
        <v>1470</v>
      </c>
    </row>
    <row r="1136" spans="1:22" s="2" customFormat="1" ht="118.5" customHeight="1" x14ac:dyDescent="0.35">
      <c r="A1136" s="15" t="s">
        <v>4301</v>
      </c>
      <c r="B1136" s="15">
        <v>689</v>
      </c>
      <c r="C1136" s="15" t="str">
        <f t="shared" si="44"/>
        <v>2025</v>
      </c>
      <c r="D1136" s="134" t="s">
        <v>4302</v>
      </c>
      <c r="E1136" s="15" t="s">
        <v>4303</v>
      </c>
      <c r="F1136" s="152">
        <v>45736</v>
      </c>
      <c r="G1136" s="152">
        <v>45748</v>
      </c>
      <c r="H1136" s="152">
        <v>45857</v>
      </c>
      <c r="I1136" s="262">
        <v>30499035</v>
      </c>
      <c r="J1136" s="343" t="s">
        <v>17</v>
      </c>
      <c r="K1136" s="134" t="s">
        <v>18</v>
      </c>
      <c r="L1136" s="134" t="s">
        <v>975</v>
      </c>
      <c r="M1136" s="207">
        <f t="shared" si="42"/>
        <v>0.50000040984903293</v>
      </c>
      <c r="N1136" s="208">
        <v>15249530</v>
      </c>
      <c r="O1136" s="208">
        <f t="shared" si="43"/>
        <v>15249505</v>
      </c>
      <c r="P1136" s="262">
        <v>0</v>
      </c>
      <c r="Q1136" s="182">
        <v>0</v>
      </c>
      <c r="R1136" s="35">
        <f t="shared" si="45"/>
        <v>30499035</v>
      </c>
      <c r="S1136" s="134" t="s">
        <v>17</v>
      </c>
      <c r="T1136" s="206" t="s">
        <v>4304</v>
      </c>
      <c r="U1136" s="209" t="s">
        <v>1476</v>
      </c>
      <c r="V1136" s="209" t="s">
        <v>1470</v>
      </c>
    </row>
    <row r="1137" spans="1:22" s="2" customFormat="1" ht="118.5" customHeight="1" x14ac:dyDescent="0.35">
      <c r="A1137" s="15" t="s">
        <v>4305</v>
      </c>
      <c r="B1137" s="15">
        <v>690</v>
      </c>
      <c r="C1137" s="15" t="str">
        <f t="shared" si="44"/>
        <v>2025</v>
      </c>
      <c r="D1137" s="134" t="s">
        <v>4306</v>
      </c>
      <c r="E1137" s="15" t="s">
        <v>4307</v>
      </c>
      <c r="F1137" s="152">
        <v>45743</v>
      </c>
      <c r="G1137" s="152">
        <v>45748</v>
      </c>
      <c r="H1137" s="152">
        <v>45838</v>
      </c>
      <c r="I1137" s="262">
        <v>29877468</v>
      </c>
      <c r="J1137" s="343" t="s">
        <v>17</v>
      </c>
      <c r="K1137" s="134" t="s">
        <v>18</v>
      </c>
      <c r="L1137" s="134" t="s">
        <v>975</v>
      </c>
      <c r="M1137" s="207">
        <f t="shared" si="42"/>
        <v>0.57142867662012053</v>
      </c>
      <c r="N1137" s="208">
        <v>17072842</v>
      </c>
      <c r="O1137" s="208">
        <f t="shared" si="43"/>
        <v>12804626</v>
      </c>
      <c r="P1137" s="262">
        <v>0</v>
      </c>
      <c r="Q1137" s="182">
        <v>0</v>
      </c>
      <c r="R1137" s="35">
        <f t="shared" si="45"/>
        <v>29877468</v>
      </c>
      <c r="S1137" s="134" t="s">
        <v>17</v>
      </c>
      <c r="T1137" s="206" t="s">
        <v>4308</v>
      </c>
      <c r="U1137" s="209" t="s">
        <v>1475</v>
      </c>
      <c r="V1137" s="209" t="s">
        <v>1470</v>
      </c>
    </row>
    <row r="1138" spans="1:22" s="2" customFormat="1" ht="118.5" customHeight="1" x14ac:dyDescent="0.35">
      <c r="A1138" s="15" t="s">
        <v>4309</v>
      </c>
      <c r="B1138" s="15">
        <v>691</v>
      </c>
      <c r="C1138" s="15" t="str">
        <f t="shared" si="44"/>
        <v>2025</v>
      </c>
      <c r="D1138" s="134" t="s">
        <v>4310</v>
      </c>
      <c r="E1138" s="15" t="s">
        <v>1874</v>
      </c>
      <c r="F1138" s="152">
        <v>45737</v>
      </c>
      <c r="G1138" s="152">
        <v>45742</v>
      </c>
      <c r="H1138" s="152">
        <v>46022</v>
      </c>
      <c r="I1138" s="262">
        <v>79957806</v>
      </c>
      <c r="J1138" s="343" t="s">
        <v>17</v>
      </c>
      <c r="K1138" s="134" t="s">
        <v>18</v>
      </c>
      <c r="L1138" s="134" t="s">
        <v>1866</v>
      </c>
      <c r="M1138" s="257">
        <f t="shared" si="42"/>
        <v>0.2348754291732317</v>
      </c>
      <c r="N1138" s="208">
        <v>18780124</v>
      </c>
      <c r="O1138" s="208">
        <f t="shared" si="43"/>
        <v>61177682</v>
      </c>
      <c r="P1138" s="262">
        <v>0</v>
      </c>
      <c r="Q1138" s="182">
        <v>0</v>
      </c>
      <c r="R1138" s="35">
        <f t="shared" si="45"/>
        <v>79957806</v>
      </c>
      <c r="S1138" s="134" t="s">
        <v>17</v>
      </c>
      <c r="T1138" s="206" t="s">
        <v>4311</v>
      </c>
      <c r="U1138" s="209" t="s">
        <v>1473</v>
      </c>
      <c r="V1138" s="209" t="s">
        <v>1470</v>
      </c>
    </row>
    <row r="1139" spans="1:22" s="2" customFormat="1" ht="118.5" customHeight="1" x14ac:dyDescent="0.35">
      <c r="A1139" s="15" t="s">
        <v>4312</v>
      </c>
      <c r="B1139" s="15">
        <v>692</v>
      </c>
      <c r="C1139" s="15" t="str">
        <f t="shared" si="44"/>
        <v>2025</v>
      </c>
      <c r="D1139" s="134" t="s">
        <v>4313</v>
      </c>
      <c r="E1139" s="15" t="s">
        <v>2074</v>
      </c>
      <c r="F1139" s="152">
        <v>45737</v>
      </c>
      <c r="G1139" s="152">
        <v>45741</v>
      </c>
      <c r="H1139" s="152">
        <v>46022</v>
      </c>
      <c r="I1139" s="262">
        <v>79957806</v>
      </c>
      <c r="J1139" s="343" t="s">
        <v>17</v>
      </c>
      <c r="K1139" s="134" t="s">
        <v>18</v>
      </c>
      <c r="L1139" s="134" t="s">
        <v>1866</v>
      </c>
      <c r="M1139" s="257">
        <f t="shared" si="42"/>
        <v>0.23843414362820312</v>
      </c>
      <c r="N1139" s="208">
        <v>19064671</v>
      </c>
      <c r="O1139" s="208">
        <f t="shared" si="43"/>
        <v>60893135</v>
      </c>
      <c r="P1139" s="262">
        <v>0</v>
      </c>
      <c r="Q1139" s="182">
        <v>0</v>
      </c>
      <c r="R1139" s="35">
        <f t="shared" si="45"/>
        <v>79957806</v>
      </c>
      <c r="S1139" s="134" t="s">
        <v>17</v>
      </c>
      <c r="T1139" s="206" t="s">
        <v>4314</v>
      </c>
      <c r="U1139" s="209" t="s">
        <v>1473</v>
      </c>
      <c r="V1139" s="209" t="s">
        <v>1470</v>
      </c>
    </row>
    <row r="1140" spans="1:22" s="2" customFormat="1" ht="118.5" customHeight="1" x14ac:dyDescent="0.35">
      <c r="A1140" s="15" t="s">
        <v>4315</v>
      </c>
      <c r="B1140" s="15">
        <v>693</v>
      </c>
      <c r="C1140" s="15" t="str">
        <f t="shared" si="44"/>
        <v>2025</v>
      </c>
      <c r="D1140" s="134" t="s">
        <v>4316</v>
      </c>
      <c r="E1140" s="15" t="s">
        <v>2074</v>
      </c>
      <c r="F1140" s="152">
        <v>45737</v>
      </c>
      <c r="G1140" s="152">
        <v>45742</v>
      </c>
      <c r="H1140" s="152">
        <v>46022</v>
      </c>
      <c r="I1140" s="262">
        <v>79957806</v>
      </c>
      <c r="J1140" s="343" t="s">
        <v>17</v>
      </c>
      <c r="K1140" s="134" t="s">
        <v>18</v>
      </c>
      <c r="L1140" s="134" t="s">
        <v>1866</v>
      </c>
      <c r="M1140" s="257">
        <f t="shared" si="42"/>
        <v>0.2348754291732317</v>
      </c>
      <c r="N1140" s="208">
        <v>18780124</v>
      </c>
      <c r="O1140" s="208">
        <f t="shared" si="43"/>
        <v>61177682</v>
      </c>
      <c r="P1140" s="262">
        <v>0</v>
      </c>
      <c r="Q1140" s="182">
        <v>0</v>
      </c>
      <c r="R1140" s="35">
        <f t="shared" si="45"/>
        <v>79957806</v>
      </c>
      <c r="S1140" s="134" t="s">
        <v>17</v>
      </c>
      <c r="T1140" s="206" t="s">
        <v>4317</v>
      </c>
      <c r="U1140" s="209" t="s">
        <v>1473</v>
      </c>
      <c r="V1140" s="209" t="s">
        <v>1470</v>
      </c>
    </row>
    <row r="1141" spans="1:22" s="2" customFormat="1" ht="118.5" customHeight="1" x14ac:dyDescent="0.35">
      <c r="A1141" s="15" t="s">
        <v>4318</v>
      </c>
      <c r="B1141" s="15">
        <v>694</v>
      </c>
      <c r="C1141" s="15" t="str">
        <f t="shared" si="44"/>
        <v>2025</v>
      </c>
      <c r="D1141" s="134" t="s">
        <v>94</v>
      </c>
      <c r="E1141" s="15" t="s">
        <v>4319</v>
      </c>
      <c r="F1141" s="152">
        <v>45744</v>
      </c>
      <c r="G1141" s="152">
        <v>45748</v>
      </c>
      <c r="H1141" s="152">
        <v>45991</v>
      </c>
      <c r="I1141" s="262">
        <v>68291368</v>
      </c>
      <c r="J1141" s="343" t="s">
        <v>17</v>
      </c>
      <c r="K1141" s="134" t="s">
        <v>18</v>
      </c>
      <c r="L1141" s="134" t="s">
        <v>1835</v>
      </c>
      <c r="M1141" s="207">
        <f t="shared" si="42"/>
        <v>0.25</v>
      </c>
      <c r="N1141" s="208">
        <v>17072842</v>
      </c>
      <c r="O1141" s="208">
        <f t="shared" si="43"/>
        <v>51218526</v>
      </c>
      <c r="P1141" s="262">
        <v>0</v>
      </c>
      <c r="Q1141" s="182">
        <v>0</v>
      </c>
      <c r="R1141" s="35">
        <f t="shared" si="45"/>
        <v>68291368</v>
      </c>
      <c r="S1141" s="134" t="s">
        <v>17</v>
      </c>
      <c r="T1141" s="206" t="s">
        <v>4320</v>
      </c>
      <c r="U1141" s="209" t="s">
        <v>1473</v>
      </c>
      <c r="V1141" s="209" t="s">
        <v>1470</v>
      </c>
    </row>
    <row r="1142" spans="1:22" s="2" customFormat="1" ht="118.5" customHeight="1" x14ac:dyDescent="0.35">
      <c r="A1142" s="340" t="s">
        <v>4321</v>
      </c>
      <c r="B1142" s="15">
        <v>695</v>
      </c>
      <c r="C1142" s="15" t="str">
        <f t="shared" si="44"/>
        <v>2025</v>
      </c>
      <c r="D1142" s="347" t="s">
        <v>71</v>
      </c>
      <c r="E1142" s="340" t="s">
        <v>4322</v>
      </c>
      <c r="F1142" s="348">
        <v>45747</v>
      </c>
      <c r="G1142" s="348">
        <v>45748</v>
      </c>
      <c r="H1142" s="348">
        <v>45991</v>
      </c>
      <c r="I1142" s="349">
        <v>77852176</v>
      </c>
      <c r="J1142" s="343" t="s">
        <v>17</v>
      </c>
      <c r="K1142" s="347" t="s">
        <v>18</v>
      </c>
      <c r="L1142" s="347" t="s">
        <v>1835</v>
      </c>
      <c r="M1142" s="207">
        <f t="shared" si="42"/>
        <v>0.25</v>
      </c>
      <c r="N1142" s="208">
        <v>19463044</v>
      </c>
      <c r="O1142" s="208">
        <f t="shared" si="43"/>
        <v>58389132</v>
      </c>
      <c r="P1142" s="262">
        <v>0</v>
      </c>
      <c r="Q1142" s="182">
        <v>0</v>
      </c>
      <c r="R1142" s="35">
        <f t="shared" si="45"/>
        <v>77852176</v>
      </c>
      <c r="S1142" s="347" t="s">
        <v>17</v>
      </c>
      <c r="T1142" s="220" t="s">
        <v>4323</v>
      </c>
      <c r="U1142" s="221" t="s">
        <v>1473</v>
      </c>
      <c r="V1142" s="209" t="s">
        <v>1470</v>
      </c>
    </row>
    <row r="1143" spans="1:22" s="2" customFormat="1" ht="118.5" customHeight="1" x14ac:dyDescent="0.35">
      <c r="A1143" s="340" t="s">
        <v>4324</v>
      </c>
      <c r="B1143" s="15">
        <v>696</v>
      </c>
      <c r="C1143" s="15" t="str">
        <f t="shared" si="44"/>
        <v>2025</v>
      </c>
      <c r="D1143" s="347" t="s">
        <v>93</v>
      </c>
      <c r="E1143" s="340" t="s">
        <v>1172</v>
      </c>
      <c r="F1143" s="348">
        <v>45747</v>
      </c>
      <c r="G1143" s="348">
        <v>45748</v>
      </c>
      <c r="H1143" s="348">
        <v>45991</v>
      </c>
      <c r="I1143" s="349">
        <v>90144624</v>
      </c>
      <c r="J1143" s="343" t="s">
        <v>17</v>
      </c>
      <c r="K1143" s="347" t="s">
        <v>18</v>
      </c>
      <c r="L1143" s="347" t="s">
        <v>1866</v>
      </c>
      <c r="M1143" s="207">
        <f t="shared" si="42"/>
        <v>0.25</v>
      </c>
      <c r="N1143" s="208">
        <v>22536156</v>
      </c>
      <c r="O1143" s="208">
        <f t="shared" si="43"/>
        <v>67608468</v>
      </c>
      <c r="P1143" s="262">
        <v>0</v>
      </c>
      <c r="Q1143" s="182">
        <v>0</v>
      </c>
      <c r="R1143" s="35">
        <f t="shared" si="45"/>
        <v>90144624</v>
      </c>
      <c r="S1143" s="347" t="s">
        <v>17</v>
      </c>
      <c r="T1143" s="220" t="s">
        <v>4325</v>
      </c>
      <c r="U1143" s="221" t="s">
        <v>1473</v>
      </c>
      <c r="V1143" s="209" t="s">
        <v>1470</v>
      </c>
    </row>
    <row r="1144" spans="1:22" s="2" customFormat="1" ht="118.5" customHeight="1" x14ac:dyDescent="0.35">
      <c r="A1144" s="341" t="s">
        <v>4326</v>
      </c>
      <c r="B1144" s="16">
        <v>698</v>
      </c>
      <c r="C1144" s="16" t="str">
        <f t="shared" si="44"/>
        <v>2025</v>
      </c>
      <c r="D1144" s="359" t="s">
        <v>4327</v>
      </c>
      <c r="E1144" s="341" t="s">
        <v>1235</v>
      </c>
      <c r="F1144" s="360">
        <v>45736</v>
      </c>
      <c r="G1144" s="360">
        <v>45748</v>
      </c>
      <c r="H1144" s="360">
        <v>45991</v>
      </c>
      <c r="I1144" s="361">
        <v>214700488</v>
      </c>
      <c r="J1144" s="357" t="s">
        <v>17</v>
      </c>
      <c r="K1144" s="359" t="s">
        <v>18</v>
      </c>
      <c r="L1144" s="359" t="s">
        <v>979</v>
      </c>
      <c r="M1144" s="215">
        <f t="shared" si="42"/>
        <v>0.25</v>
      </c>
      <c r="N1144" s="216">
        <v>53675122</v>
      </c>
      <c r="O1144" s="216">
        <f t="shared" si="43"/>
        <v>161025366</v>
      </c>
      <c r="P1144" s="264">
        <v>0</v>
      </c>
      <c r="Q1144" s="186">
        <v>0</v>
      </c>
      <c r="R1144" s="42">
        <f t="shared" si="45"/>
        <v>214700488</v>
      </c>
      <c r="S1144" s="359" t="s">
        <v>17</v>
      </c>
      <c r="T1144" s="218" t="s">
        <v>4328</v>
      </c>
      <c r="U1144" s="219" t="s">
        <v>1477</v>
      </c>
      <c r="V1144" s="217" t="s">
        <v>1472</v>
      </c>
    </row>
    <row r="1145" spans="1:22" s="2" customFormat="1" ht="118.5" customHeight="1" x14ac:dyDescent="0.35">
      <c r="A1145" s="340" t="s">
        <v>4329</v>
      </c>
      <c r="B1145" s="15">
        <v>699</v>
      </c>
      <c r="C1145" s="15" t="str">
        <f t="shared" si="44"/>
        <v>2025</v>
      </c>
      <c r="D1145" s="347" t="s">
        <v>4330</v>
      </c>
      <c r="E1145" s="340" t="s">
        <v>4331</v>
      </c>
      <c r="F1145" s="348">
        <v>45744</v>
      </c>
      <c r="G1145" s="348">
        <v>45748</v>
      </c>
      <c r="H1145" s="348">
        <v>46006</v>
      </c>
      <c r="I1145" s="349">
        <v>42084539</v>
      </c>
      <c r="J1145" s="343" t="s">
        <v>17</v>
      </c>
      <c r="K1145" s="347" t="s">
        <v>18</v>
      </c>
      <c r="L1145" s="347" t="s">
        <v>978</v>
      </c>
      <c r="M1145" s="207">
        <f t="shared" si="42"/>
        <v>0.23529415398847545</v>
      </c>
      <c r="N1145" s="208">
        <v>9902246</v>
      </c>
      <c r="O1145" s="208">
        <f t="shared" si="43"/>
        <v>32182293</v>
      </c>
      <c r="P1145" s="262">
        <v>0</v>
      </c>
      <c r="Q1145" s="182">
        <v>0</v>
      </c>
      <c r="R1145" s="35">
        <f t="shared" si="45"/>
        <v>42084539</v>
      </c>
      <c r="S1145" s="347" t="s">
        <v>17</v>
      </c>
      <c r="T1145" s="220" t="s">
        <v>4332</v>
      </c>
      <c r="U1145" s="221" t="s">
        <v>1478</v>
      </c>
      <c r="V1145" s="209" t="s">
        <v>1470</v>
      </c>
    </row>
    <row r="1146" spans="1:22" s="2" customFormat="1" ht="118.5" customHeight="1" x14ac:dyDescent="0.35">
      <c r="A1146" s="15" t="s">
        <v>4333</v>
      </c>
      <c r="B1146" s="15">
        <v>700</v>
      </c>
      <c r="C1146" s="15" t="str">
        <f t="shared" si="44"/>
        <v>2025</v>
      </c>
      <c r="D1146" s="134" t="s">
        <v>4334</v>
      </c>
      <c r="E1146" s="15" t="s">
        <v>4335</v>
      </c>
      <c r="F1146" s="152">
        <v>45744</v>
      </c>
      <c r="G1146" s="152">
        <v>45748</v>
      </c>
      <c r="H1146" s="152">
        <v>46006</v>
      </c>
      <c r="I1146" s="262">
        <v>42084539</v>
      </c>
      <c r="J1146" s="343" t="s">
        <v>17</v>
      </c>
      <c r="K1146" s="134" t="s">
        <v>18</v>
      </c>
      <c r="L1146" s="134" t="s">
        <v>978</v>
      </c>
      <c r="M1146" s="207">
        <f t="shared" si="42"/>
        <v>0.23529415398847545</v>
      </c>
      <c r="N1146" s="208">
        <v>9902246</v>
      </c>
      <c r="O1146" s="208">
        <f t="shared" si="43"/>
        <v>32182293</v>
      </c>
      <c r="P1146" s="262">
        <v>0</v>
      </c>
      <c r="Q1146" s="182">
        <v>0</v>
      </c>
      <c r="R1146" s="35">
        <f t="shared" si="45"/>
        <v>42084539</v>
      </c>
      <c r="S1146" s="134" t="s">
        <v>17</v>
      </c>
      <c r="T1146" s="206" t="s">
        <v>4336</v>
      </c>
      <c r="U1146" s="209" t="s">
        <v>1478</v>
      </c>
      <c r="V1146" s="209" t="s">
        <v>1470</v>
      </c>
    </row>
    <row r="1147" spans="1:22" s="2" customFormat="1" ht="118.5" customHeight="1" x14ac:dyDescent="0.35">
      <c r="A1147" s="15" t="s">
        <v>4337</v>
      </c>
      <c r="B1147" s="15">
        <v>701</v>
      </c>
      <c r="C1147" s="15" t="str">
        <f t="shared" si="44"/>
        <v>2025</v>
      </c>
      <c r="D1147" s="134" t="s">
        <v>4338</v>
      </c>
      <c r="E1147" s="15" t="s">
        <v>4339</v>
      </c>
      <c r="F1147" s="152">
        <v>45747</v>
      </c>
      <c r="G1147" s="152">
        <v>45749</v>
      </c>
      <c r="H1147" s="152">
        <v>45991</v>
      </c>
      <c r="I1147" s="262">
        <v>68291368</v>
      </c>
      <c r="J1147" s="343" t="s">
        <v>17</v>
      </c>
      <c r="K1147" s="134" t="s">
        <v>18</v>
      </c>
      <c r="L1147" s="134" t="s">
        <v>980</v>
      </c>
      <c r="M1147" s="207">
        <f t="shared" si="42"/>
        <v>0.2458331776279544</v>
      </c>
      <c r="N1147" s="208">
        <v>16788284</v>
      </c>
      <c r="O1147" s="208">
        <f t="shared" si="43"/>
        <v>51503084</v>
      </c>
      <c r="P1147" s="262">
        <v>0</v>
      </c>
      <c r="Q1147" s="182">
        <v>0</v>
      </c>
      <c r="R1147" s="35">
        <f t="shared" si="45"/>
        <v>68291368</v>
      </c>
      <c r="S1147" s="134" t="s">
        <v>17</v>
      </c>
      <c r="T1147" s="206" t="s">
        <v>4340</v>
      </c>
      <c r="U1147" s="209" t="s">
        <v>1478</v>
      </c>
      <c r="V1147" s="209" t="s">
        <v>1470</v>
      </c>
    </row>
    <row r="1148" spans="1:22" s="2" customFormat="1" ht="118.5" customHeight="1" x14ac:dyDescent="0.35">
      <c r="A1148" s="15" t="s">
        <v>4341</v>
      </c>
      <c r="B1148" s="15">
        <v>702</v>
      </c>
      <c r="C1148" s="15" t="str">
        <f t="shared" si="44"/>
        <v>2025</v>
      </c>
      <c r="D1148" s="134" t="s">
        <v>4342</v>
      </c>
      <c r="E1148" s="15" t="s">
        <v>2639</v>
      </c>
      <c r="F1148" s="152">
        <v>45747</v>
      </c>
      <c r="G1148" s="152">
        <v>45748</v>
      </c>
      <c r="H1148" s="152">
        <v>45991</v>
      </c>
      <c r="I1148" s="262">
        <v>96801400</v>
      </c>
      <c r="J1148" s="343" t="s">
        <v>17</v>
      </c>
      <c r="K1148" s="134" t="s">
        <v>18</v>
      </c>
      <c r="L1148" s="134" t="s">
        <v>969</v>
      </c>
      <c r="M1148" s="207">
        <f t="shared" si="42"/>
        <v>0.25</v>
      </c>
      <c r="N1148" s="208">
        <v>24200350</v>
      </c>
      <c r="O1148" s="208">
        <f t="shared" si="43"/>
        <v>72601050</v>
      </c>
      <c r="P1148" s="346">
        <v>0</v>
      </c>
      <c r="Q1148" s="182">
        <v>0</v>
      </c>
      <c r="R1148" s="35">
        <f t="shared" si="45"/>
        <v>96801400</v>
      </c>
      <c r="S1148" s="134" t="s">
        <v>17</v>
      </c>
      <c r="T1148" s="206" t="s">
        <v>4343</v>
      </c>
      <c r="U1148" s="209" t="s">
        <v>1473</v>
      </c>
      <c r="V1148" s="209" t="s">
        <v>1470</v>
      </c>
    </row>
    <row r="1149" spans="1:22" s="2" customFormat="1" ht="118.5" customHeight="1" x14ac:dyDescent="0.35">
      <c r="A1149" s="15" t="s">
        <v>4344</v>
      </c>
      <c r="B1149" s="15">
        <v>703</v>
      </c>
      <c r="C1149" s="15" t="str">
        <f t="shared" si="44"/>
        <v>2025</v>
      </c>
      <c r="D1149" s="134" t="s">
        <v>4345</v>
      </c>
      <c r="E1149" s="15" t="s">
        <v>755</v>
      </c>
      <c r="F1149" s="152">
        <v>45747</v>
      </c>
      <c r="G1149" s="152">
        <v>45748</v>
      </c>
      <c r="H1149" s="152">
        <v>45991</v>
      </c>
      <c r="I1149" s="262">
        <v>49169792</v>
      </c>
      <c r="J1149" s="343" t="s">
        <v>17</v>
      </c>
      <c r="K1149" s="134" t="s">
        <v>18</v>
      </c>
      <c r="L1149" s="134" t="s">
        <v>969</v>
      </c>
      <c r="M1149" s="207">
        <f t="shared" si="42"/>
        <v>0.25</v>
      </c>
      <c r="N1149" s="208">
        <v>12292448</v>
      </c>
      <c r="O1149" s="208">
        <f t="shared" si="43"/>
        <v>36877344</v>
      </c>
      <c r="P1149" s="262">
        <v>0</v>
      </c>
      <c r="Q1149" s="182">
        <v>0</v>
      </c>
      <c r="R1149" s="35">
        <f t="shared" si="45"/>
        <v>49169792</v>
      </c>
      <c r="S1149" s="134" t="s">
        <v>17</v>
      </c>
      <c r="T1149" s="206" t="s">
        <v>4346</v>
      </c>
      <c r="U1149" s="209" t="s">
        <v>1473</v>
      </c>
      <c r="V1149" s="209" t="s">
        <v>1470</v>
      </c>
    </row>
    <row r="1150" spans="1:22" s="2" customFormat="1" ht="118.5" customHeight="1" x14ac:dyDescent="0.35">
      <c r="A1150" s="15" t="s">
        <v>4347</v>
      </c>
      <c r="B1150" s="15">
        <v>704</v>
      </c>
      <c r="C1150" s="15" t="str">
        <f t="shared" si="44"/>
        <v>2025</v>
      </c>
      <c r="D1150" s="134" t="s">
        <v>4348</v>
      </c>
      <c r="E1150" s="15" t="s">
        <v>3486</v>
      </c>
      <c r="F1150" s="152">
        <v>45737</v>
      </c>
      <c r="G1150" s="152">
        <v>45742</v>
      </c>
      <c r="H1150" s="152">
        <v>46022</v>
      </c>
      <c r="I1150" s="262">
        <v>80811447</v>
      </c>
      <c r="J1150" s="343" t="s">
        <v>17</v>
      </c>
      <c r="K1150" s="134" t="s">
        <v>18</v>
      </c>
      <c r="L1150" s="134" t="s">
        <v>1826</v>
      </c>
      <c r="M1150" s="257">
        <f t="shared" si="42"/>
        <v>0.23239435373555431</v>
      </c>
      <c r="N1150" s="208">
        <v>18780124</v>
      </c>
      <c r="O1150" s="208">
        <f t="shared" si="43"/>
        <v>62031323</v>
      </c>
      <c r="P1150" s="262">
        <v>0</v>
      </c>
      <c r="Q1150" s="182">
        <v>0</v>
      </c>
      <c r="R1150" s="35">
        <f t="shared" si="45"/>
        <v>80811447</v>
      </c>
      <c r="S1150" s="134" t="s">
        <v>17</v>
      </c>
      <c r="T1150" s="206" t="s">
        <v>4349</v>
      </c>
      <c r="U1150" s="209" t="s">
        <v>1473</v>
      </c>
      <c r="V1150" s="209" t="s">
        <v>1470</v>
      </c>
    </row>
    <row r="1151" spans="1:22" s="2" customFormat="1" ht="118.5" customHeight="1" x14ac:dyDescent="0.35">
      <c r="A1151" s="15" t="s">
        <v>4350</v>
      </c>
      <c r="B1151" s="15">
        <v>705</v>
      </c>
      <c r="C1151" s="15" t="str">
        <f t="shared" si="44"/>
        <v>2025</v>
      </c>
      <c r="D1151" s="134" t="s">
        <v>4351</v>
      </c>
      <c r="E1151" s="15" t="s">
        <v>4352</v>
      </c>
      <c r="F1151" s="152">
        <v>45737</v>
      </c>
      <c r="G1151" s="152">
        <v>45741</v>
      </c>
      <c r="H1151" s="152">
        <v>46022</v>
      </c>
      <c r="I1151" s="346">
        <v>39090705</v>
      </c>
      <c r="J1151" s="343" t="s">
        <v>17</v>
      </c>
      <c r="K1151" s="134" t="s">
        <v>18</v>
      </c>
      <c r="L1151" s="134" t="s">
        <v>1416</v>
      </c>
      <c r="M1151" s="257">
        <f t="shared" si="42"/>
        <v>0.23674904302698047</v>
      </c>
      <c r="N1151" s="208">
        <v>9254687</v>
      </c>
      <c r="O1151" s="208">
        <f t="shared" si="43"/>
        <v>29836018</v>
      </c>
      <c r="P1151" s="262">
        <v>0</v>
      </c>
      <c r="Q1151" s="182">
        <v>0</v>
      </c>
      <c r="R1151" s="35">
        <f t="shared" si="45"/>
        <v>39090705</v>
      </c>
      <c r="S1151" s="134" t="s">
        <v>17</v>
      </c>
      <c r="T1151" s="206" t="s">
        <v>4353</v>
      </c>
      <c r="U1151" s="209" t="s">
        <v>1469</v>
      </c>
      <c r="V1151" s="209" t="s">
        <v>1470</v>
      </c>
    </row>
    <row r="1152" spans="1:22" s="2" customFormat="1" ht="118.5" customHeight="1" x14ac:dyDescent="0.35">
      <c r="A1152" s="15" t="s">
        <v>4354</v>
      </c>
      <c r="B1152" s="15">
        <v>706</v>
      </c>
      <c r="C1152" s="15" t="str">
        <f t="shared" si="44"/>
        <v>2025</v>
      </c>
      <c r="D1152" s="134" t="s">
        <v>4355</v>
      </c>
      <c r="E1152" s="15" t="s">
        <v>4356</v>
      </c>
      <c r="F1152" s="152">
        <v>45737</v>
      </c>
      <c r="G1152" s="152">
        <v>45748</v>
      </c>
      <c r="H1152" s="152">
        <v>45862</v>
      </c>
      <c r="I1152" s="262">
        <v>12292407</v>
      </c>
      <c r="J1152" s="343" t="s">
        <v>17</v>
      </c>
      <c r="K1152" s="134" t="s">
        <v>18</v>
      </c>
      <c r="L1152" s="134" t="s">
        <v>975</v>
      </c>
      <c r="M1152" s="207">
        <f t="shared" si="42"/>
        <v>0.50000117958996959</v>
      </c>
      <c r="N1152" s="208">
        <v>6146218</v>
      </c>
      <c r="O1152" s="208">
        <f t="shared" si="43"/>
        <v>6146189</v>
      </c>
      <c r="P1152" s="262">
        <v>0</v>
      </c>
      <c r="Q1152" s="182">
        <v>0</v>
      </c>
      <c r="R1152" s="35">
        <f t="shared" si="45"/>
        <v>12292407</v>
      </c>
      <c r="S1152" s="134" t="s">
        <v>17</v>
      </c>
      <c r="T1152" s="206" t="s">
        <v>4357</v>
      </c>
      <c r="U1152" s="209" t="s">
        <v>1476</v>
      </c>
      <c r="V1152" s="209" t="s">
        <v>1470</v>
      </c>
    </row>
    <row r="1153" spans="1:22" s="2" customFormat="1" ht="118.5" customHeight="1" x14ac:dyDescent="0.35">
      <c r="A1153" s="15" t="s">
        <v>4358</v>
      </c>
      <c r="B1153" s="15">
        <v>707</v>
      </c>
      <c r="C1153" s="15" t="str">
        <f t="shared" si="44"/>
        <v>2025</v>
      </c>
      <c r="D1153" s="134" t="s">
        <v>4359</v>
      </c>
      <c r="E1153" s="15" t="s">
        <v>4360</v>
      </c>
      <c r="F1153" s="152">
        <v>45747</v>
      </c>
      <c r="G1153" s="152">
        <v>45755</v>
      </c>
      <c r="H1153" s="152">
        <v>45888</v>
      </c>
      <c r="I1153" s="262">
        <v>32113692</v>
      </c>
      <c r="J1153" s="343" t="s">
        <v>17</v>
      </c>
      <c r="K1153" s="134" t="s">
        <v>18</v>
      </c>
      <c r="L1153" s="134" t="s">
        <v>975</v>
      </c>
      <c r="M1153" s="207">
        <f t="shared" si="42"/>
        <v>0.40151512835363901</v>
      </c>
      <c r="N1153" s="208">
        <v>14183546</v>
      </c>
      <c r="O1153" s="208">
        <f t="shared" si="43"/>
        <v>21141514</v>
      </c>
      <c r="P1153" s="262">
        <v>3211368</v>
      </c>
      <c r="Q1153" s="182">
        <v>32</v>
      </c>
      <c r="R1153" s="35">
        <f t="shared" si="45"/>
        <v>35325060</v>
      </c>
      <c r="S1153" s="134" t="s">
        <v>17</v>
      </c>
      <c r="T1153" s="206" t="s">
        <v>4361</v>
      </c>
      <c r="U1153" s="209" t="s">
        <v>1476</v>
      </c>
      <c r="V1153" s="209" t="s">
        <v>1470</v>
      </c>
    </row>
    <row r="1154" spans="1:22" s="2" customFormat="1" ht="118.5" customHeight="1" x14ac:dyDescent="0.35">
      <c r="A1154" s="15" t="s">
        <v>4362</v>
      </c>
      <c r="B1154" s="15">
        <v>708</v>
      </c>
      <c r="C1154" s="15" t="str">
        <f t="shared" si="44"/>
        <v>2025</v>
      </c>
      <c r="D1154" s="134" t="s">
        <v>4363</v>
      </c>
      <c r="E1154" s="15" t="s">
        <v>4364</v>
      </c>
      <c r="F1154" s="152">
        <v>45737</v>
      </c>
      <c r="G1154" s="152">
        <v>45742</v>
      </c>
      <c r="H1154" s="152">
        <v>46022</v>
      </c>
      <c r="I1154" s="262">
        <v>57979378</v>
      </c>
      <c r="J1154" s="343" t="s">
        <v>17</v>
      </c>
      <c r="K1154" s="134" t="s">
        <v>18</v>
      </c>
      <c r="L1154" s="134" t="s">
        <v>972</v>
      </c>
      <c r="M1154" s="257">
        <f t="shared" si="42"/>
        <v>0.23321554087730986</v>
      </c>
      <c r="N1154" s="208">
        <v>13521692</v>
      </c>
      <c r="O1154" s="208">
        <f t="shared" si="43"/>
        <v>44457686</v>
      </c>
      <c r="P1154" s="262">
        <v>0</v>
      </c>
      <c r="Q1154" s="182">
        <v>0</v>
      </c>
      <c r="R1154" s="35">
        <f t="shared" si="45"/>
        <v>57979378</v>
      </c>
      <c r="S1154" s="134" t="s">
        <v>17</v>
      </c>
      <c r="T1154" s="206" t="s">
        <v>4365</v>
      </c>
      <c r="U1154" s="209" t="s">
        <v>1478</v>
      </c>
      <c r="V1154" s="209" t="s">
        <v>1470</v>
      </c>
    </row>
    <row r="1155" spans="1:22" s="2" customFormat="1" ht="118.5" customHeight="1" x14ac:dyDescent="0.35">
      <c r="A1155" s="15" t="s">
        <v>4366</v>
      </c>
      <c r="B1155" s="15">
        <v>709</v>
      </c>
      <c r="C1155" s="15" t="str">
        <f t="shared" si="44"/>
        <v>2025</v>
      </c>
      <c r="D1155" s="134" t="s">
        <v>4367</v>
      </c>
      <c r="E1155" s="15" t="s">
        <v>3486</v>
      </c>
      <c r="F1155" s="152">
        <v>45737</v>
      </c>
      <c r="G1155" s="152">
        <v>45742</v>
      </c>
      <c r="H1155" s="152">
        <v>46022</v>
      </c>
      <c r="I1155" s="262">
        <v>80526900</v>
      </c>
      <c r="J1155" s="343" t="s">
        <v>17</v>
      </c>
      <c r="K1155" s="134" t="s">
        <v>18</v>
      </c>
      <c r="L1155" s="134" t="s">
        <v>1826</v>
      </c>
      <c r="M1155" s="257">
        <f t="shared" si="42"/>
        <v>0.23321553418795457</v>
      </c>
      <c r="N1155" s="208">
        <v>18780124</v>
      </c>
      <c r="O1155" s="208">
        <f t="shared" si="43"/>
        <v>61746776</v>
      </c>
      <c r="P1155" s="262">
        <v>0</v>
      </c>
      <c r="Q1155" s="182">
        <v>0</v>
      </c>
      <c r="R1155" s="35">
        <f t="shared" si="45"/>
        <v>80526900</v>
      </c>
      <c r="S1155" s="134" t="s">
        <v>17</v>
      </c>
      <c r="T1155" s="206" t="s">
        <v>4368</v>
      </c>
      <c r="U1155" s="209" t="s">
        <v>1473</v>
      </c>
      <c r="V1155" s="209" t="s">
        <v>1470</v>
      </c>
    </row>
    <row r="1156" spans="1:22" s="2" customFormat="1" ht="118.5" customHeight="1" x14ac:dyDescent="0.35">
      <c r="A1156" s="341" t="s">
        <v>4369</v>
      </c>
      <c r="B1156" s="16">
        <v>710</v>
      </c>
      <c r="C1156" s="16" t="str">
        <f t="shared" si="44"/>
        <v>2025</v>
      </c>
      <c r="D1156" s="359" t="s">
        <v>4370</v>
      </c>
      <c r="E1156" s="341" t="s">
        <v>4371</v>
      </c>
      <c r="F1156" s="360">
        <v>45744</v>
      </c>
      <c r="G1156" s="360">
        <v>45748</v>
      </c>
      <c r="H1156" s="360">
        <v>46022</v>
      </c>
      <c r="I1156" s="361">
        <v>74003151</v>
      </c>
      <c r="J1156" s="357" t="s">
        <v>17</v>
      </c>
      <c r="K1156" s="359" t="s">
        <v>19</v>
      </c>
      <c r="L1156" s="359" t="s">
        <v>1915</v>
      </c>
      <c r="M1156" s="215">
        <f t="shared" si="42"/>
        <v>0.21126762561772539</v>
      </c>
      <c r="N1156" s="216">
        <v>15634470</v>
      </c>
      <c r="O1156" s="216">
        <f t="shared" si="43"/>
        <v>58368681</v>
      </c>
      <c r="P1156" s="264">
        <v>0</v>
      </c>
      <c r="Q1156" s="186">
        <v>0</v>
      </c>
      <c r="R1156" s="42">
        <f t="shared" si="45"/>
        <v>74003151</v>
      </c>
      <c r="S1156" s="359" t="s">
        <v>17</v>
      </c>
      <c r="T1156" s="218" t="s">
        <v>4372</v>
      </c>
      <c r="U1156" s="219" t="s">
        <v>1471</v>
      </c>
      <c r="V1156" s="217" t="s">
        <v>1472</v>
      </c>
    </row>
    <row r="1157" spans="1:22" s="2" customFormat="1" ht="118.5" customHeight="1" x14ac:dyDescent="0.35">
      <c r="A1157" s="341" t="s">
        <v>4373</v>
      </c>
      <c r="B1157" s="16">
        <v>711</v>
      </c>
      <c r="C1157" s="16" t="str">
        <f t="shared" si="44"/>
        <v>2025</v>
      </c>
      <c r="D1157" s="359" t="s">
        <v>4374</v>
      </c>
      <c r="E1157" s="341" t="s">
        <v>4375</v>
      </c>
      <c r="F1157" s="360">
        <v>45744</v>
      </c>
      <c r="G1157" s="360">
        <v>45748</v>
      </c>
      <c r="H1157" s="360">
        <v>46022</v>
      </c>
      <c r="I1157" s="361">
        <v>119231074</v>
      </c>
      <c r="J1157" s="357" t="s">
        <v>17</v>
      </c>
      <c r="K1157" s="359" t="s">
        <v>18</v>
      </c>
      <c r="L1157" s="359" t="s">
        <v>965</v>
      </c>
      <c r="M1157" s="215">
        <f t="shared" si="42"/>
        <v>0.2090592423917946</v>
      </c>
      <c r="N1157" s="216">
        <v>24926358</v>
      </c>
      <c r="O1157" s="216">
        <f t="shared" si="43"/>
        <v>94304716</v>
      </c>
      <c r="P1157" s="264">
        <v>0</v>
      </c>
      <c r="Q1157" s="186">
        <v>0</v>
      </c>
      <c r="R1157" s="42">
        <f t="shared" si="45"/>
        <v>119231074</v>
      </c>
      <c r="S1157" s="359" t="s">
        <v>17</v>
      </c>
      <c r="T1157" s="218" t="s">
        <v>4376</v>
      </c>
      <c r="U1157" s="219" t="s">
        <v>1481</v>
      </c>
      <c r="V1157" s="219" t="s">
        <v>1472</v>
      </c>
    </row>
    <row r="1158" spans="1:22" s="2" customFormat="1" ht="118.5" customHeight="1" x14ac:dyDescent="0.35">
      <c r="A1158" s="340" t="s">
        <v>4377</v>
      </c>
      <c r="B1158" s="15">
        <v>712</v>
      </c>
      <c r="C1158" s="15" t="str">
        <f t="shared" si="44"/>
        <v>2025</v>
      </c>
      <c r="D1158" s="347" t="s">
        <v>4378</v>
      </c>
      <c r="E1158" s="340" t="s">
        <v>3403</v>
      </c>
      <c r="F1158" s="348">
        <v>45744</v>
      </c>
      <c r="G1158" s="348">
        <v>45747</v>
      </c>
      <c r="H1158" s="348">
        <v>46001</v>
      </c>
      <c r="I1158" s="349">
        <v>37417943</v>
      </c>
      <c r="J1158" s="343" t="s">
        <v>17</v>
      </c>
      <c r="K1158" s="347" t="s">
        <v>18</v>
      </c>
      <c r="L1158" s="347" t="s">
        <v>972</v>
      </c>
      <c r="M1158" s="257">
        <f>+N1158/R1158</f>
        <v>0.23193923300380248</v>
      </c>
      <c r="N1158" s="208">
        <v>8678689</v>
      </c>
      <c r="O1158" s="208">
        <f t="shared" si="43"/>
        <v>28739254</v>
      </c>
      <c r="P1158" s="262">
        <v>0</v>
      </c>
      <c r="Q1158" s="182">
        <v>0</v>
      </c>
      <c r="R1158" s="35">
        <f t="shared" si="45"/>
        <v>37417943</v>
      </c>
      <c r="S1158" s="347" t="s">
        <v>17</v>
      </c>
      <c r="T1158" s="220" t="s">
        <v>4379</v>
      </c>
      <c r="U1158" s="221" t="s">
        <v>1478</v>
      </c>
      <c r="V1158" s="221" t="s">
        <v>1470</v>
      </c>
    </row>
    <row r="1159" spans="1:22" s="2" customFormat="1" ht="118.5" customHeight="1" x14ac:dyDescent="0.35">
      <c r="A1159" s="15" t="s">
        <v>4380</v>
      </c>
      <c r="B1159" s="15">
        <v>713</v>
      </c>
      <c r="C1159" s="15" t="str">
        <f t="shared" si="44"/>
        <v>2025</v>
      </c>
      <c r="D1159" s="134" t="s">
        <v>4381</v>
      </c>
      <c r="E1159" s="15" t="s">
        <v>4364</v>
      </c>
      <c r="F1159" s="152">
        <v>45737</v>
      </c>
      <c r="G1159" s="152">
        <v>45741</v>
      </c>
      <c r="H1159" s="152">
        <v>46022</v>
      </c>
      <c r="I1159" s="262">
        <v>57979378</v>
      </c>
      <c r="J1159" s="343" t="s">
        <v>17</v>
      </c>
      <c r="K1159" s="134" t="s">
        <v>18</v>
      </c>
      <c r="L1159" s="134" t="s">
        <v>972</v>
      </c>
      <c r="M1159" s="257">
        <f t="shared" si="42"/>
        <v>0.23674910758787374</v>
      </c>
      <c r="N1159" s="208">
        <v>13726566</v>
      </c>
      <c r="O1159" s="208">
        <f t="shared" si="43"/>
        <v>44252812</v>
      </c>
      <c r="P1159" s="262">
        <v>0</v>
      </c>
      <c r="Q1159" s="182">
        <v>0</v>
      </c>
      <c r="R1159" s="35">
        <f t="shared" si="45"/>
        <v>57979378</v>
      </c>
      <c r="S1159" s="134" t="s">
        <v>17</v>
      </c>
      <c r="T1159" s="206" t="s">
        <v>4382</v>
      </c>
      <c r="U1159" s="209" t="s">
        <v>1478</v>
      </c>
      <c r="V1159" s="209" t="s">
        <v>1470</v>
      </c>
    </row>
    <row r="1160" spans="1:22" s="2" customFormat="1" ht="118.5" customHeight="1" x14ac:dyDescent="0.35">
      <c r="A1160" s="15" t="s">
        <v>4383</v>
      </c>
      <c r="B1160" s="15">
        <v>715</v>
      </c>
      <c r="C1160" s="15" t="str">
        <f t="shared" si="44"/>
        <v>2025</v>
      </c>
      <c r="D1160" s="134" t="s">
        <v>4384</v>
      </c>
      <c r="E1160" s="15" t="s">
        <v>4385</v>
      </c>
      <c r="F1160" s="152">
        <v>45744</v>
      </c>
      <c r="G1160" s="152">
        <v>45748</v>
      </c>
      <c r="H1160" s="152">
        <v>45861</v>
      </c>
      <c r="I1160" s="262">
        <v>19804479</v>
      </c>
      <c r="J1160" s="343" t="s">
        <v>17</v>
      </c>
      <c r="K1160" s="134" t="s">
        <v>18</v>
      </c>
      <c r="L1160" s="134" t="s">
        <v>975</v>
      </c>
      <c r="M1160" s="207">
        <f t="shared" si="42"/>
        <v>0.50000032820858353</v>
      </c>
      <c r="N1160" s="208">
        <v>9902246</v>
      </c>
      <c r="O1160" s="208">
        <f t="shared" si="43"/>
        <v>9902233</v>
      </c>
      <c r="P1160" s="262">
        <v>0</v>
      </c>
      <c r="Q1160" s="182">
        <v>0</v>
      </c>
      <c r="R1160" s="35">
        <f t="shared" si="45"/>
        <v>19804479</v>
      </c>
      <c r="S1160" s="134" t="s">
        <v>17</v>
      </c>
      <c r="T1160" s="206" t="s">
        <v>4386</v>
      </c>
      <c r="U1160" s="209" t="s">
        <v>1476</v>
      </c>
      <c r="V1160" s="209" t="s">
        <v>1470</v>
      </c>
    </row>
    <row r="1161" spans="1:22" s="2" customFormat="1" ht="118.5" customHeight="1" x14ac:dyDescent="0.35">
      <c r="A1161" s="15" t="s">
        <v>4387</v>
      </c>
      <c r="B1161" s="15">
        <v>716</v>
      </c>
      <c r="C1161" s="15" t="str">
        <f t="shared" si="44"/>
        <v>2025</v>
      </c>
      <c r="D1161" s="134" t="s">
        <v>4388</v>
      </c>
      <c r="E1161" s="15" t="s">
        <v>4385</v>
      </c>
      <c r="F1161" s="152">
        <v>45744</v>
      </c>
      <c r="G1161" s="152">
        <v>45755</v>
      </c>
      <c r="H1161" s="152">
        <v>45861</v>
      </c>
      <c r="I1161" s="262">
        <v>19804479</v>
      </c>
      <c r="J1161" s="343" t="s">
        <v>17</v>
      </c>
      <c r="K1161" s="134" t="s">
        <v>18</v>
      </c>
      <c r="L1161" s="134" t="s">
        <v>975</v>
      </c>
      <c r="M1161" s="207">
        <f t="shared" si="42"/>
        <v>0.44166645333108739</v>
      </c>
      <c r="N1161" s="208">
        <v>8746974</v>
      </c>
      <c r="O1161" s="208">
        <f t="shared" si="43"/>
        <v>11057505</v>
      </c>
      <c r="P1161" s="262">
        <v>0</v>
      </c>
      <c r="Q1161" s="182">
        <v>0</v>
      </c>
      <c r="R1161" s="35">
        <f t="shared" si="45"/>
        <v>19804479</v>
      </c>
      <c r="S1161" s="134" t="s">
        <v>17</v>
      </c>
      <c r="T1161" s="206" t="s">
        <v>4389</v>
      </c>
      <c r="U1161" s="209" t="s">
        <v>1476</v>
      </c>
      <c r="V1161" s="209" t="s">
        <v>1470</v>
      </c>
    </row>
    <row r="1162" spans="1:22" s="2" customFormat="1" ht="118.5" customHeight="1" x14ac:dyDescent="0.35">
      <c r="A1162" s="16" t="s">
        <v>4390</v>
      </c>
      <c r="B1162" s="16">
        <v>717</v>
      </c>
      <c r="C1162" s="16" t="str">
        <f t="shared" si="44"/>
        <v>2025</v>
      </c>
      <c r="D1162" s="125" t="s">
        <v>1431</v>
      </c>
      <c r="E1162" s="16" t="s">
        <v>4391</v>
      </c>
      <c r="F1162" s="314">
        <v>45744</v>
      </c>
      <c r="G1162" s="314">
        <v>45748</v>
      </c>
      <c r="H1162" s="314">
        <v>46001</v>
      </c>
      <c r="I1162" s="264">
        <v>72559573</v>
      </c>
      <c r="J1162" s="357" t="s">
        <v>17</v>
      </c>
      <c r="K1162" s="125" t="s">
        <v>18</v>
      </c>
      <c r="L1162" s="125" t="s">
        <v>976</v>
      </c>
      <c r="M1162" s="215">
        <f t="shared" si="42"/>
        <v>0.23529413548230224</v>
      </c>
      <c r="N1162" s="216">
        <v>17072842</v>
      </c>
      <c r="O1162" s="216">
        <f t="shared" si="43"/>
        <v>55486731</v>
      </c>
      <c r="P1162" s="264">
        <v>0</v>
      </c>
      <c r="Q1162" s="186">
        <v>0</v>
      </c>
      <c r="R1162" s="42">
        <f t="shared" si="45"/>
        <v>72559573</v>
      </c>
      <c r="S1162" s="125" t="s">
        <v>17</v>
      </c>
      <c r="T1162" s="214" t="s">
        <v>4392</v>
      </c>
      <c r="U1162" s="217" t="s">
        <v>1477</v>
      </c>
      <c r="V1162" s="217" t="s">
        <v>1472</v>
      </c>
    </row>
    <row r="1163" spans="1:22" s="2" customFormat="1" ht="118.5" customHeight="1" x14ac:dyDescent="0.35">
      <c r="A1163" s="16" t="s">
        <v>4393</v>
      </c>
      <c r="B1163" s="16">
        <v>718</v>
      </c>
      <c r="C1163" s="16" t="str">
        <f t="shared" si="44"/>
        <v>2025</v>
      </c>
      <c r="D1163" s="125" t="s">
        <v>4394</v>
      </c>
      <c r="E1163" s="16" t="s">
        <v>4395</v>
      </c>
      <c r="F1163" s="314">
        <v>45743</v>
      </c>
      <c r="G1163" s="314">
        <v>45748</v>
      </c>
      <c r="H1163" s="314">
        <v>46022</v>
      </c>
      <c r="I1163" s="356">
        <v>17057024221</v>
      </c>
      <c r="J1163" s="357" t="s">
        <v>17</v>
      </c>
      <c r="K1163" s="125" t="s">
        <v>18</v>
      </c>
      <c r="L1163" s="125" t="s">
        <v>970</v>
      </c>
      <c r="M1163" s="215">
        <f t="shared" si="42"/>
        <v>0.1373901230388597</v>
      </c>
      <c r="N1163" s="216">
        <v>2343466656.4000001</v>
      </c>
      <c r="O1163" s="216">
        <f t="shared" si="43"/>
        <v>14713557564.6</v>
      </c>
      <c r="P1163" s="264">
        <v>0</v>
      </c>
      <c r="Q1163" s="186">
        <v>0</v>
      </c>
      <c r="R1163" s="42">
        <f t="shared" si="45"/>
        <v>17057024221</v>
      </c>
      <c r="S1163" s="125" t="s">
        <v>17</v>
      </c>
      <c r="T1163" s="214" t="s">
        <v>4396</v>
      </c>
      <c r="U1163" s="217" t="s">
        <v>1474</v>
      </c>
      <c r="V1163" s="217" t="s">
        <v>1472</v>
      </c>
    </row>
    <row r="1164" spans="1:22" s="2" customFormat="1" ht="118.5" customHeight="1" x14ac:dyDescent="0.35">
      <c r="A1164" s="16" t="s">
        <v>4397</v>
      </c>
      <c r="B1164" s="16">
        <v>720</v>
      </c>
      <c r="C1164" s="16" t="str">
        <f t="shared" si="44"/>
        <v>2025</v>
      </c>
      <c r="D1164" s="125" t="s">
        <v>4398</v>
      </c>
      <c r="E1164" s="16" t="s">
        <v>4399</v>
      </c>
      <c r="F1164" s="314">
        <v>45744</v>
      </c>
      <c r="G1164" s="314">
        <v>45747</v>
      </c>
      <c r="H1164" s="314">
        <v>46022</v>
      </c>
      <c r="I1164" s="356">
        <v>196587163</v>
      </c>
      <c r="J1164" s="357" t="s">
        <v>17</v>
      </c>
      <c r="K1164" s="125" t="s">
        <v>18</v>
      </c>
      <c r="L1164" s="125" t="s">
        <v>1794</v>
      </c>
      <c r="M1164" s="260">
        <f t="shared" si="42"/>
        <v>0.17508598458181115</v>
      </c>
      <c r="N1164" s="216">
        <v>34419656.989999995</v>
      </c>
      <c r="O1164" s="216">
        <f t="shared" si="43"/>
        <v>162167506.00999999</v>
      </c>
      <c r="P1164" s="264">
        <v>0</v>
      </c>
      <c r="Q1164" s="186">
        <v>0</v>
      </c>
      <c r="R1164" s="42">
        <f t="shared" si="45"/>
        <v>196587163</v>
      </c>
      <c r="S1164" s="125" t="s">
        <v>17</v>
      </c>
      <c r="T1164" s="214" t="s">
        <v>4400</v>
      </c>
      <c r="U1164" s="217" t="s">
        <v>1474</v>
      </c>
      <c r="V1164" s="217" t="s">
        <v>1472</v>
      </c>
    </row>
    <row r="1165" spans="1:22" s="2" customFormat="1" ht="118.5" customHeight="1" x14ac:dyDescent="0.35">
      <c r="A1165" s="15" t="s">
        <v>4401</v>
      </c>
      <c r="B1165" s="15">
        <v>722</v>
      </c>
      <c r="C1165" s="15" t="str">
        <f t="shared" si="44"/>
        <v>2025</v>
      </c>
      <c r="D1165" s="134" t="s">
        <v>556</v>
      </c>
      <c r="E1165" s="15" t="s">
        <v>2639</v>
      </c>
      <c r="F1165" s="152">
        <v>45747</v>
      </c>
      <c r="G1165" s="152">
        <v>45749</v>
      </c>
      <c r="H1165" s="152">
        <v>46022</v>
      </c>
      <c r="I1165" s="262">
        <v>111724948</v>
      </c>
      <c r="J1165" s="343" t="s">
        <v>17</v>
      </c>
      <c r="K1165" s="134" t="s">
        <v>18</v>
      </c>
      <c r="L1165" s="134" t="s">
        <v>969</v>
      </c>
      <c r="M1165" s="207">
        <f t="shared" si="42"/>
        <v>0.21299634885486812</v>
      </c>
      <c r="N1165" s="208">
        <v>23797006</v>
      </c>
      <c r="O1165" s="208">
        <f t="shared" si="43"/>
        <v>87927942</v>
      </c>
      <c r="P1165" s="262">
        <v>0</v>
      </c>
      <c r="Q1165" s="182">
        <v>0</v>
      </c>
      <c r="R1165" s="35">
        <f t="shared" si="45"/>
        <v>111724948</v>
      </c>
      <c r="S1165" s="134" t="s">
        <v>17</v>
      </c>
      <c r="T1165" s="206" t="s">
        <v>4402</v>
      </c>
      <c r="U1165" s="209" t="s">
        <v>1473</v>
      </c>
      <c r="V1165" s="209" t="s">
        <v>1470</v>
      </c>
    </row>
    <row r="1166" spans="1:22" s="2" customFormat="1" ht="118.5" customHeight="1" x14ac:dyDescent="0.35">
      <c r="A1166" s="15" t="s">
        <v>4403</v>
      </c>
      <c r="B1166" s="15">
        <v>724</v>
      </c>
      <c r="C1166" s="15" t="str">
        <f t="shared" si="44"/>
        <v>2025</v>
      </c>
      <c r="D1166" s="134" t="s">
        <v>4404</v>
      </c>
      <c r="E1166" s="15" t="s">
        <v>4385</v>
      </c>
      <c r="F1166" s="152">
        <v>45743</v>
      </c>
      <c r="G1166" s="152">
        <v>45749</v>
      </c>
      <c r="H1166" s="152">
        <v>45861</v>
      </c>
      <c r="I1166" s="262">
        <v>19804479</v>
      </c>
      <c r="J1166" s="343" t="s">
        <v>17</v>
      </c>
      <c r="K1166" s="134" t="s">
        <v>18</v>
      </c>
      <c r="L1166" s="134" t="s">
        <v>975</v>
      </c>
      <c r="M1166" s="207">
        <f t="shared" si="42"/>
        <v>0.49166635486851235</v>
      </c>
      <c r="N1166" s="208">
        <v>9737196</v>
      </c>
      <c r="O1166" s="208">
        <f t="shared" si="43"/>
        <v>10067283</v>
      </c>
      <c r="P1166" s="262">
        <v>0</v>
      </c>
      <c r="Q1166" s="182">
        <v>0</v>
      </c>
      <c r="R1166" s="35">
        <f t="shared" si="45"/>
        <v>19804479</v>
      </c>
      <c r="S1166" s="134" t="s">
        <v>17</v>
      </c>
      <c r="T1166" s="206" t="s">
        <v>4405</v>
      </c>
      <c r="U1166" s="209" t="s">
        <v>1476</v>
      </c>
      <c r="V1166" s="209" t="s">
        <v>1470</v>
      </c>
    </row>
    <row r="1167" spans="1:22" s="2" customFormat="1" ht="118.5" customHeight="1" x14ac:dyDescent="0.35">
      <c r="A1167" s="17" t="s">
        <v>4406</v>
      </c>
      <c r="B1167" s="17">
        <v>725</v>
      </c>
      <c r="C1167" s="17" t="str">
        <f t="shared" si="44"/>
        <v>2025</v>
      </c>
      <c r="D1167" s="151" t="s">
        <v>89</v>
      </c>
      <c r="E1167" s="17" t="s">
        <v>4407</v>
      </c>
      <c r="F1167" s="157">
        <v>45747</v>
      </c>
      <c r="G1167" s="157">
        <v>45750</v>
      </c>
      <c r="H1167" s="157">
        <v>45991</v>
      </c>
      <c r="I1167" s="266">
        <v>64227392</v>
      </c>
      <c r="J1167" s="345" t="s">
        <v>17</v>
      </c>
      <c r="K1167" s="151" t="s">
        <v>18</v>
      </c>
      <c r="L1167" s="151" t="s">
        <v>971</v>
      </c>
      <c r="M1167" s="211">
        <f t="shared" si="42"/>
        <v>0.24166660853985789</v>
      </c>
      <c r="N1167" s="212">
        <v>15521616</v>
      </c>
      <c r="O1167" s="212">
        <f t="shared" si="43"/>
        <v>48705776</v>
      </c>
      <c r="P1167" s="266">
        <v>0</v>
      </c>
      <c r="Q1167" s="189">
        <v>0</v>
      </c>
      <c r="R1167" s="29">
        <f t="shared" si="45"/>
        <v>64227392</v>
      </c>
      <c r="S1167" s="151" t="s">
        <v>17</v>
      </c>
      <c r="T1167" s="210" t="s">
        <v>4408</v>
      </c>
      <c r="U1167" s="213" t="s">
        <v>1482</v>
      </c>
      <c r="V1167" s="213" t="s">
        <v>1468</v>
      </c>
    </row>
    <row r="1168" spans="1:22" s="2" customFormat="1" ht="118.5" customHeight="1" x14ac:dyDescent="0.35">
      <c r="A1168" s="15" t="s">
        <v>4409</v>
      </c>
      <c r="B1168" s="15">
        <v>729</v>
      </c>
      <c r="C1168" s="15" t="str">
        <f t="shared" si="44"/>
        <v>2025</v>
      </c>
      <c r="D1168" s="134" t="s">
        <v>4410</v>
      </c>
      <c r="E1168" s="15" t="s">
        <v>2998</v>
      </c>
      <c r="F1168" s="152">
        <v>45747</v>
      </c>
      <c r="G1168" s="152">
        <v>45750</v>
      </c>
      <c r="H1168" s="152">
        <v>46022</v>
      </c>
      <c r="I1168" s="262">
        <v>40121148</v>
      </c>
      <c r="J1168" s="343" t="s">
        <v>17</v>
      </c>
      <c r="K1168" s="134" t="s">
        <v>18</v>
      </c>
      <c r="L1168" s="134" t="s">
        <v>972</v>
      </c>
      <c r="M1168" s="207">
        <f t="shared" si="42"/>
        <v>0.20567337704295002</v>
      </c>
      <c r="N1168" s="208">
        <v>8251852</v>
      </c>
      <c r="O1168" s="208">
        <f t="shared" si="43"/>
        <v>31869296</v>
      </c>
      <c r="P1168" s="262">
        <v>0</v>
      </c>
      <c r="Q1168" s="182">
        <v>0</v>
      </c>
      <c r="R1168" s="35">
        <f t="shared" si="45"/>
        <v>40121148</v>
      </c>
      <c r="S1168" s="134" t="s">
        <v>17</v>
      </c>
      <c r="T1168" s="206" t="s">
        <v>4411</v>
      </c>
      <c r="U1168" s="209" t="s">
        <v>1478</v>
      </c>
      <c r="V1168" s="209" t="s">
        <v>1470</v>
      </c>
    </row>
    <row r="1169" spans="1:22" s="2" customFormat="1" ht="118.5" customHeight="1" x14ac:dyDescent="0.35">
      <c r="A1169" s="15" t="s">
        <v>4412</v>
      </c>
      <c r="B1169" s="15">
        <v>736</v>
      </c>
      <c r="C1169" s="15" t="str">
        <f t="shared" si="44"/>
        <v>2025</v>
      </c>
      <c r="D1169" s="134" t="s">
        <v>4413</v>
      </c>
      <c r="E1169" s="15" t="s">
        <v>47</v>
      </c>
      <c r="F1169" s="152">
        <v>45744</v>
      </c>
      <c r="G1169" s="152">
        <v>45748</v>
      </c>
      <c r="H1169" s="152">
        <v>46022</v>
      </c>
      <c r="I1169" s="346">
        <v>38413872</v>
      </c>
      <c r="J1169" s="343" t="s">
        <v>17</v>
      </c>
      <c r="K1169" s="134" t="s">
        <v>18</v>
      </c>
      <c r="L1169" s="134" t="s">
        <v>2542</v>
      </c>
      <c r="M1169" s="207">
        <f t="shared" si="42"/>
        <v>0.18518487279803506</v>
      </c>
      <c r="N1169" s="208">
        <v>7113668</v>
      </c>
      <c r="O1169" s="208">
        <f t="shared" si="43"/>
        <v>31300204</v>
      </c>
      <c r="P1169" s="262">
        <v>0</v>
      </c>
      <c r="Q1169" s="182">
        <v>0</v>
      </c>
      <c r="R1169" s="35">
        <f t="shared" si="45"/>
        <v>38413872</v>
      </c>
      <c r="S1169" s="134" t="s">
        <v>4432</v>
      </c>
      <c r="T1169" s="206" t="s">
        <v>4414</v>
      </c>
      <c r="U1169" s="209" t="s">
        <v>1469</v>
      </c>
      <c r="V1169" s="209" t="s">
        <v>1470</v>
      </c>
    </row>
    <row r="1170" spans="1:22" s="2" customFormat="1" ht="118.5" customHeight="1" x14ac:dyDescent="0.35">
      <c r="A1170" s="15" t="s">
        <v>4415</v>
      </c>
      <c r="B1170" s="15">
        <v>745</v>
      </c>
      <c r="C1170" s="15" t="str">
        <f t="shared" si="44"/>
        <v>2025</v>
      </c>
      <c r="D1170" s="134" t="s">
        <v>452</v>
      </c>
      <c r="E1170" s="15" t="s">
        <v>4416</v>
      </c>
      <c r="F1170" s="152">
        <v>45747</v>
      </c>
      <c r="G1170" s="152">
        <v>45749</v>
      </c>
      <c r="H1170" s="152">
        <v>46022</v>
      </c>
      <c r="I1170" s="346">
        <v>87583698</v>
      </c>
      <c r="J1170" s="343" t="s">
        <v>17</v>
      </c>
      <c r="K1170" s="134" t="s">
        <v>18</v>
      </c>
      <c r="L1170" s="134" t="s">
        <v>975</v>
      </c>
      <c r="M1170" s="207">
        <f t="shared" ref="M1170:M1176" si="46">+N1170/R1170</f>
        <v>0.21851849644439539</v>
      </c>
      <c r="N1170" s="208">
        <v>19138658</v>
      </c>
      <c r="O1170" s="208">
        <f t="shared" ref="O1170:O1233" si="47">R1170-N1170</f>
        <v>68445040</v>
      </c>
      <c r="P1170" s="262">
        <v>0</v>
      </c>
      <c r="Q1170" s="182">
        <v>0</v>
      </c>
      <c r="R1170" s="35">
        <f t="shared" si="45"/>
        <v>87583698</v>
      </c>
      <c r="S1170" s="134" t="s">
        <v>17</v>
      </c>
      <c r="T1170" s="206" t="s">
        <v>4417</v>
      </c>
      <c r="U1170" s="209" t="s">
        <v>1476</v>
      </c>
      <c r="V1170" s="209" t="s">
        <v>1470</v>
      </c>
    </row>
    <row r="1171" spans="1:22" s="2" customFormat="1" ht="118.5" customHeight="1" x14ac:dyDescent="0.35">
      <c r="A1171" s="15" t="s">
        <v>4418</v>
      </c>
      <c r="B1171" s="15">
        <v>748</v>
      </c>
      <c r="C1171" s="15" t="str">
        <f t="shared" si="44"/>
        <v>2025</v>
      </c>
      <c r="D1171" s="134" t="s">
        <v>4419</v>
      </c>
      <c r="E1171" s="15" t="s">
        <v>4420</v>
      </c>
      <c r="F1171" s="152">
        <v>45747</v>
      </c>
      <c r="G1171" s="152">
        <v>45750</v>
      </c>
      <c r="H1171" s="152">
        <v>46022</v>
      </c>
      <c r="I1171" s="262">
        <v>110341792</v>
      </c>
      <c r="J1171" s="343" t="s">
        <v>17</v>
      </c>
      <c r="K1171" s="134" t="s">
        <v>18</v>
      </c>
      <c r="L1171" s="134" t="s">
        <v>972</v>
      </c>
      <c r="M1171" s="207">
        <f t="shared" si="46"/>
        <v>0.20640559290536081</v>
      </c>
      <c r="N1171" s="208">
        <v>22775163</v>
      </c>
      <c r="O1171" s="208">
        <f t="shared" si="47"/>
        <v>87566629</v>
      </c>
      <c r="P1171" s="262">
        <v>0</v>
      </c>
      <c r="Q1171" s="182">
        <v>0</v>
      </c>
      <c r="R1171" s="35">
        <f t="shared" si="45"/>
        <v>110341792</v>
      </c>
      <c r="S1171" s="134" t="s">
        <v>17</v>
      </c>
      <c r="T1171" s="206" t="s">
        <v>4421</v>
      </c>
      <c r="U1171" s="209" t="s">
        <v>1478</v>
      </c>
      <c r="V1171" s="209" t="s">
        <v>1470</v>
      </c>
    </row>
    <row r="1172" spans="1:22" s="2" customFormat="1" ht="118.5" customHeight="1" x14ac:dyDescent="0.35">
      <c r="A1172" s="15" t="s">
        <v>4422</v>
      </c>
      <c r="B1172" s="15">
        <v>755</v>
      </c>
      <c r="C1172" s="15" t="str">
        <f t="shared" si="44"/>
        <v>2025</v>
      </c>
      <c r="D1172" s="134" t="s">
        <v>107</v>
      </c>
      <c r="E1172" s="15" t="s">
        <v>4423</v>
      </c>
      <c r="F1172" s="152">
        <v>45747</v>
      </c>
      <c r="G1172" s="348">
        <v>45749</v>
      </c>
      <c r="H1172" s="152">
        <v>46022</v>
      </c>
      <c r="I1172" s="346">
        <v>37295028</v>
      </c>
      <c r="J1172" s="343" t="s">
        <v>17</v>
      </c>
      <c r="K1172" s="134" t="s">
        <v>18</v>
      </c>
      <c r="L1172" s="134" t="s">
        <v>1416</v>
      </c>
      <c r="M1172" s="207">
        <f t="shared" si="46"/>
        <v>0.21851794829058716</v>
      </c>
      <c r="N1172" s="208">
        <v>8149633</v>
      </c>
      <c r="O1172" s="208">
        <f t="shared" si="47"/>
        <v>29145395</v>
      </c>
      <c r="P1172" s="262">
        <v>0</v>
      </c>
      <c r="Q1172" s="182">
        <v>0</v>
      </c>
      <c r="R1172" s="35">
        <f t="shared" si="45"/>
        <v>37295028</v>
      </c>
      <c r="S1172" s="134" t="s">
        <v>17</v>
      </c>
      <c r="T1172" s="206" t="s">
        <v>4424</v>
      </c>
      <c r="U1172" s="209" t="s">
        <v>1469</v>
      </c>
      <c r="V1172" s="209" t="s">
        <v>1470</v>
      </c>
    </row>
    <row r="1173" spans="1:22" s="2" customFormat="1" ht="118.5" customHeight="1" x14ac:dyDescent="0.35">
      <c r="A1173" s="15" t="s">
        <v>4425</v>
      </c>
      <c r="B1173" s="15">
        <v>757</v>
      </c>
      <c r="C1173" s="15" t="str">
        <f t="shared" si="44"/>
        <v>2025</v>
      </c>
      <c r="D1173" s="134" t="s">
        <v>85</v>
      </c>
      <c r="E1173" s="15" t="s">
        <v>4426</v>
      </c>
      <c r="F1173" s="152">
        <v>45747</v>
      </c>
      <c r="G1173" s="152">
        <v>45748</v>
      </c>
      <c r="H1173" s="152">
        <v>46022</v>
      </c>
      <c r="I1173" s="346">
        <v>68622885</v>
      </c>
      <c r="J1173" s="343" t="s">
        <v>17</v>
      </c>
      <c r="K1173" s="134" t="s">
        <v>18</v>
      </c>
      <c r="L1173" s="134" t="s">
        <v>1416</v>
      </c>
      <c r="M1173" s="207">
        <f t="shared" si="46"/>
        <v>0.22222222222222221</v>
      </c>
      <c r="N1173" s="208">
        <v>15249530</v>
      </c>
      <c r="O1173" s="208">
        <f t="shared" si="47"/>
        <v>53373355</v>
      </c>
      <c r="P1173" s="262">
        <v>0</v>
      </c>
      <c r="Q1173" s="182">
        <v>0</v>
      </c>
      <c r="R1173" s="35">
        <f t="shared" si="45"/>
        <v>68622885</v>
      </c>
      <c r="S1173" s="134" t="s">
        <v>17</v>
      </c>
      <c r="T1173" s="206" t="s">
        <v>4427</v>
      </c>
      <c r="U1173" s="209" t="s">
        <v>1469</v>
      </c>
      <c r="V1173" s="209" t="s">
        <v>1470</v>
      </c>
    </row>
    <row r="1174" spans="1:22" s="2" customFormat="1" ht="118.5" customHeight="1" x14ac:dyDescent="0.35">
      <c r="A1174" s="15" t="s">
        <v>4428</v>
      </c>
      <c r="B1174" s="15">
        <v>765</v>
      </c>
      <c r="C1174" s="15" t="str">
        <f t="shared" si="44"/>
        <v>2025</v>
      </c>
      <c r="D1174" s="134" t="s">
        <v>4429</v>
      </c>
      <c r="E1174" s="15" t="s">
        <v>47</v>
      </c>
      <c r="F1174" s="152">
        <v>45747</v>
      </c>
      <c r="G1174" s="152">
        <v>45749</v>
      </c>
      <c r="H1174" s="152">
        <v>46022</v>
      </c>
      <c r="I1174" s="346">
        <v>38413872</v>
      </c>
      <c r="J1174" s="343" t="s">
        <v>17</v>
      </c>
      <c r="K1174" s="134" t="s">
        <v>18</v>
      </c>
      <c r="L1174" s="134" t="s">
        <v>2542</v>
      </c>
      <c r="M1174" s="207">
        <f t="shared" si="46"/>
        <v>0.21851806555715081</v>
      </c>
      <c r="N1174" s="208">
        <v>8394125</v>
      </c>
      <c r="O1174" s="208">
        <f t="shared" si="47"/>
        <v>30019747</v>
      </c>
      <c r="P1174" s="262">
        <v>0</v>
      </c>
      <c r="Q1174" s="182">
        <v>0</v>
      </c>
      <c r="R1174" s="35">
        <f t="shared" si="45"/>
        <v>38413872</v>
      </c>
      <c r="S1174" s="134" t="s">
        <v>17</v>
      </c>
      <c r="T1174" s="206" t="s">
        <v>4430</v>
      </c>
      <c r="U1174" s="209" t="s">
        <v>1469</v>
      </c>
      <c r="V1174" s="209" t="s">
        <v>1470</v>
      </c>
    </row>
    <row r="1175" spans="1:22" s="2" customFormat="1" ht="118.5" customHeight="1" x14ac:dyDescent="0.35">
      <c r="A1175" s="23" t="s">
        <v>3959</v>
      </c>
      <c r="B1175" s="16">
        <v>141873</v>
      </c>
      <c r="C1175" s="16">
        <v>2025</v>
      </c>
      <c r="D1175" s="159" t="s">
        <v>164</v>
      </c>
      <c r="E1175" s="23" t="s">
        <v>3960</v>
      </c>
      <c r="F1175" s="20">
        <v>45702</v>
      </c>
      <c r="G1175" s="20">
        <v>45702</v>
      </c>
      <c r="H1175" s="20">
        <v>45885</v>
      </c>
      <c r="I1175" s="24">
        <v>1220583474.5</v>
      </c>
      <c r="J1175" s="205" t="s">
        <v>17</v>
      </c>
      <c r="K1175" s="159" t="s">
        <v>19</v>
      </c>
      <c r="L1175" s="159" t="s">
        <v>3961</v>
      </c>
      <c r="M1175" s="253">
        <f t="shared" si="46"/>
        <v>0.57682498961278539</v>
      </c>
      <c r="N1175" s="122">
        <v>704063050</v>
      </c>
      <c r="O1175" s="122">
        <f t="shared" si="47"/>
        <v>516520424.5</v>
      </c>
      <c r="P1175" s="185">
        <v>0</v>
      </c>
      <c r="Q1175" s="186">
        <v>0</v>
      </c>
      <c r="R1175" s="42">
        <f t="shared" si="45"/>
        <v>1220583474.5</v>
      </c>
      <c r="S1175" s="159" t="s">
        <v>17</v>
      </c>
      <c r="T1175" s="159" t="s">
        <v>3962</v>
      </c>
      <c r="U1175" s="187" t="s">
        <v>1474</v>
      </c>
      <c r="V1175" s="187" t="s">
        <v>1472</v>
      </c>
    </row>
    <row r="1176" spans="1:22" s="2" customFormat="1" ht="118.5" customHeight="1" x14ac:dyDescent="0.35">
      <c r="A1176" s="226" t="s">
        <v>3955</v>
      </c>
      <c r="B1176" s="16">
        <v>142271</v>
      </c>
      <c r="C1176" s="16">
        <v>2025</v>
      </c>
      <c r="D1176" s="229" t="s">
        <v>3956</v>
      </c>
      <c r="E1176" s="226" t="s">
        <v>3957</v>
      </c>
      <c r="F1176" s="234">
        <v>45712</v>
      </c>
      <c r="G1176" s="234">
        <v>45712</v>
      </c>
      <c r="H1176" s="234">
        <v>46022</v>
      </c>
      <c r="I1176" s="236">
        <v>13241101908</v>
      </c>
      <c r="J1176" s="239" t="s">
        <v>17</v>
      </c>
      <c r="K1176" s="229" t="s">
        <v>18</v>
      </c>
      <c r="L1176" s="229" t="s">
        <v>965</v>
      </c>
      <c r="M1176" s="253">
        <f t="shared" si="46"/>
        <v>1</v>
      </c>
      <c r="N1176" s="122">
        <v>13241101908</v>
      </c>
      <c r="O1176" s="122">
        <f t="shared" si="47"/>
        <v>0</v>
      </c>
      <c r="P1176" s="185">
        <v>0</v>
      </c>
      <c r="Q1176" s="186">
        <v>0</v>
      </c>
      <c r="R1176" s="42">
        <f t="shared" si="45"/>
        <v>13241101908</v>
      </c>
      <c r="S1176" s="229" t="s">
        <v>17</v>
      </c>
      <c r="T1176" s="229" t="s">
        <v>3958</v>
      </c>
      <c r="U1176" s="243" t="s">
        <v>1481</v>
      </c>
      <c r="V1176" s="243" t="s">
        <v>1472</v>
      </c>
    </row>
    <row r="1177" spans="1:22" s="2" customFormat="1" ht="118.5" customHeight="1" x14ac:dyDescent="0.35">
      <c r="A1177" s="27" t="s">
        <v>4434</v>
      </c>
      <c r="B1177" s="15">
        <v>697</v>
      </c>
      <c r="C1177" s="15">
        <v>2025</v>
      </c>
      <c r="D1177" s="154" t="s">
        <v>4435</v>
      </c>
      <c r="E1177" s="27" t="s">
        <v>4436</v>
      </c>
      <c r="F1177" s="19">
        <v>45748</v>
      </c>
      <c r="G1177" s="19">
        <v>45749</v>
      </c>
      <c r="H1177" s="19">
        <v>45991</v>
      </c>
      <c r="I1177" s="35">
        <v>49169792</v>
      </c>
      <c r="J1177" s="153" t="s">
        <v>17</v>
      </c>
      <c r="K1177" s="154" t="s">
        <v>18</v>
      </c>
      <c r="L1177" s="154" t="s">
        <v>3195</v>
      </c>
      <c r="M1177" s="130">
        <v>0</v>
      </c>
      <c r="N1177" s="131">
        <v>12087570</v>
      </c>
      <c r="O1177" s="131">
        <f t="shared" si="47"/>
        <v>37082222</v>
      </c>
      <c r="P1177" s="262">
        <v>0</v>
      </c>
      <c r="Q1177" s="182">
        <v>0</v>
      </c>
      <c r="R1177" s="35">
        <f t="shared" si="45"/>
        <v>49169792</v>
      </c>
      <c r="S1177" s="154" t="s">
        <v>17</v>
      </c>
      <c r="T1177" s="154" t="s">
        <v>4437</v>
      </c>
      <c r="U1177" s="183" t="s">
        <v>1473</v>
      </c>
      <c r="V1177" s="183" t="s">
        <v>1470</v>
      </c>
    </row>
    <row r="1178" spans="1:22" s="2" customFormat="1" ht="118.5" customHeight="1" x14ac:dyDescent="0.35">
      <c r="A1178" s="27" t="s">
        <v>4438</v>
      </c>
      <c r="B1178" s="15">
        <v>714</v>
      </c>
      <c r="C1178" s="15">
        <v>2025</v>
      </c>
      <c r="D1178" s="154" t="s">
        <v>4439</v>
      </c>
      <c r="E1178" s="27" t="s">
        <v>4385</v>
      </c>
      <c r="F1178" s="19">
        <v>45771</v>
      </c>
      <c r="G1178" s="19">
        <v>45776</v>
      </c>
      <c r="H1178" s="19">
        <v>45891</v>
      </c>
      <c r="I1178" s="35">
        <v>19804479</v>
      </c>
      <c r="J1178" s="153" t="s">
        <v>17</v>
      </c>
      <c r="K1178" s="154" t="s">
        <v>18</v>
      </c>
      <c r="L1178" s="154" t="s">
        <v>975</v>
      </c>
      <c r="M1178" s="130">
        <v>0</v>
      </c>
      <c r="N1178" s="131">
        <v>5281197</v>
      </c>
      <c r="O1178" s="131">
        <f t="shared" si="47"/>
        <v>14523282</v>
      </c>
      <c r="P1178" s="262">
        <v>0</v>
      </c>
      <c r="Q1178" s="182">
        <v>0</v>
      </c>
      <c r="R1178" s="35">
        <f t="shared" si="45"/>
        <v>19804479</v>
      </c>
      <c r="S1178" s="154" t="s">
        <v>17</v>
      </c>
      <c r="T1178" s="154" t="s">
        <v>4440</v>
      </c>
      <c r="U1178" s="183" t="s">
        <v>1476</v>
      </c>
      <c r="V1178" s="183" t="s">
        <v>1470</v>
      </c>
    </row>
    <row r="1179" spans="1:22" s="2" customFormat="1" ht="118.5" customHeight="1" x14ac:dyDescent="0.35">
      <c r="A1179" s="27" t="s">
        <v>4441</v>
      </c>
      <c r="B1179" s="15">
        <v>719</v>
      </c>
      <c r="C1179" s="15">
        <v>2025</v>
      </c>
      <c r="D1179" s="154" t="s">
        <v>4442</v>
      </c>
      <c r="E1179" s="27" t="s">
        <v>4443</v>
      </c>
      <c r="F1179" s="19">
        <v>45757</v>
      </c>
      <c r="G1179" s="19">
        <v>45769</v>
      </c>
      <c r="H1179" s="19">
        <v>46022</v>
      </c>
      <c r="I1179" s="28">
        <v>831776413</v>
      </c>
      <c r="J1179" s="263" t="s">
        <v>17</v>
      </c>
      <c r="K1179" s="154" t="s">
        <v>18</v>
      </c>
      <c r="L1179" s="154" t="s">
        <v>972</v>
      </c>
      <c r="M1179" s="130">
        <v>0</v>
      </c>
      <c r="N1179" s="131">
        <v>0</v>
      </c>
      <c r="O1179" s="131">
        <f t="shared" si="47"/>
        <v>831776413</v>
      </c>
      <c r="P1179" s="262">
        <v>0</v>
      </c>
      <c r="Q1179" s="182">
        <v>0</v>
      </c>
      <c r="R1179" s="35">
        <f t="shared" si="45"/>
        <v>831776413</v>
      </c>
      <c r="S1179" s="154" t="s">
        <v>17</v>
      </c>
      <c r="T1179" s="154" t="s">
        <v>4444</v>
      </c>
      <c r="U1179" s="183" t="s">
        <v>1478</v>
      </c>
      <c r="V1179" s="183" t="s">
        <v>1470</v>
      </c>
    </row>
    <row r="1180" spans="1:22" s="2" customFormat="1" ht="118.5" customHeight="1" x14ac:dyDescent="0.35">
      <c r="A1180" s="27" t="s">
        <v>4445</v>
      </c>
      <c r="B1180" s="15">
        <v>721</v>
      </c>
      <c r="C1180" s="15">
        <v>2025</v>
      </c>
      <c r="D1180" s="154" t="s">
        <v>4446</v>
      </c>
      <c r="E1180" s="27" t="s">
        <v>3490</v>
      </c>
      <c r="F1180" s="19">
        <v>45755</v>
      </c>
      <c r="G1180" s="19">
        <v>45758</v>
      </c>
      <c r="H1180" s="19">
        <v>45758</v>
      </c>
      <c r="I1180" s="35">
        <v>64057284</v>
      </c>
      <c r="J1180" s="153" t="s">
        <v>17</v>
      </c>
      <c r="K1180" s="154" t="s">
        <v>18</v>
      </c>
      <c r="L1180" s="154" t="s">
        <v>972</v>
      </c>
      <c r="M1180" s="130">
        <v>0</v>
      </c>
      <c r="N1180" s="131">
        <v>0</v>
      </c>
      <c r="O1180" s="131">
        <f t="shared" si="47"/>
        <v>64057284</v>
      </c>
      <c r="P1180" s="262">
        <v>0</v>
      </c>
      <c r="Q1180" s="182">
        <v>0</v>
      </c>
      <c r="R1180" s="35">
        <f t="shared" si="45"/>
        <v>64057284</v>
      </c>
      <c r="S1180" s="154" t="s">
        <v>17</v>
      </c>
      <c r="T1180" s="154" t="s">
        <v>4447</v>
      </c>
      <c r="U1180" s="183" t="s">
        <v>1478</v>
      </c>
      <c r="V1180" s="183" t="s">
        <v>1470</v>
      </c>
    </row>
    <row r="1181" spans="1:22" s="2" customFormat="1" ht="118.5" customHeight="1" x14ac:dyDescent="0.35">
      <c r="A1181" s="27" t="s">
        <v>4448</v>
      </c>
      <c r="B1181" s="15">
        <v>723</v>
      </c>
      <c r="C1181" s="15">
        <v>2025</v>
      </c>
      <c r="D1181" s="154" t="s">
        <v>4449</v>
      </c>
      <c r="E1181" s="27" t="s">
        <v>4140</v>
      </c>
      <c r="F1181" s="19">
        <v>45755</v>
      </c>
      <c r="G1181" s="19">
        <v>45756</v>
      </c>
      <c r="H1181" s="19">
        <v>46022</v>
      </c>
      <c r="I1181" s="35">
        <v>48805536</v>
      </c>
      <c r="J1181" s="153" t="s">
        <v>17</v>
      </c>
      <c r="K1181" s="154" t="s">
        <v>18</v>
      </c>
      <c r="L1181" s="154" t="s">
        <v>972</v>
      </c>
      <c r="M1181" s="130">
        <v>0</v>
      </c>
      <c r="N1181" s="131">
        <v>9469727</v>
      </c>
      <c r="O1181" s="131">
        <f t="shared" si="47"/>
        <v>39335809</v>
      </c>
      <c r="P1181" s="262">
        <v>0</v>
      </c>
      <c r="Q1181" s="182">
        <v>0</v>
      </c>
      <c r="R1181" s="35">
        <f t="shared" si="45"/>
        <v>48805536</v>
      </c>
      <c r="S1181" s="154" t="s">
        <v>17</v>
      </c>
      <c r="T1181" s="154" t="s">
        <v>4450</v>
      </c>
      <c r="U1181" s="183" t="s">
        <v>1478</v>
      </c>
      <c r="V1181" s="183" t="s">
        <v>1470</v>
      </c>
    </row>
    <row r="1182" spans="1:22" s="2" customFormat="1" ht="118.5" customHeight="1" x14ac:dyDescent="0.35">
      <c r="A1182" s="27" t="s">
        <v>4451</v>
      </c>
      <c r="B1182" s="15">
        <v>726</v>
      </c>
      <c r="C1182" s="15">
        <v>2025</v>
      </c>
      <c r="D1182" s="154" t="s">
        <v>1306</v>
      </c>
      <c r="E1182" s="27" t="s">
        <v>47</v>
      </c>
      <c r="F1182" s="19">
        <v>45751</v>
      </c>
      <c r="G1182" s="19">
        <v>45755</v>
      </c>
      <c r="H1182" s="19">
        <v>46022</v>
      </c>
      <c r="I1182" s="28">
        <v>38413872</v>
      </c>
      <c r="J1182" s="263" t="s">
        <v>17</v>
      </c>
      <c r="K1182" s="154" t="s">
        <v>18</v>
      </c>
      <c r="L1182" s="154" t="s">
        <v>2542</v>
      </c>
      <c r="M1182" s="130">
        <v>0</v>
      </c>
      <c r="N1182" s="131">
        <v>7540487</v>
      </c>
      <c r="O1182" s="131">
        <f t="shared" si="47"/>
        <v>30873385</v>
      </c>
      <c r="P1182" s="262">
        <v>0</v>
      </c>
      <c r="Q1182" s="182">
        <v>0</v>
      </c>
      <c r="R1182" s="35">
        <f t="shared" si="45"/>
        <v>38413872</v>
      </c>
      <c r="S1182" s="154" t="s">
        <v>5461</v>
      </c>
      <c r="T1182" s="154" t="s">
        <v>4452</v>
      </c>
      <c r="U1182" s="183" t="s">
        <v>1469</v>
      </c>
      <c r="V1182" s="183" t="s">
        <v>1470</v>
      </c>
    </row>
    <row r="1183" spans="1:22" s="2" customFormat="1" ht="118.5" customHeight="1" x14ac:dyDescent="0.35">
      <c r="A1183" s="27" t="s">
        <v>4453</v>
      </c>
      <c r="B1183" s="15">
        <v>727</v>
      </c>
      <c r="C1183" s="15">
        <v>2025</v>
      </c>
      <c r="D1183" s="154" t="s">
        <v>439</v>
      </c>
      <c r="E1183" s="27" t="s">
        <v>47</v>
      </c>
      <c r="F1183" s="19">
        <v>45755</v>
      </c>
      <c r="G1183" s="19">
        <v>45756</v>
      </c>
      <c r="H1183" s="19">
        <v>46022</v>
      </c>
      <c r="I1183" s="28">
        <v>38413872</v>
      </c>
      <c r="J1183" s="263" t="s">
        <v>17</v>
      </c>
      <c r="K1183" s="154" t="s">
        <v>18</v>
      </c>
      <c r="L1183" s="154" t="s">
        <v>2542</v>
      </c>
      <c r="M1183" s="130">
        <v>0</v>
      </c>
      <c r="N1183" s="131">
        <v>7398214</v>
      </c>
      <c r="O1183" s="131">
        <f t="shared" si="47"/>
        <v>31015658</v>
      </c>
      <c r="P1183" s="262">
        <v>0</v>
      </c>
      <c r="Q1183" s="182">
        <v>0</v>
      </c>
      <c r="R1183" s="35">
        <f t="shared" si="45"/>
        <v>38413872</v>
      </c>
      <c r="S1183" s="154" t="s">
        <v>17</v>
      </c>
      <c r="T1183" s="154" t="s">
        <v>4454</v>
      </c>
      <c r="U1183" s="183" t="s">
        <v>1469</v>
      </c>
      <c r="V1183" s="183" t="s">
        <v>1470</v>
      </c>
    </row>
    <row r="1184" spans="1:22" s="2" customFormat="1" ht="118.5" customHeight="1" x14ac:dyDescent="0.35">
      <c r="A1184" s="27" t="s">
        <v>4455</v>
      </c>
      <c r="B1184" s="15">
        <v>728</v>
      </c>
      <c r="C1184" s="15">
        <v>2025</v>
      </c>
      <c r="D1184" s="154" t="s">
        <v>1401</v>
      </c>
      <c r="E1184" s="27" t="s">
        <v>47</v>
      </c>
      <c r="F1184" s="19">
        <v>45776</v>
      </c>
      <c r="G1184" s="19">
        <v>45779</v>
      </c>
      <c r="H1184" s="19">
        <v>46022</v>
      </c>
      <c r="I1184" s="28">
        <v>38413872</v>
      </c>
      <c r="J1184" s="263" t="s">
        <v>17</v>
      </c>
      <c r="K1184" s="154" t="s">
        <v>18</v>
      </c>
      <c r="L1184" s="154" t="s">
        <v>2542</v>
      </c>
      <c r="M1184" s="130">
        <v>0</v>
      </c>
      <c r="N1184" s="131">
        <v>4268190</v>
      </c>
      <c r="O1184" s="131">
        <f t="shared" si="47"/>
        <v>34145682</v>
      </c>
      <c r="P1184" s="262">
        <v>0</v>
      </c>
      <c r="Q1184" s="182">
        <v>0</v>
      </c>
      <c r="R1184" s="35">
        <f t="shared" si="45"/>
        <v>38413872</v>
      </c>
      <c r="S1184" s="154" t="s">
        <v>17</v>
      </c>
      <c r="T1184" s="154" t="s">
        <v>4456</v>
      </c>
      <c r="U1184" s="183" t="s">
        <v>1469</v>
      </c>
      <c r="V1184" s="183" t="s">
        <v>1470</v>
      </c>
    </row>
    <row r="1185" spans="1:22" s="2" customFormat="1" ht="118.5" customHeight="1" x14ac:dyDescent="0.35">
      <c r="A1185" s="27" t="s">
        <v>4457</v>
      </c>
      <c r="B1185" s="15">
        <v>730</v>
      </c>
      <c r="C1185" s="15">
        <v>2025</v>
      </c>
      <c r="D1185" s="154" t="s">
        <v>4458</v>
      </c>
      <c r="E1185" s="27" t="s">
        <v>4459</v>
      </c>
      <c r="F1185" s="19">
        <v>45755</v>
      </c>
      <c r="G1185" s="152">
        <v>45770</v>
      </c>
      <c r="H1185" s="19">
        <v>46022</v>
      </c>
      <c r="I1185" s="35">
        <v>34572492</v>
      </c>
      <c r="J1185" s="153" t="s">
        <v>17</v>
      </c>
      <c r="K1185" s="154" t="s">
        <v>18</v>
      </c>
      <c r="L1185" s="154" t="s">
        <v>972</v>
      </c>
      <c r="M1185" s="130">
        <v>0</v>
      </c>
      <c r="N1185" s="131">
        <v>4865756</v>
      </c>
      <c r="O1185" s="131">
        <f t="shared" si="47"/>
        <v>29706736</v>
      </c>
      <c r="P1185" s="262">
        <v>0</v>
      </c>
      <c r="Q1185" s="182">
        <v>0</v>
      </c>
      <c r="R1185" s="35">
        <f t="shared" si="45"/>
        <v>34572492</v>
      </c>
      <c r="S1185" s="154" t="s">
        <v>17</v>
      </c>
      <c r="T1185" s="154" t="s">
        <v>4460</v>
      </c>
      <c r="U1185" s="183" t="s">
        <v>1478</v>
      </c>
      <c r="V1185" s="183" t="s">
        <v>1470</v>
      </c>
    </row>
    <row r="1186" spans="1:22" s="2" customFormat="1" ht="118.5" customHeight="1" x14ac:dyDescent="0.35">
      <c r="A1186" s="27" t="s">
        <v>4461</v>
      </c>
      <c r="B1186" s="15">
        <v>731</v>
      </c>
      <c r="C1186" s="15">
        <v>2025</v>
      </c>
      <c r="D1186" s="154" t="s">
        <v>4462</v>
      </c>
      <c r="E1186" s="27" t="s">
        <v>4463</v>
      </c>
      <c r="F1186" s="19">
        <v>45748</v>
      </c>
      <c r="G1186" s="19">
        <v>45749</v>
      </c>
      <c r="H1186" s="19">
        <v>46022</v>
      </c>
      <c r="I1186" s="28">
        <v>70681572</v>
      </c>
      <c r="J1186" s="263" t="s">
        <v>17</v>
      </c>
      <c r="K1186" s="154" t="s">
        <v>18</v>
      </c>
      <c r="L1186" s="154" t="s">
        <v>3280</v>
      </c>
      <c r="M1186" s="130">
        <v>0</v>
      </c>
      <c r="N1186" s="131">
        <v>15445215</v>
      </c>
      <c r="O1186" s="131">
        <f t="shared" si="47"/>
        <v>55236357</v>
      </c>
      <c r="P1186" s="262">
        <v>0</v>
      </c>
      <c r="Q1186" s="182">
        <v>0</v>
      </c>
      <c r="R1186" s="35">
        <f t="shared" si="45"/>
        <v>70681572</v>
      </c>
      <c r="S1186" s="154" t="s">
        <v>17</v>
      </c>
      <c r="T1186" s="154" t="s">
        <v>4464</v>
      </c>
      <c r="U1186" s="183" t="s">
        <v>1469</v>
      </c>
      <c r="V1186" s="183" t="s">
        <v>1470</v>
      </c>
    </row>
    <row r="1187" spans="1:22" s="2" customFormat="1" ht="118.5" customHeight="1" x14ac:dyDescent="0.35">
      <c r="A1187" s="27" t="s">
        <v>4465</v>
      </c>
      <c r="B1187" s="15">
        <v>732</v>
      </c>
      <c r="C1187" s="15">
        <v>2025</v>
      </c>
      <c r="D1187" s="154" t="s">
        <v>4466</v>
      </c>
      <c r="E1187" s="27" t="s">
        <v>4467</v>
      </c>
      <c r="F1187" s="19">
        <v>45757</v>
      </c>
      <c r="G1187" s="19">
        <v>45771</v>
      </c>
      <c r="H1187" s="19">
        <v>45877</v>
      </c>
      <c r="I1187" s="35">
        <v>32113692</v>
      </c>
      <c r="J1187" s="153" t="s">
        <v>17</v>
      </c>
      <c r="K1187" s="154" t="s">
        <v>18</v>
      </c>
      <c r="L1187" s="154" t="s">
        <v>975</v>
      </c>
      <c r="M1187" s="130">
        <v>0</v>
      </c>
      <c r="N1187" s="131">
        <v>1873298</v>
      </c>
      <c r="O1187" s="131">
        <f t="shared" si="47"/>
        <v>30240394</v>
      </c>
      <c r="P1187" s="262">
        <v>0</v>
      </c>
      <c r="Q1187" s="182">
        <v>0</v>
      </c>
      <c r="R1187" s="35">
        <f t="shared" si="45"/>
        <v>32113692</v>
      </c>
      <c r="S1187" s="154" t="s">
        <v>17</v>
      </c>
      <c r="T1187" s="154" t="s">
        <v>4468</v>
      </c>
      <c r="U1187" s="183" t="s">
        <v>1476</v>
      </c>
      <c r="V1187" s="183" t="s">
        <v>1470</v>
      </c>
    </row>
    <row r="1188" spans="1:22" s="2" customFormat="1" ht="118.5" customHeight="1" x14ac:dyDescent="0.35">
      <c r="A1188" s="23" t="s">
        <v>4469</v>
      </c>
      <c r="B1188" s="16">
        <v>734</v>
      </c>
      <c r="C1188" s="16">
        <v>2025</v>
      </c>
      <c r="D1188" s="159" t="s">
        <v>4470</v>
      </c>
      <c r="E1188" s="23" t="s">
        <v>4471</v>
      </c>
      <c r="F1188" s="20">
        <v>45751</v>
      </c>
      <c r="G1188" s="20">
        <v>45761</v>
      </c>
      <c r="H1188" s="20">
        <v>46022</v>
      </c>
      <c r="I1188" s="42">
        <v>27657981</v>
      </c>
      <c r="J1188" s="160" t="s">
        <v>17</v>
      </c>
      <c r="K1188" s="159" t="s">
        <v>19</v>
      </c>
      <c r="L1188" s="159" t="s">
        <v>968</v>
      </c>
      <c r="M1188" s="121">
        <v>0</v>
      </c>
      <c r="N1188" s="122">
        <v>4814521</v>
      </c>
      <c r="O1188" s="122">
        <f t="shared" si="47"/>
        <v>22843460</v>
      </c>
      <c r="P1188" s="264">
        <v>0</v>
      </c>
      <c r="Q1188" s="186">
        <v>0</v>
      </c>
      <c r="R1188" s="42">
        <f t="shared" si="45"/>
        <v>27657981</v>
      </c>
      <c r="S1188" s="159" t="s">
        <v>17</v>
      </c>
      <c r="T1188" s="159" t="s">
        <v>4472</v>
      </c>
      <c r="U1188" s="187" t="s">
        <v>1485</v>
      </c>
      <c r="V1188" s="187" t="s">
        <v>1472</v>
      </c>
    </row>
    <row r="1189" spans="1:22" s="2" customFormat="1" ht="118.5" customHeight="1" x14ac:dyDescent="0.35">
      <c r="A1189" s="27" t="s">
        <v>4473</v>
      </c>
      <c r="B1189" s="15">
        <v>735</v>
      </c>
      <c r="C1189" s="15">
        <v>2025</v>
      </c>
      <c r="D1189" s="154" t="s">
        <v>4474</v>
      </c>
      <c r="E1189" s="27" t="s">
        <v>47</v>
      </c>
      <c r="F1189" s="19">
        <v>45748</v>
      </c>
      <c r="G1189" s="19">
        <v>45749</v>
      </c>
      <c r="H1189" s="19">
        <v>46022</v>
      </c>
      <c r="I1189" s="28">
        <v>38413872</v>
      </c>
      <c r="J1189" s="263" t="s">
        <v>17</v>
      </c>
      <c r="K1189" s="154" t="s">
        <v>18</v>
      </c>
      <c r="L1189" s="154" t="s">
        <v>2542</v>
      </c>
      <c r="M1189" s="130">
        <v>0</v>
      </c>
      <c r="N1189" s="131">
        <v>8394125</v>
      </c>
      <c r="O1189" s="131">
        <f t="shared" si="47"/>
        <v>30019747</v>
      </c>
      <c r="P1189" s="262">
        <v>0</v>
      </c>
      <c r="Q1189" s="182">
        <v>0</v>
      </c>
      <c r="R1189" s="35">
        <f t="shared" si="45"/>
        <v>38413872</v>
      </c>
      <c r="S1189" s="154" t="s">
        <v>17</v>
      </c>
      <c r="T1189" s="154" t="s">
        <v>4475</v>
      </c>
      <c r="U1189" s="183" t="s">
        <v>1469</v>
      </c>
      <c r="V1189" s="183" t="s">
        <v>1470</v>
      </c>
    </row>
    <row r="1190" spans="1:22" s="2" customFormat="1" ht="118.5" customHeight="1" x14ac:dyDescent="0.35">
      <c r="A1190" s="27" t="s">
        <v>4476</v>
      </c>
      <c r="B1190" s="15">
        <v>737</v>
      </c>
      <c r="C1190" s="15">
        <v>2025</v>
      </c>
      <c r="D1190" s="154" t="s">
        <v>1226</v>
      </c>
      <c r="E1190" s="27" t="s">
        <v>96</v>
      </c>
      <c r="F1190" s="19">
        <v>45748</v>
      </c>
      <c r="G1190" s="19">
        <v>45750</v>
      </c>
      <c r="H1190" s="19">
        <v>46022</v>
      </c>
      <c r="I1190" s="28">
        <v>87583698</v>
      </c>
      <c r="J1190" s="263" t="s">
        <v>17</v>
      </c>
      <c r="K1190" s="154" t="s">
        <v>18</v>
      </c>
      <c r="L1190" s="154" t="s">
        <v>975</v>
      </c>
      <c r="M1190" s="130">
        <v>0</v>
      </c>
      <c r="N1190" s="131">
        <v>18814274</v>
      </c>
      <c r="O1190" s="131">
        <f t="shared" si="47"/>
        <v>68769424</v>
      </c>
      <c r="P1190" s="262">
        <v>0</v>
      </c>
      <c r="Q1190" s="182">
        <v>0</v>
      </c>
      <c r="R1190" s="35">
        <f t="shared" si="45"/>
        <v>87583698</v>
      </c>
      <c r="S1190" s="154" t="s">
        <v>17</v>
      </c>
      <c r="T1190" s="154" t="s">
        <v>4477</v>
      </c>
      <c r="U1190" s="183" t="s">
        <v>1476</v>
      </c>
      <c r="V1190" s="183" t="s">
        <v>1470</v>
      </c>
    </row>
    <row r="1191" spans="1:22" s="2" customFormat="1" ht="118.5" customHeight="1" x14ac:dyDescent="0.35">
      <c r="A1191" s="27" t="s">
        <v>4478</v>
      </c>
      <c r="B1191" s="15">
        <v>738</v>
      </c>
      <c r="C1191" s="15">
        <v>2025</v>
      </c>
      <c r="D1191" s="154" t="s">
        <v>4479</v>
      </c>
      <c r="E1191" s="27" t="s">
        <v>4480</v>
      </c>
      <c r="F1191" s="19">
        <v>45751</v>
      </c>
      <c r="G1191" s="19">
        <v>45755</v>
      </c>
      <c r="H1191" s="19">
        <v>46022</v>
      </c>
      <c r="I1191" s="35">
        <v>76827789</v>
      </c>
      <c r="J1191" s="153" t="s">
        <v>17</v>
      </c>
      <c r="K1191" s="154" t="s">
        <v>18</v>
      </c>
      <c r="L1191" s="154" t="s">
        <v>972</v>
      </c>
      <c r="M1191" s="130">
        <v>0</v>
      </c>
      <c r="N1191" s="131">
        <v>15081002</v>
      </c>
      <c r="O1191" s="131">
        <f t="shared" si="47"/>
        <v>61746787</v>
      </c>
      <c r="P1191" s="262">
        <v>0</v>
      </c>
      <c r="Q1191" s="182">
        <v>0</v>
      </c>
      <c r="R1191" s="35">
        <f t="shared" si="45"/>
        <v>76827789</v>
      </c>
      <c r="S1191" s="154" t="s">
        <v>17</v>
      </c>
      <c r="T1191" s="154" t="s">
        <v>4481</v>
      </c>
      <c r="U1191" s="183" t="s">
        <v>1478</v>
      </c>
      <c r="V1191" s="183" t="s">
        <v>1470</v>
      </c>
    </row>
    <row r="1192" spans="1:22" s="2" customFormat="1" ht="118.5" customHeight="1" x14ac:dyDescent="0.35">
      <c r="A1192" s="27" t="s">
        <v>4482</v>
      </c>
      <c r="B1192" s="15">
        <v>739</v>
      </c>
      <c r="C1192" s="15">
        <v>2025</v>
      </c>
      <c r="D1192" s="154" t="s">
        <v>4483</v>
      </c>
      <c r="E1192" s="27" t="s">
        <v>4484</v>
      </c>
      <c r="F1192" s="19">
        <v>45748</v>
      </c>
      <c r="G1192" s="19">
        <v>45754</v>
      </c>
      <c r="H1192" s="19">
        <v>45900</v>
      </c>
      <c r="I1192" s="35">
        <v>24755615</v>
      </c>
      <c r="J1192" s="153" t="s">
        <v>17</v>
      </c>
      <c r="K1192" s="154" t="s">
        <v>18</v>
      </c>
      <c r="L1192" s="154" t="s">
        <v>975</v>
      </c>
      <c r="M1192" s="130">
        <v>0</v>
      </c>
      <c r="N1192" s="131">
        <v>8912011</v>
      </c>
      <c r="O1192" s="131">
        <f t="shared" si="47"/>
        <v>15843604</v>
      </c>
      <c r="P1192" s="262">
        <v>0</v>
      </c>
      <c r="Q1192" s="182">
        <v>0</v>
      </c>
      <c r="R1192" s="35">
        <f t="shared" si="45"/>
        <v>24755615</v>
      </c>
      <c r="S1192" s="154" t="s">
        <v>17</v>
      </c>
      <c r="T1192" s="154" t="s">
        <v>4485</v>
      </c>
      <c r="U1192" s="183" t="s">
        <v>1479</v>
      </c>
      <c r="V1192" s="183" t="s">
        <v>1470</v>
      </c>
    </row>
    <row r="1193" spans="1:22" s="2" customFormat="1" ht="118.5" customHeight="1" x14ac:dyDescent="0.35">
      <c r="A1193" s="27" t="s">
        <v>4486</v>
      </c>
      <c r="B1193" s="15">
        <v>740</v>
      </c>
      <c r="C1193" s="15">
        <v>2025</v>
      </c>
      <c r="D1193" s="154" t="s">
        <v>4487</v>
      </c>
      <c r="E1193" s="27" t="s">
        <v>4488</v>
      </c>
      <c r="F1193" s="19">
        <v>45748</v>
      </c>
      <c r="G1193" s="19">
        <v>45749</v>
      </c>
      <c r="H1193" s="19">
        <v>45991</v>
      </c>
      <c r="I1193" s="35">
        <v>49169792</v>
      </c>
      <c r="J1193" s="153" t="s">
        <v>17</v>
      </c>
      <c r="K1193" s="154" t="s">
        <v>18</v>
      </c>
      <c r="L1193" s="154" t="s">
        <v>1975</v>
      </c>
      <c r="M1193" s="130">
        <v>0</v>
      </c>
      <c r="N1193" s="131">
        <v>12087570</v>
      </c>
      <c r="O1193" s="131">
        <f t="shared" si="47"/>
        <v>37082222</v>
      </c>
      <c r="P1193" s="262">
        <v>0</v>
      </c>
      <c r="Q1193" s="182">
        <v>0</v>
      </c>
      <c r="R1193" s="35">
        <f t="shared" si="45"/>
        <v>49169792</v>
      </c>
      <c r="S1193" s="154" t="s">
        <v>17</v>
      </c>
      <c r="T1193" s="154" t="s">
        <v>4489</v>
      </c>
      <c r="U1193" s="183" t="s">
        <v>1473</v>
      </c>
      <c r="V1193" s="183" t="s">
        <v>1470</v>
      </c>
    </row>
    <row r="1194" spans="1:22" s="2" customFormat="1" ht="118.5" customHeight="1" x14ac:dyDescent="0.35">
      <c r="A1194" s="27" t="s">
        <v>4490</v>
      </c>
      <c r="B1194" s="15">
        <v>741</v>
      </c>
      <c r="C1194" s="15">
        <v>2025</v>
      </c>
      <c r="D1194" s="154" t="s">
        <v>4491</v>
      </c>
      <c r="E1194" s="27" t="s">
        <v>4492</v>
      </c>
      <c r="F1194" s="19">
        <v>45748</v>
      </c>
      <c r="G1194" s="19">
        <v>45750</v>
      </c>
      <c r="H1194" s="19">
        <v>45991</v>
      </c>
      <c r="I1194" s="35">
        <v>34145664</v>
      </c>
      <c r="J1194" s="153" t="s">
        <v>17</v>
      </c>
      <c r="K1194" s="154" t="s">
        <v>18</v>
      </c>
      <c r="L1194" s="154" t="s">
        <v>1975</v>
      </c>
      <c r="M1194" s="130">
        <v>0</v>
      </c>
      <c r="N1194" s="131">
        <v>8251852</v>
      </c>
      <c r="O1194" s="131">
        <f t="shared" si="47"/>
        <v>25893812</v>
      </c>
      <c r="P1194" s="262">
        <v>0</v>
      </c>
      <c r="Q1194" s="182">
        <v>0</v>
      </c>
      <c r="R1194" s="35">
        <f t="shared" si="45"/>
        <v>34145664</v>
      </c>
      <c r="S1194" s="154" t="s">
        <v>17</v>
      </c>
      <c r="T1194" s="154" t="s">
        <v>4493</v>
      </c>
      <c r="U1194" s="183" t="s">
        <v>1473</v>
      </c>
      <c r="V1194" s="183" t="s">
        <v>1470</v>
      </c>
    </row>
    <row r="1195" spans="1:22" s="2" customFormat="1" ht="118.5" customHeight="1" x14ac:dyDescent="0.35">
      <c r="A1195" s="27" t="s">
        <v>4494</v>
      </c>
      <c r="B1195" s="15">
        <v>742</v>
      </c>
      <c r="C1195" s="15">
        <v>2025</v>
      </c>
      <c r="D1195" s="154" t="s">
        <v>4495</v>
      </c>
      <c r="E1195" s="27" t="s">
        <v>2879</v>
      </c>
      <c r="F1195" s="19">
        <v>45750</v>
      </c>
      <c r="G1195" s="19">
        <v>45751</v>
      </c>
      <c r="H1195" s="19">
        <v>45991</v>
      </c>
      <c r="I1195" s="35">
        <v>49169792</v>
      </c>
      <c r="J1195" s="153" t="s">
        <v>17</v>
      </c>
      <c r="K1195" s="154" t="s">
        <v>18</v>
      </c>
      <c r="L1195" s="154" t="s">
        <v>1975</v>
      </c>
      <c r="M1195" s="130">
        <v>0</v>
      </c>
      <c r="N1195" s="131">
        <v>11677822</v>
      </c>
      <c r="O1195" s="131">
        <f t="shared" si="47"/>
        <v>37491970</v>
      </c>
      <c r="P1195" s="262">
        <v>0</v>
      </c>
      <c r="Q1195" s="182">
        <v>0</v>
      </c>
      <c r="R1195" s="35">
        <f t="shared" si="45"/>
        <v>49169792</v>
      </c>
      <c r="S1195" s="154" t="s">
        <v>17</v>
      </c>
      <c r="T1195" s="154" t="s">
        <v>4496</v>
      </c>
      <c r="U1195" s="183" t="s">
        <v>1473</v>
      </c>
      <c r="V1195" s="183" t="s">
        <v>1470</v>
      </c>
    </row>
    <row r="1196" spans="1:22" s="2" customFormat="1" ht="118.5" customHeight="1" x14ac:dyDescent="0.35">
      <c r="A1196" s="27" t="s">
        <v>4497</v>
      </c>
      <c r="B1196" s="15">
        <v>743</v>
      </c>
      <c r="C1196" s="15">
        <v>2025</v>
      </c>
      <c r="D1196" s="154" t="s">
        <v>4498</v>
      </c>
      <c r="E1196" s="27" t="s">
        <v>4499</v>
      </c>
      <c r="F1196" s="19">
        <v>45750</v>
      </c>
      <c r="G1196" s="19">
        <v>45754</v>
      </c>
      <c r="H1196" s="19">
        <v>45991</v>
      </c>
      <c r="I1196" s="35">
        <v>68291368</v>
      </c>
      <c r="J1196" s="153" t="s">
        <v>17</v>
      </c>
      <c r="K1196" s="154" t="s">
        <v>18</v>
      </c>
      <c r="L1196" s="154" t="s">
        <v>1975</v>
      </c>
      <c r="M1196" s="130">
        <v>0</v>
      </c>
      <c r="N1196" s="131">
        <v>15365549</v>
      </c>
      <c r="O1196" s="131">
        <f t="shared" si="47"/>
        <v>52925819</v>
      </c>
      <c r="P1196" s="262">
        <v>0</v>
      </c>
      <c r="Q1196" s="182">
        <v>0</v>
      </c>
      <c r="R1196" s="35">
        <f t="shared" si="45"/>
        <v>68291368</v>
      </c>
      <c r="S1196" s="154" t="s">
        <v>17</v>
      </c>
      <c r="T1196" s="154" t="s">
        <v>4500</v>
      </c>
      <c r="U1196" s="183" t="s">
        <v>1473</v>
      </c>
      <c r="V1196" s="183" t="s">
        <v>1470</v>
      </c>
    </row>
    <row r="1197" spans="1:22" s="2" customFormat="1" ht="118.5" customHeight="1" x14ac:dyDescent="0.35">
      <c r="A1197" s="27" t="s">
        <v>4501</v>
      </c>
      <c r="B1197" s="15">
        <v>744</v>
      </c>
      <c r="C1197" s="15">
        <v>2025</v>
      </c>
      <c r="D1197" s="154" t="s">
        <v>103</v>
      </c>
      <c r="E1197" s="27" t="s">
        <v>4488</v>
      </c>
      <c r="F1197" s="19">
        <v>45748</v>
      </c>
      <c r="G1197" s="19">
        <v>45749</v>
      </c>
      <c r="H1197" s="19">
        <v>45991</v>
      </c>
      <c r="I1197" s="35">
        <v>49169792</v>
      </c>
      <c r="J1197" s="153" t="s">
        <v>17</v>
      </c>
      <c r="K1197" s="154" t="s">
        <v>18</v>
      </c>
      <c r="L1197" s="154" t="s">
        <v>1975</v>
      </c>
      <c r="M1197" s="130">
        <v>0</v>
      </c>
      <c r="N1197" s="131">
        <v>12087570</v>
      </c>
      <c r="O1197" s="131">
        <f t="shared" si="47"/>
        <v>37082222</v>
      </c>
      <c r="P1197" s="262">
        <v>0</v>
      </c>
      <c r="Q1197" s="182">
        <v>0</v>
      </c>
      <c r="R1197" s="35">
        <f t="shared" si="45"/>
        <v>49169792</v>
      </c>
      <c r="S1197" s="154" t="s">
        <v>17</v>
      </c>
      <c r="T1197" s="154" t="s">
        <v>4502</v>
      </c>
      <c r="U1197" s="183" t="s">
        <v>1473</v>
      </c>
      <c r="V1197" s="183" t="s">
        <v>1470</v>
      </c>
    </row>
    <row r="1198" spans="1:22" s="2" customFormat="1" ht="118.5" customHeight="1" x14ac:dyDescent="0.35">
      <c r="A1198" s="27" t="s">
        <v>4503</v>
      </c>
      <c r="B1198" s="15">
        <v>746</v>
      </c>
      <c r="C1198" s="15">
        <v>2025</v>
      </c>
      <c r="D1198" s="154" t="s">
        <v>1229</v>
      </c>
      <c r="E1198" s="27" t="s">
        <v>4416</v>
      </c>
      <c r="F1198" s="19">
        <v>45748</v>
      </c>
      <c r="G1198" s="19">
        <v>45749</v>
      </c>
      <c r="H1198" s="19">
        <v>46022</v>
      </c>
      <c r="I1198" s="28">
        <v>87583698</v>
      </c>
      <c r="J1198" s="263" t="s">
        <v>17</v>
      </c>
      <c r="K1198" s="154" t="s">
        <v>18</v>
      </c>
      <c r="L1198" s="154" t="s">
        <v>975</v>
      </c>
      <c r="M1198" s="130">
        <v>0</v>
      </c>
      <c r="N1198" s="131">
        <v>19138658</v>
      </c>
      <c r="O1198" s="131">
        <f t="shared" si="47"/>
        <v>68445040</v>
      </c>
      <c r="P1198" s="262">
        <v>0</v>
      </c>
      <c r="Q1198" s="182">
        <v>0</v>
      </c>
      <c r="R1198" s="35">
        <f t="shared" si="45"/>
        <v>87583698</v>
      </c>
      <c r="S1198" s="154" t="s">
        <v>17</v>
      </c>
      <c r="T1198" s="154" t="s">
        <v>4504</v>
      </c>
      <c r="U1198" s="183" t="s">
        <v>1476</v>
      </c>
      <c r="V1198" s="183" t="s">
        <v>1470</v>
      </c>
    </row>
    <row r="1199" spans="1:22" s="2" customFormat="1" ht="118.5" customHeight="1" x14ac:dyDescent="0.35">
      <c r="A1199" s="25" t="s">
        <v>4505</v>
      </c>
      <c r="B1199" s="17">
        <v>747</v>
      </c>
      <c r="C1199" s="17">
        <v>2025</v>
      </c>
      <c r="D1199" s="156" t="s">
        <v>1410</v>
      </c>
      <c r="E1199" s="25" t="s">
        <v>4506</v>
      </c>
      <c r="F1199" s="18">
        <v>45750</v>
      </c>
      <c r="G1199" s="18">
        <v>45754</v>
      </c>
      <c r="H1199" s="18">
        <v>45991</v>
      </c>
      <c r="I1199" s="29">
        <v>47538730</v>
      </c>
      <c r="J1199" s="161" t="s">
        <v>17</v>
      </c>
      <c r="K1199" s="156" t="s">
        <v>18</v>
      </c>
      <c r="L1199" s="156" t="s">
        <v>971</v>
      </c>
      <c r="M1199" s="265">
        <v>0</v>
      </c>
      <c r="N1199" s="148">
        <v>10740952</v>
      </c>
      <c r="O1199" s="148">
        <f t="shared" si="47"/>
        <v>36797778</v>
      </c>
      <c r="P1199" s="266">
        <v>0</v>
      </c>
      <c r="Q1199" s="189">
        <v>0</v>
      </c>
      <c r="R1199" s="29">
        <f t="shared" ref="R1199:R1262" si="48">+I1199+P1199</f>
        <v>47538730</v>
      </c>
      <c r="S1199" s="156" t="s">
        <v>17</v>
      </c>
      <c r="T1199" s="156" t="s">
        <v>4507</v>
      </c>
      <c r="U1199" s="190" t="s">
        <v>1482</v>
      </c>
      <c r="V1199" s="190" t="s">
        <v>1468</v>
      </c>
    </row>
    <row r="1200" spans="1:22" s="2" customFormat="1" ht="118.5" customHeight="1" x14ac:dyDescent="0.35">
      <c r="A1200" s="27" t="s">
        <v>4508</v>
      </c>
      <c r="B1200" s="15">
        <v>749</v>
      </c>
      <c r="C1200" s="15">
        <v>2025</v>
      </c>
      <c r="D1200" s="154" t="s">
        <v>1209</v>
      </c>
      <c r="E1200" s="27" t="s">
        <v>4509</v>
      </c>
      <c r="F1200" s="19">
        <v>45748</v>
      </c>
      <c r="G1200" s="19">
        <v>45750</v>
      </c>
      <c r="H1200" s="19">
        <v>46022</v>
      </c>
      <c r="I1200" s="28">
        <v>111753163</v>
      </c>
      <c r="J1200" s="263" t="s">
        <v>17</v>
      </c>
      <c r="K1200" s="154" t="s">
        <v>18</v>
      </c>
      <c r="L1200" s="154" t="s">
        <v>3337</v>
      </c>
      <c r="M1200" s="130">
        <v>0</v>
      </c>
      <c r="N1200" s="131">
        <v>24095471</v>
      </c>
      <c r="O1200" s="131">
        <f t="shared" si="47"/>
        <v>87657692</v>
      </c>
      <c r="P1200" s="262">
        <v>0</v>
      </c>
      <c r="Q1200" s="182">
        <v>0</v>
      </c>
      <c r="R1200" s="35">
        <f t="shared" si="48"/>
        <v>111753163</v>
      </c>
      <c r="S1200" s="154" t="s">
        <v>17</v>
      </c>
      <c r="T1200" s="154" t="s">
        <v>4510</v>
      </c>
      <c r="U1200" s="183" t="s">
        <v>1469</v>
      </c>
      <c r="V1200" s="183" t="s">
        <v>1470</v>
      </c>
    </row>
    <row r="1201" spans="1:22" s="2" customFormat="1" ht="118.5" customHeight="1" x14ac:dyDescent="0.35">
      <c r="A1201" s="27" t="s">
        <v>4511</v>
      </c>
      <c r="B1201" s="15">
        <v>750</v>
      </c>
      <c r="C1201" s="15">
        <v>2025</v>
      </c>
      <c r="D1201" s="154" t="s">
        <v>110</v>
      </c>
      <c r="E1201" s="27" t="s">
        <v>4509</v>
      </c>
      <c r="F1201" s="19">
        <v>45750</v>
      </c>
      <c r="G1201" s="19">
        <v>45751</v>
      </c>
      <c r="H1201" s="19">
        <v>46022</v>
      </c>
      <c r="I1201" s="28">
        <v>111753163</v>
      </c>
      <c r="J1201" s="263" t="s">
        <v>17</v>
      </c>
      <c r="K1201" s="154" t="s">
        <v>18</v>
      </c>
      <c r="L1201" s="154" t="s">
        <v>3337</v>
      </c>
      <c r="M1201" s="130">
        <v>0</v>
      </c>
      <c r="N1201" s="131">
        <v>23680032</v>
      </c>
      <c r="O1201" s="131">
        <f t="shared" si="47"/>
        <v>88073131</v>
      </c>
      <c r="P1201" s="262">
        <v>0</v>
      </c>
      <c r="Q1201" s="182">
        <v>0</v>
      </c>
      <c r="R1201" s="35">
        <f t="shared" si="48"/>
        <v>111753163</v>
      </c>
      <c r="S1201" s="154" t="s">
        <v>17</v>
      </c>
      <c r="T1201" s="154" t="s">
        <v>4512</v>
      </c>
      <c r="U1201" s="183" t="s">
        <v>1469</v>
      </c>
      <c r="V1201" s="183" t="s">
        <v>1470</v>
      </c>
    </row>
    <row r="1202" spans="1:22" s="2" customFormat="1" ht="118.5" customHeight="1" x14ac:dyDescent="0.35">
      <c r="A1202" s="27" t="s">
        <v>4513</v>
      </c>
      <c r="B1202" s="15">
        <v>751</v>
      </c>
      <c r="C1202" s="15">
        <v>2025</v>
      </c>
      <c r="D1202" s="154" t="s">
        <v>1212</v>
      </c>
      <c r="E1202" s="27" t="s">
        <v>4514</v>
      </c>
      <c r="F1202" s="19">
        <v>45748</v>
      </c>
      <c r="G1202" s="19">
        <v>45749</v>
      </c>
      <c r="H1202" s="19">
        <v>46022</v>
      </c>
      <c r="I1202" s="28">
        <v>101037082</v>
      </c>
      <c r="J1202" s="263" t="s">
        <v>17</v>
      </c>
      <c r="K1202" s="154" t="s">
        <v>18</v>
      </c>
      <c r="L1202" s="154" t="s">
        <v>3337</v>
      </c>
      <c r="M1202" s="130">
        <v>0</v>
      </c>
      <c r="N1202" s="131">
        <v>22160536</v>
      </c>
      <c r="O1202" s="131">
        <f t="shared" si="47"/>
        <v>78876546</v>
      </c>
      <c r="P1202" s="262">
        <v>0</v>
      </c>
      <c r="Q1202" s="182">
        <v>0</v>
      </c>
      <c r="R1202" s="35">
        <f t="shared" si="48"/>
        <v>101037082</v>
      </c>
      <c r="S1202" s="154" t="s">
        <v>17</v>
      </c>
      <c r="T1202" s="154" t="s">
        <v>4515</v>
      </c>
      <c r="U1202" s="183" t="s">
        <v>1469</v>
      </c>
      <c r="V1202" s="183" t="s">
        <v>1470</v>
      </c>
    </row>
    <row r="1203" spans="1:22" s="2" customFormat="1" ht="118.5" customHeight="1" x14ac:dyDescent="0.35">
      <c r="A1203" s="27" t="s">
        <v>4516</v>
      </c>
      <c r="B1203" s="15">
        <v>752</v>
      </c>
      <c r="C1203" s="15">
        <v>2025</v>
      </c>
      <c r="D1203" s="154" t="s">
        <v>442</v>
      </c>
      <c r="E1203" s="27" t="s">
        <v>4517</v>
      </c>
      <c r="F1203" s="19">
        <v>45750</v>
      </c>
      <c r="G1203" s="19">
        <v>45751</v>
      </c>
      <c r="H1203" s="19">
        <v>46022</v>
      </c>
      <c r="I1203" s="28">
        <v>70419771</v>
      </c>
      <c r="J1203" s="263" t="s">
        <v>17</v>
      </c>
      <c r="K1203" s="154" t="s">
        <v>18</v>
      </c>
      <c r="L1203" s="154" t="s">
        <v>3337</v>
      </c>
      <c r="M1203" s="130">
        <v>0</v>
      </c>
      <c r="N1203" s="131">
        <v>14921649</v>
      </c>
      <c r="O1203" s="131">
        <f t="shared" si="47"/>
        <v>55498122</v>
      </c>
      <c r="P1203" s="262">
        <v>0</v>
      </c>
      <c r="Q1203" s="182">
        <v>0</v>
      </c>
      <c r="R1203" s="35">
        <f t="shared" si="48"/>
        <v>70419771</v>
      </c>
      <c r="S1203" s="154" t="s">
        <v>17</v>
      </c>
      <c r="T1203" s="154" t="s">
        <v>4518</v>
      </c>
      <c r="U1203" s="183" t="s">
        <v>1469</v>
      </c>
      <c r="V1203" s="183" t="s">
        <v>1470</v>
      </c>
    </row>
    <row r="1204" spans="1:22" s="2" customFormat="1" ht="118.5" customHeight="1" x14ac:dyDescent="0.35">
      <c r="A1204" s="27" t="s">
        <v>4519</v>
      </c>
      <c r="B1204" s="15">
        <v>753</v>
      </c>
      <c r="C1204" s="15">
        <v>2025</v>
      </c>
      <c r="D1204" s="154" t="s">
        <v>101</v>
      </c>
      <c r="E1204" s="27" t="s">
        <v>4514</v>
      </c>
      <c r="F1204" s="19">
        <v>45750</v>
      </c>
      <c r="G1204" s="19">
        <v>45751</v>
      </c>
      <c r="H1204" s="19">
        <v>46022</v>
      </c>
      <c r="I1204" s="28">
        <v>101037082</v>
      </c>
      <c r="J1204" s="263" t="s">
        <v>17</v>
      </c>
      <c r="K1204" s="154" t="s">
        <v>18</v>
      </c>
      <c r="L1204" s="154" t="s">
        <v>3337</v>
      </c>
      <c r="M1204" s="130">
        <v>0</v>
      </c>
      <c r="N1204" s="131">
        <v>21409332</v>
      </c>
      <c r="O1204" s="131">
        <f t="shared" si="47"/>
        <v>79627750</v>
      </c>
      <c r="P1204" s="262">
        <v>0</v>
      </c>
      <c r="Q1204" s="182">
        <v>0</v>
      </c>
      <c r="R1204" s="35">
        <f t="shared" si="48"/>
        <v>101037082</v>
      </c>
      <c r="S1204" s="154" t="s">
        <v>17</v>
      </c>
      <c r="T1204" s="154" t="s">
        <v>4520</v>
      </c>
      <c r="U1204" s="183" t="s">
        <v>1469</v>
      </c>
      <c r="V1204" s="183" t="s">
        <v>1470</v>
      </c>
    </row>
    <row r="1205" spans="1:22" s="2" customFormat="1" ht="118.5" customHeight="1" x14ac:dyDescent="0.35">
      <c r="A1205" s="27" t="s">
        <v>4521</v>
      </c>
      <c r="B1205" s="15">
        <v>754</v>
      </c>
      <c r="C1205" s="15">
        <v>2025</v>
      </c>
      <c r="D1205" s="154" t="s">
        <v>1220</v>
      </c>
      <c r="E1205" s="27" t="s">
        <v>4517</v>
      </c>
      <c r="F1205" s="19">
        <v>45750</v>
      </c>
      <c r="G1205" s="19">
        <v>45751</v>
      </c>
      <c r="H1205" s="19">
        <v>46022</v>
      </c>
      <c r="I1205" s="28">
        <v>70419771</v>
      </c>
      <c r="J1205" s="263" t="s">
        <v>17</v>
      </c>
      <c r="K1205" s="154" t="s">
        <v>18</v>
      </c>
      <c r="L1205" s="154" t="s">
        <v>3337</v>
      </c>
      <c r="M1205" s="130">
        <v>0</v>
      </c>
      <c r="N1205" s="131">
        <v>14921649</v>
      </c>
      <c r="O1205" s="131">
        <f t="shared" si="47"/>
        <v>55498122</v>
      </c>
      <c r="P1205" s="262">
        <v>0</v>
      </c>
      <c r="Q1205" s="182">
        <v>0</v>
      </c>
      <c r="R1205" s="35">
        <f t="shared" si="48"/>
        <v>70419771</v>
      </c>
      <c r="S1205" s="154" t="s">
        <v>17</v>
      </c>
      <c r="T1205" s="154" t="s">
        <v>4522</v>
      </c>
      <c r="U1205" s="183" t="s">
        <v>1469</v>
      </c>
      <c r="V1205" s="183" t="s">
        <v>1470</v>
      </c>
    </row>
    <row r="1206" spans="1:22" s="2" customFormat="1" ht="118.5" customHeight="1" x14ac:dyDescent="0.35">
      <c r="A1206" s="27" t="s">
        <v>4523</v>
      </c>
      <c r="B1206" s="15">
        <v>756</v>
      </c>
      <c r="C1206" s="15">
        <v>2025</v>
      </c>
      <c r="D1206" s="154" t="s">
        <v>4524</v>
      </c>
      <c r="E1206" s="27" t="s">
        <v>4525</v>
      </c>
      <c r="F1206" s="19">
        <v>45750</v>
      </c>
      <c r="G1206" s="19">
        <v>45751</v>
      </c>
      <c r="H1206" s="19">
        <v>45869</v>
      </c>
      <c r="I1206" s="28">
        <v>68368702</v>
      </c>
      <c r="J1206" s="263" t="s">
        <v>17</v>
      </c>
      <c r="K1206" s="154" t="s">
        <v>18</v>
      </c>
      <c r="L1206" s="154" t="s">
        <v>3337</v>
      </c>
      <c r="M1206" s="130">
        <v>0</v>
      </c>
      <c r="N1206" s="131">
        <v>14487031</v>
      </c>
      <c r="O1206" s="131">
        <f t="shared" si="47"/>
        <v>53881671</v>
      </c>
      <c r="P1206" s="262">
        <v>0</v>
      </c>
      <c r="Q1206" s="182">
        <v>0</v>
      </c>
      <c r="R1206" s="35">
        <f t="shared" si="48"/>
        <v>68368702</v>
      </c>
      <c r="S1206" s="154" t="s">
        <v>17</v>
      </c>
      <c r="T1206" s="154" t="s">
        <v>4526</v>
      </c>
      <c r="U1206" s="183" t="s">
        <v>1469</v>
      </c>
      <c r="V1206" s="183" t="s">
        <v>1470</v>
      </c>
    </row>
    <row r="1207" spans="1:22" s="2" customFormat="1" ht="118.5" customHeight="1" x14ac:dyDescent="0.35">
      <c r="A1207" s="27" t="s">
        <v>4527</v>
      </c>
      <c r="B1207" s="15">
        <v>758</v>
      </c>
      <c r="C1207" s="15">
        <v>2025</v>
      </c>
      <c r="D1207" s="154" t="s">
        <v>1284</v>
      </c>
      <c r="E1207" s="27" t="s">
        <v>2372</v>
      </c>
      <c r="F1207" s="19">
        <v>45748</v>
      </c>
      <c r="G1207" s="19">
        <v>45750</v>
      </c>
      <c r="H1207" s="19">
        <v>46022</v>
      </c>
      <c r="I1207" s="28">
        <v>70419771</v>
      </c>
      <c r="J1207" s="263" t="s">
        <v>17</v>
      </c>
      <c r="K1207" s="154" t="s">
        <v>18</v>
      </c>
      <c r="L1207" s="154" t="s">
        <v>3337</v>
      </c>
      <c r="M1207" s="130">
        <v>0</v>
      </c>
      <c r="N1207" s="131">
        <v>15183432</v>
      </c>
      <c r="O1207" s="131">
        <f t="shared" si="47"/>
        <v>55236339</v>
      </c>
      <c r="P1207" s="262">
        <v>0</v>
      </c>
      <c r="Q1207" s="182">
        <v>0</v>
      </c>
      <c r="R1207" s="35">
        <f t="shared" si="48"/>
        <v>70419771</v>
      </c>
      <c r="S1207" s="154" t="s">
        <v>17</v>
      </c>
      <c r="T1207" s="154" t="s">
        <v>4528</v>
      </c>
      <c r="U1207" s="183" t="s">
        <v>1469</v>
      </c>
      <c r="V1207" s="183" t="s">
        <v>1470</v>
      </c>
    </row>
    <row r="1208" spans="1:22" s="2" customFormat="1" ht="118.5" customHeight="1" x14ac:dyDescent="0.35">
      <c r="A1208" s="27" t="s">
        <v>4529</v>
      </c>
      <c r="B1208" s="15">
        <v>759</v>
      </c>
      <c r="C1208" s="15">
        <v>2025</v>
      </c>
      <c r="D1208" s="154" t="s">
        <v>104</v>
      </c>
      <c r="E1208" s="27" t="s">
        <v>2372</v>
      </c>
      <c r="F1208" s="19">
        <v>45748</v>
      </c>
      <c r="G1208" s="19">
        <v>45750</v>
      </c>
      <c r="H1208" s="19">
        <v>46022</v>
      </c>
      <c r="I1208" s="28">
        <v>70419771</v>
      </c>
      <c r="J1208" s="263" t="s">
        <v>17</v>
      </c>
      <c r="K1208" s="154" t="s">
        <v>18</v>
      </c>
      <c r="L1208" s="154" t="s">
        <v>3337</v>
      </c>
      <c r="M1208" s="130">
        <v>0</v>
      </c>
      <c r="N1208" s="131">
        <v>15183432</v>
      </c>
      <c r="O1208" s="131">
        <f t="shared" si="47"/>
        <v>55236339</v>
      </c>
      <c r="P1208" s="262">
        <v>0</v>
      </c>
      <c r="Q1208" s="182">
        <v>0</v>
      </c>
      <c r="R1208" s="35">
        <f t="shared" si="48"/>
        <v>70419771</v>
      </c>
      <c r="S1208" s="154" t="s">
        <v>17</v>
      </c>
      <c r="T1208" s="154" t="s">
        <v>4530</v>
      </c>
      <c r="U1208" s="183" t="s">
        <v>1469</v>
      </c>
      <c r="V1208" s="183" t="s">
        <v>1470</v>
      </c>
    </row>
    <row r="1209" spans="1:22" s="2" customFormat="1" ht="118.5" customHeight="1" x14ac:dyDescent="0.35">
      <c r="A1209" s="27" t="s">
        <v>4531</v>
      </c>
      <c r="B1209" s="15">
        <v>760</v>
      </c>
      <c r="C1209" s="15">
        <v>2025</v>
      </c>
      <c r="D1209" s="154" t="s">
        <v>55</v>
      </c>
      <c r="E1209" s="27" t="s">
        <v>2372</v>
      </c>
      <c r="F1209" s="19">
        <v>45748</v>
      </c>
      <c r="G1209" s="19">
        <v>45751</v>
      </c>
      <c r="H1209" s="19">
        <v>46022</v>
      </c>
      <c r="I1209" s="28">
        <v>70419771</v>
      </c>
      <c r="J1209" s="263" t="s">
        <v>17</v>
      </c>
      <c r="K1209" s="154" t="s">
        <v>18</v>
      </c>
      <c r="L1209" s="154" t="s">
        <v>3337</v>
      </c>
      <c r="M1209" s="130">
        <v>0</v>
      </c>
      <c r="N1209" s="131">
        <v>14921649</v>
      </c>
      <c r="O1209" s="131">
        <f t="shared" si="47"/>
        <v>55498122</v>
      </c>
      <c r="P1209" s="262">
        <v>0</v>
      </c>
      <c r="Q1209" s="182">
        <v>0</v>
      </c>
      <c r="R1209" s="35">
        <f t="shared" si="48"/>
        <v>70419771</v>
      </c>
      <c r="S1209" s="154" t="s">
        <v>17</v>
      </c>
      <c r="T1209" s="154" t="s">
        <v>4532</v>
      </c>
      <c r="U1209" s="183" t="s">
        <v>1469</v>
      </c>
      <c r="V1209" s="183" t="s">
        <v>1470</v>
      </c>
    </row>
    <row r="1210" spans="1:22" s="2" customFormat="1" ht="118.5" customHeight="1" x14ac:dyDescent="0.35">
      <c r="A1210" s="27" t="s">
        <v>4533</v>
      </c>
      <c r="B1210" s="15">
        <v>761</v>
      </c>
      <c r="C1210" s="15">
        <v>2025</v>
      </c>
      <c r="D1210" s="154" t="s">
        <v>578</v>
      </c>
      <c r="E1210" s="27" t="s">
        <v>2372</v>
      </c>
      <c r="F1210" s="19">
        <v>45748</v>
      </c>
      <c r="G1210" s="19">
        <v>45749</v>
      </c>
      <c r="H1210" s="19">
        <v>46022</v>
      </c>
      <c r="I1210" s="28">
        <v>70419771</v>
      </c>
      <c r="J1210" s="263" t="s">
        <v>17</v>
      </c>
      <c r="K1210" s="154" t="s">
        <v>18</v>
      </c>
      <c r="L1210" s="154" t="s">
        <v>3337</v>
      </c>
      <c r="M1210" s="130">
        <v>0</v>
      </c>
      <c r="N1210" s="131">
        <v>15445215</v>
      </c>
      <c r="O1210" s="131">
        <f t="shared" si="47"/>
        <v>54974556</v>
      </c>
      <c r="P1210" s="262">
        <v>0</v>
      </c>
      <c r="Q1210" s="182">
        <v>0</v>
      </c>
      <c r="R1210" s="35">
        <f t="shared" si="48"/>
        <v>70419771</v>
      </c>
      <c r="S1210" s="154" t="s">
        <v>17</v>
      </c>
      <c r="T1210" s="154" t="s">
        <v>4534</v>
      </c>
      <c r="U1210" s="183" t="s">
        <v>1469</v>
      </c>
      <c r="V1210" s="183" t="s">
        <v>1470</v>
      </c>
    </row>
    <row r="1211" spans="1:22" s="2" customFormat="1" ht="118.5" customHeight="1" x14ac:dyDescent="0.35">
      <c r="A1211" s="27" t="s">
        <v>4535</v>
      </c>
      <c r="B1211" s="15">
        <v>762</v>
      </c>
      <c r="C1211" s="15">
        <v>2025</v>
      </c>
      <c r="D1211" s="154" t="s">
        <v>1189</v>
      </c>
      <c r="E1211" s="27" t="s">
        <v>2372</v>
      </c>
      <c r="F1211" s="19">
        <v>45748</v>
      </c>
      <c r="G1211" s="19">
        <v>45749</v>
      </c>
      <c r="H1211" s="19">
        <v>46022</v>
      </c>
      <c r="I1211" s="28">
        <v>70419771</v>
      </c>
      <c r="J1211" s="263" t="s">
        <v>17</v>
      </c>
      <c r="K1211" s="154" t="s">
        <v>18</v>
      </c>
      <c r="L1211" s="154" t="s">
        <v>3337</v>
      </c>
      <c r="M1211" s="130">
        <v>0</v>
      </c>
      <c r="N1211" s="131">
        <v>15445215</v>
      </c>
      <c r="O1211" s="131">
        <f t="shared" si="47"/>
        <v>54974556</v>
      </c>
      <c r="P1211" s="262">
        <v>0</v>
      </c>
      <c r="Q1211" s="182">
        <v>0</v>
      </c>
      <c r="R1211" s="35">
        <f t="shared" si="48"/>
        <v>70419771</v>
      </c>
      <c r="S1211" s="154" t="s">
        <v>17</v>
      </c>
      <c r="T1211" s="154" t="s">
        <v>4536</v>
      </c>
      <c r="U1211" s="183" t="s">
        <v>1469</v>
      </c>
      <c r="V1211" s="183" t="s">
        <v>1470</v>
      </c>
    </row>
    <row r="1212" spans="1:22" s="2" customFormat="1" ht="118.5" customHeight="1" x14ac:dyDescent="0.35">
      <c r="A1212" s="27" t="s">
        <v>4537</v>
      </c>
      <c r="B1212" s="15">
        <v>763</v>
      </c>
      <c r="C1212" s="15">
        <v>2025</v>
      </c>
      <c r="D1212" s="154" t="s">
        <v>1179</v>
      </c>
      <c r="E1212" s="27" t="s">
        <v>2372</v>
      </c>
      <c r="F1212" s="19">
        <v>45748</v>
      </c>
      <c r="G1212" s="19">
        <v>45749</v>
      </c>
      <c r="H1212" s="19">
        <v>46022</v>
      </c>
      <c r="I1212" s="28">
        <v>70419771</v>
      </c>
      <c r="J1212" s="263" t="s">
        <v>17</v>
      </c>
      <c r="K1212" s="154" t="s">
        <v>18</v>
      </c>
      <c r="L1212" s="154" t="s">
        <v>3337</v>
      </c>
      <c r="M1212" s="130">
        <v>0</v>
      </c>
      <c r="N1212" s="131">
        <v>15445215</v>
      </c>
      <c r="O1212" s="131">
        <f t="shared" si="47"/>
        <v>54974556</v>
      </c>
      <c r="P1212" s="262">
        <v>0</v>
      </c>
      <c r="Q1212" s="182">
        <v>0</v>
      </c>
      <c r="R1212" s="35">
        <f t="shared" si="48"/>
        <v>70419771</v>
      </c>
      <c r="S1212" s="154" t="s">
        <v>17</v>
      </c>
      <c r="T1212" s="154" t="s">
        <v>4538</v>
      </c>
      <c r="U1212" s="183" t="s">
        <v>1469</v>
      </c>
      <c r="V1212" s="183" t="s">
        <v>1470</v>
      </c>
    </row>
    <row r="1213" spans="1:22" s="2" customFormat="1" ht="118.5" customHeight="1" x14ac:dyDescent="0.35">
      <c r="A1213" s="27" t="s">
        <v>4539</v>
      </c>
      <c r="B1213" s="15">
        <v>764</v>
      </c>
      <c r="C1213" s="15">
        <v>2025</v>
      </c>
      <c r="D1213" s="154" t="s">
        <v>454</v>
      </c>
      <c r="E1213" s="27" t="s">
        <v>47</v>
      </c>
      <c r="F1213" s="19">
        <v>45771</v>
      </c>
      <c r="G1213" s="19">
        <v>45772</v>
      </c>
      <c r="H1213" s="19">
        <v>46022</v>
      </c>
      <c r="I1213" s="28">
        <v>36137486</v>
      </c>
      <c r="J1213" s="263" t="s">
        <v>17</v>
      </c>
      <c r="K1213" s="154" t="s">
        <v>18</v>
      </c>
      <c r="L1213" s="154" t="s">
        <v>2542</v>
      </c>
      <c r="M1213" s="130">
        <v>0</v>
      </c>
      <c r="N1213" s="131">
        <v>5121846</v>
      </c>
      <c r="O1213" s="131">
        <f t="shared" si="47"/>
        <v>31015640</v>
      </c>
      <c r="P1213" s="262">
        <v>0</v>
      </c>
      <c r="Q1213" s="182">
        <v>0</v>
      </c>
      <c r="R1213" s="35">
        <f t="shared" si="48"/>
        <v>36137486</v>
      </c>
      <c r="S1213" s="154" t="s">
        <v>17</v>
      </c>
      <c r="T1213" s="154" t="s">
        <v>4456</v>
      </c>
      <c r="U1213" s="183" t="s">
        <v>1469</v>
      </c>
      <c r="V1213" s="183" t="s">
        <v>1470</v>
      </c>
    </row>
    <row r="1214" spans="1:22" s="2" customFormat="1" ht="118.5" customHeight="1" x14ac:dyDescent="0.35">
      <c r="A1214" s="23" t="s">
        <v>4540</v>
      </c>
      <c r="B1214" s="16">
        <v>766</v>
      </c>
      <c r="C1214" s="16">
        <v>2025</v>
      </c>
      <c r="D1214" s="159" t="s">
        <v>4541</v>
      </c>
      <c r="E1214" s="23" t="s">
        <v>4542</v>
      </c>
      <c r="F1214" s="20">
        <v>45748</v>
      </c>
      <c r="G1214" s="20">
        <v>45749</v>
      </c>
      <c r="H1214" s="20">
        <v>46022</v>
      </c>
      <c r="I1214" s="42">
        <v>55316016</v>
      </c>
      <c r="J1214" s="160" t="s">
        <v>17</v>
      </c>
      <c r="K1214" s="159" t="s">
        <v>18</v>
      </c>
      <c r="L1214" s="159" t="s">
        <v>970</v>
      </c>
      <c r="M1214" s="121">
        <v>0</v>
      </c>
      <c r="N1214" s="122">
        <v>12087570</v>
      </c>
      <c r="O1214" s="122">
        <f t="shared" si="47"/>
        <v>43228446</v>
      </c>
      <c r="P1214" s="264">
        <v>0</v>
      </c>
      <c r="Q1214" s="186">
        <v>0</v>
      </c>
      <c r="R1214" s="42">
        <f t="shared" si="48"/>
        <v>55316016</v>
      </c>
      <c r="S1214" s="159" t="s">
        <v>17</v>
      </c>
      <c r="T1214" s="159" t="s">
        <v>4543</v>
      </c>
      <c r="U1214" s="187" t="s">
        <v>1474</v>
      </c>
      <c r="V1214" s="187" t="s">
        <v>1472</v>
      </c>
    </row>
    <row r="1215" spans="1:22" s="2" customFormat="1" ht="118.5" customHeight="1" x14ac:dyDescent="0.35">
      <c r="A1215" s="27" t="s">
        <v>4544</v>
      </c>
      <c r="B1215" s="15">
        <v>767</v>
      </c>
      <c r="C1215" s="15">
        <v>2025</v>
      </c>
      <c r="D1215" s="154" t="s">
        <v>359</v>
      </c>
      <c r="E1215" s="27" t="s">
        <v>47</v>
      </c>
      <c r="F1215" s="19">
        <v>45748</v>
      </c>
      <c r="G1215" s="19">
        <v>45749</v>
      </c>
      <c r="H1215" s="19">
        <v>46022</v>
      </c>
      <c r="I1215" s="28">
        <v>38413872</v>
      </c>
      <c r="J1215" s="263" t="s">
        <v>17</v>
      </c>
      <c r="K1215" s="154" t="s">
        <v>18</v>
      </c>
      <c r="L1215" s="154" t="s">
        <v>2542</v>
      </c>
      <c r="M1215" s="130">
        <v>0</v>
      </c>
      <c r="N1215" s="131">
        <v>8394125</v>
      </c>
      <c r="O1215" s="131">
        <f t="shared" si="47"/>
        <v>30019747</v>
      </c>
      <c r="P1215" s="262">
        <v>0</v>
      </c>
      <c r="Q1215" s="182">
        <v>0</v>
      </c>
      <c r="R1215" s="35">
        <f t="shared" si="48"/>
        <v>38413872</v>
      </c>
      <c r="S1215" s="154" t="s">
        <v>17</v>
      </c>
      <c r="T1215" s="154" t="s">
        <v>4545</v>
      </c>
      <c r="U1215" s="183" t="s">
        <v>1469</v>
      </c>
      <c r="V1215" s="183" t="s">
        <v>1470</v>
      </c>
    </row>
    <row r="1216" spans="1:22" s="2" customFormat="1" ht="118.5" customHeight="1" x14ac:dyDescent="0.35">
      <c r="A1216" s="27" t="s">
        <v>4546</v>
      </c>
      <c r="B1216" s="15">
        <v>768</v>
      </c>
      <c r="C1216" s="15">
        <v>2025</v>
      </c>
      <c r="D1216" s="154" t="s">
        <v>443</v>
      </c>
      <c r="E1216" s="27" t="s">
        <v>4547</v>
      </c>
      <c r="F1216" s="19">
        <v>45748</v>
      </c>
      <c r="G1216" s="19">
        <v>45750</v>
      </c>
      <c r="H1216" s="19">
        <v>46022</v>
      </c>
      <c r="I1216" s="28">
        <v>87583698</v>
      </c>
      <c r="J1216" s="263" t="s">
        <v>17</v>
      </c>
      <c r="K1216" s="154" t="s">
        <v>18</v>
      </c>
      <c r="L1216" s="154" t="s">
        <v>1357</v>
      </c>
      <c r="M1216" s="130">
        <v>0</v>
      </c>
      <c r="N1216" s="131">
        <v>18814274</v>
      </c>
      <c r="O1216" s="131">
        <f t="shared" si="47"/>
        <v>68769424</v>
      </c>
      <c r="P1216" s="262">
        <v>0</v>
      </c>
      <c r="Q1216" s="182">
        <v>0</v>
      </c>
      <c r="R1216" s="35">
        <f t="shared" si="48"/>
        <v>87583698</v>
      </c>
      <c r="S1216" s="154" t="s">
        <v>17</v>
      </c>
      <c r="T1216" s="154" t="s">
        <v>4548</v>
      </c>
      <c r="U1216" s="183" t="s">
        <v>1469</v>
      </c>
      <c r="V1216" s="183" t="s">
        <v>1470</v>
      </c>
    </row>
    <row r="1217" spans="1:22" s="2" customFormat="1" ht="118.5" customHeight="1" x14ac:dyDescent="0.35">
      <c r="A1217" s="27" t="s">
        <v>4549</v>
      </c>
      <c r="B1217" s="15">
        <v>769</v>
      </c>
      <c r="C1217" s="15">
        <v>2025</v>
      </c>
      <c r="D1217" s="154" t="s">
        <v>4550</v>
      </c>
      <c r="E1217" s="27" t="s">
        <v>4551</v>
      </c>
      <c r="F1217" s="19">
        <v>45750</v>
      </c>
      <c r="G1217" s="19">
        <v>45754</v>
      </c>
      <c r="H1217" s="19">
        <v>46022</v>
      </c>
      <c r="I1217" s="28">
        <v>87583698</v>
      </c>
      <c r="J1217" s="263" t="s">
        <v>17</v>
      </c>
      <c r="K1217" s="154" t="s">
        <v>18</v>
      </c>
      <c r="L1217" s="154" t="s">
        <v>1357</v>
      </c>
      <c r="M1217" s="130">
        <v>0</v>
      </c>
      <c r="N1217" s="131">
        <v>17516738</v>
      </c>
      <c r="O1217" s="131">
        <f t="shared" si="47"/>
        <v>70066960</v>
      </c>
      <c r="P1217" s="262">
        <v>0</v>
      </c>
      <c r="Q1217" s="182">
        <v>0</v>
      </c>
      <c r="R1217" s="35">
        <f t="shared" si="48"/>
        <v>87583698</v>
      </c>
      <c r="S1217" s="154" t="s">
        <v>17</v>
      </c>
      <c r="T1217" s="154" t="s">
        <v>4552</v>
      </c>
      <c r="U1217" s="183" t="s">
        <v>1469</v>
      </c>
      <c r="V1217" s="183" t="s">
        <v>1470</v>
      </c>
    </row>
    <row r="1218" spans="1:22" s="2" customFormat="1" ht="118.5" customHeight="1" x14ac:dyDescent="0.35">
      <c r="A1218" s="27" t="s">
        <v>4553</v>
      </c>
      <c r="B1218" s="15">
        <v>770</v>
      </c>
      <c r="C1218" s="15">
        <v>2025</v>
      </c>
      <c r="D1218" s="154" t="s">
        <v>4554</v>
      </c>
      <c r="E1218" s="27" t="s">
        <v>4555</v>
      </c>
      <c r="F1218" s="19">
        <v>45750</v>
      </c>
      <c r="G1218" s="19">
        <v>45755</v>
      </c>
      <c r="H1218" s="19">
        <v>46022</v>
      </c>
      <c r="I1218" s="28">
        <v>87583698</v>
      </c>
      <c r="J1218" s="263" t="s">
        <v>17</v>
      </c>
      <c r="K1218" s="154" t="s">
        <v>18</v>
      </c>
      <c r="L1218" s="154" t="s">
        <v>3280</v>
      </c>
      <c r="M1218" s="130">
        <v>0</v>
      </c>
      <c r="N1218" s="131">
        <v>17192354</v>
      </c>
      <c r="O1218" s="131">
        <f t="shared" si="47"/>
        <v>70391344</v>
      </c>
      <c r="P1218" s="262">
        <v>0</v>
      </c>
      <c r="Q1218" s="182">
        <v>0</v>
      </c>
      <c r="R1218" s="35">
        <f t="shared" si="48"/>
        <v>87583698</v>
      </c>
      <c r="S1218" s="154" t="s">
        <v>17</v>
      </c>
      <c r="T1218" s="154" t="s">
        <v>4556</v>
      </c>
      <c r="U1218" s="183" t="s">
        <v>1469</v>
      </c>
      <c r="V1218" s="183" t="s">
        <v>1470</v>
      </c>
    </row>
    <row r="1219" spans="1:22" s="2" customFormat="1" ht="118.5" customHeight="1" x14ac:dyDescent="0.35">
      <c r="A1219" s="27" t="s">
        <v>4557</v>
      </c>
      <c r="B1219" s="15">
        <v>771</v>
      </c>
      <c r="C1219" s="15">
        <v>2025</v>
      </c>
      <c r="D1219" s="154" t="s">
        <v>4558</v>
      </c>
      <c r="E1219" s="27" t="s">
        <v>4559</v>
      </c>
      <c r="F1219" s="19">
        <v>45756</v>
      </c>
      <c r="G1219" s="19">
        <v>45768</v>
      </c>
      <c r="H1219" s="19">
        <v>45991</v>
      </c>
      <c r="I1219" s="35">
        <v>46096678</v>
      </c>
      <c r="J1219" s="153" t="s">
        <v>17</v>
      </c>
      <c r="K1219" s="154" t="s">
        <v>18</v>
      </c>
      <c r="L1219" s="154" t="s">
        <v>1826</v>
      </c>
      <c r="M1219" s="130">
        <v>0</v>
      </c>
      <c r="N1219" s="131">
        <v>8194964</v>
      </c>
      <c r="O1219" s="131">
        <f t="shared" si="47"/>
        <v>37901714</v>
      </c>
      <c r="P1219" s="262">
        <v>0</v>
      </c>
      <c r="Q1219" s="182">
        <v>0</v>
      </c>
      <c r="R1219" s="35">
        <f t="shared" si="48"/>
        <v>46096678</v>
      </c>
      <c r="S1219" s="154" t="s">
        <v>17</v>
      </c>
      <c r="T1219" s="154" t="s">
        <v>4560</v>
      </c>
      <c r="U1219" s="183" t="s">
        <v>1473</v>
      </c>
      <c r="V1219" s="183" t="s">
        <v>1470</v>
      </c>
    </row>
    <row r="1220" spans="1:22" s="2" customFormat="1" ht="118.5" customHeight="1" x14ac:dyDescent="0.35">
      <c r="A1220" s="27" t="s">
        <v>4561</v>
      </c>
      <c r="B1220" s="15">
        <v>772</v>
      </c>
      <c r="C1220" s="15">
        <v>2025</v>
      </c>
      <c r="D1220" s="154" t="s">
        <v>1165</v>
      </c>
      <c r="E1220" s="27" t="s">
        <v>4562</v>
      </c>
      <c r="F1220" s="19">
        <v>45750</v>
      </c>
      <c r="G1220" s="19">
        <v>45755</v>
      </c>
      <c r="H1220" s="19">
        <v>46022</v>
      </c>
      <c r="I1220" s="28">
        <v>49169763</v>
      </c>
      <c r="J1220" s="263" t="s">
        <v>17</v>
      </c>
      <c r="K1220" s="154" t="s">
        <v>18</v>
      </c>
      <c r="L1220" s="154" t="s">
        <v>975</v>
      </c>
      <c r="M1220" s="130">
        <v>0</v>
      </c>
      <c r="N1220" s="131">
        <v>9651837</v>
      </c>
      <c r="O1220" s="131">
        <f t="shared" si="47"/>
        <v>39517926</v>
      </c>
      <c r="P1220" s="262">
        <v>0</v>
      </c>
      <c r="Q1220" s="182">
        <v>0</v>
      </c>
      <c r="R1220" s="35">
        <f t="shared" si="48"/>
        <v>49169763</v>
      </c>
      <c r="S1220" s="154" t="s">
        <v>4789</v>
      </c>
      <c r="T1220" s="154" t="s">
        <v>4563</v>
      </c>
      <c r="U1220" s="183" t="s">
        <v>1476</v>
      </c>
      <c r="V1220" s="183" t="s">
        <v>1470</v>
      </c>
    </row>
    <row r="1221" spans="1:22" s="2" customFormat="1" ht="118.5" customHeight="1" x14ac:dyDescent="0.35">
      <c r="A1221" s="27" t="s">
        <v>4564</v>
      </c>
      <c r="B1221" s="15">
        <v>773</v>
      </c>
      <c r="C1221" s="15">
        <v>2025</v>
      </c>
      <c r="D1221" s="154" t="s">
        <v>4565</v>
      </c>
      <c r="E1221" s="27" t="s">
        <v>4566</v>
      </c>
      <c r="F1221" s="19">
        <v>45748</v>
      </c>
      <c r="G1221" s="19">
        <v>45755</v>
      </c>
      <c r="H1221" s="19">
        <v>46022</v>
      </c>
      <c r="I1221" s="35">
        <v>76827789</v>
      </c>
      <c r="J1221" s="153" t="s">
        <v>17</v>
      </c>
      <c r="K1221" s="154" t="s">
        <v>18</v>
      </c>
      <c r="L1221" s="154" t="s">
        <v>1861</v>
      </c>
      <c r="M1221" s="130">
        <v>0</v>
      </c>
      <c r="N1221" s="131">
        <v>15081002</v>
      </c>
      <c r="O1221" s="131">
        <f t="shared" si="47"/>
        <v>61746787</v>
      </c>
      <c r="P1221" s="262">
        <v>0</v>
      </c>
      <c r="Q1221" s="182">
        <v>0</v>
      </c>
      <c r="R1221" s="35">
        <f t="shared" si="48"/>
        <v>76827789</v>
      </c>
      <c r="S1221" s="154" t="s">
        <v>17</v>
      </c>
      <c r="T1221" s="154" t="s">
        <v>4567</v>
      </c>
      <c r="U1221" s="183" t="s">
        <v>1473</v>
      </c>
      <c r="V1221" s="183" t="s">
        <v>1470</v>
      </c>
    </row>
    <row r="1222" spans="1:22" s="2" customFormat="1" ht="118.5" customHeight="1" x14ac:dyDescent="0.35">
      <c r="A1222" s="27" t="s">
        <v>4568</v>
      </c>
      <c r="B1222" s="15">
        <v>774</v>
      </c>
      <c r="C1222" s="15">
        <v>2025</v>
      </c>
      <c r="D1222" s="154" t="s">
        <v>90</v>
      </c>
      <c r="E1222" s="27" t="s">
        <v>4569</v>
      </c>
      <c r="F1222" s="19">
        <v>45750</v>
      </c>
      <c r="G1222" s="19">
        <v>45754</v>
      </c>
      <c r="H1222" s="19">
        <v>46022</v>
      </c>
      <c r="I1222" s="28">
        <v>70419771</v>
      </c>
      <c r="J1222" s="263" t="s">
        <v>17</v>
      </c>
      <c r="K1222" s="154" t="s">
        <v>18</v>
      </c>
      <c r="L1222" s="154" t="s">
        <v>3337</v>
      </c>
      <c r="M1222" s="130">
        <v>0</v>
      </c>
      <c r="N1222" s="131">
        <v>14136300</v>
      </c>
      <c r="O1222" s="131">
        <f t="shared" si="47"/>
        <v>56283471</v>
      </c>
      <c r="P1222" s="262">
        <v>0</v>
      </c>
      <c r="Q1222" s="182">
        <v>0</v>
      </c>
      <c r="R1222" s="35">
        <f t="shared" si="48"/>
        <v>70419771</v>
      </c>
      <c r="S1222" s="154" t="s">
        <v>17</v>
      </c>
      <c r="T1222" s="154" t="s">
        <v>4570</v>
      </c>
      <c r="U1222" s="183" t="s">
        <v>1469</v>
      </c>
      <c r="V1222" s="183" t="s">
        <v>1470</v>
      </c>
    </row>
    <row r="1223" spans="1:22" s="2" customFormat="1" ht="118.5" customHeight="1" x14ac:dyDescent="0.35">
      <c r="A1223" s="197" t="s">
        <v>4571</v>
      </c>
      <c r="B1223" s="15">
        <v>775</v>
      </c>
      <c r="C1223" s="15">
        <v>2025</v>
      </c>
      <c r="D1223" s="198" t="s">
        <v>1223</v>
      </c>
      <c r="E1223" s="197" t="s">
        <v>4572</v>
      </c>
      <c r="F1223" s="199">
        <v>45750</v>
      </c>
      <c r="G1223" s="199">
        <v>45754</v>
      </c>
      <c r="H1223" s="199">
        <v>46022</v>
      </c>
      <c r="I1223" s="203">
        <v>70419771</v>
      </c>
      <c r="J1223" s="267" t="s">
        <v>17</v>
      </c>
      <c r="K1223" s="198" t="s">
        <v>18</v>
      </c>
      <c r="L1223" s="198" t="s">
        <v>3337</v>
      </c>
      <c r="M1223" s="130">
        <v>0</v>
      </c>
      <c r="N1223" s="131">
        <v>14136300</v>
      </c>
      <c r="O1223" s="131">
        <f t="shared" si="47"/>
        <v>56283471</v>
      </c>
      <c r="P1223" s="262">
        <v>0</v>
      </c>
      <c r="Q1223" s="182">
        <v>0</v>
      </c>
      <c r="R1223" s="35">
        <f t="shared" si="48"/>
        <v>70419771</v>
      </c>
      <c r="S1223" s="198" t="s">
        <v>17</v>
      </c>
      <c r="T1223" s="198" t="s">
        <v>4573</v>
      </c>
      <c r="U1223" s="202" t="s">
        <v>1469</v>
      </c>
      <c r="V1223" s="183" t="s">
        <v>1470</v>
      </c>
    </row>
    <row r="1224" spans="1:22" s="2" customFormat="1" ht="118.5" customHeight="1" x14ac:dyDescent="0.35">
      <c r="A1224" s="197" t="s">
        <v>4574</v>
      </c>
      <c r="B1224" s="15">
        <v>776</v>
      </c>
      <c r="C1224" s="15">
        <v>2025</v>
      </c>
      <c r="D1224" s="198" t="s">
        <v>4575</v>
      </c>
      <c r="E1224" s="197" t="s">
        <v>47</v>
      </c>
      <c r="F1224" s="199">
        <v>45758</v>
      </c>
      <c r="G1224" s="199">
        <v>45768</v>
      </c>
      <c r="H1224" s="199">
        <v>46022</v>
      </c>
      <c r="I1224" s="203">
        <v>36279759</v>
      </c>
      <c r="J1224" s="267" t="s">
        <v>17</v>
      </c>
      <c r="K1224" s="198" t="s">
        <v>18</v>
      </c>
      <c r="L1224" s="198" t="s">
        <v>2542</v>
      </c>
      <c r="M1224" s="130">
        <v>0</v>
      </c>
      <c r="N1224" s="131">
        <v>5690938</v>
      </c>
      <c r="O1224" s="131">
        <f t="shared" si="47"/>
        <v>30588821</v>
      </c>
      <c r="P1224" s="262">
        <v>0</v>
      </c>
      <c r="Q1224" s="182">
        <v>0</v>
      </c>
      <c r="R1224" s="35">
        <f t="shared" si="48"/>
        <v>36279759</v>
      </c>
      <c r="S1224" s="198" t="s">
        <v>17</v>
      </c>
      <c r="T1224" s="198" t="s">
        <v>4576</v>
      </c>
      <c r="U1224" s="202" t="s">
        <v>1469</v>
      </c>
      <c r="V1224" s="183" t="s">
        <v>1470</v>
      </c>
    </row>
    <row r="1225" spans="1:22" s="2" customFormat="1" ht="118.5" customHeight="1" x14ac:dyDescent="0.35">
      <c r="A1225" s="197" t="s">
        <v>4577</v>
      </c>
      <c r="B1225" s="15">
        <v>777</v>
      </c>
      <c r="C1225" s="15">
        <v>2025</v>
      </c>
      <c r="D1225" s="198" t="s">
        <v>4578</v>
      </c>
      <c r="E1225" s="197" t="s">
        <v>47</v>
      </c>
      <c r="F1225" s="199">
        <v>45755</v>
      </c>
      <c r="G1225" s="199">
        <v>45756</v>
      </c>
      <c r="H1225" s="199">
        <v>46022</v>
      </c>
      <c r="I1225" s="203">
        <v>38413872</v>
      </c>
      <c r="J1225" s="267" t="s">
        <v>17</v>
      </c>
      <c r="K1225" s="198" t="s">
        <v>18</v>
      </c>
      <c r="L1225" s="198" t="s">
        <v>2542</v>
      </c>
      <c r="M1225" s="130">
        <v>0</v>
      </c>
      <c r="N1225" s="131">
        <v>7398214</v>
      </c>
      <c r="O1225" s="131">
        <f t="shared" si="47"/>
        <v>31015658</v>
      </c>
      <c r="P1225" s="262">
        <v>0</v>
      </c>
      <c r="Q1225" s="182">
        <v>0</v>
      </c>
      <c r="R1225" s="35">
        <f t="shared" si="48"/>
        <v>38413872</v>
      </c>
      <c r="S1225" s="198" t="s">
        <v>17</v>
      </c>
      <c r="T1225" s="198" t="s">
        <v>4579</v>
      </c>
      <c r="U1225" s="202" t="s">
        <v>1469</v>
      </c>
      <c r="V1225" s="183" t="s">
        <v>1470</v>
      </c>
    </row>
    <row r="1226" spans="1:22" s="2" customFormat="1" ht="118.5" customHeight="1" x14ac:dyDescent="0.35">
      <c r="A1226" s="27" t="s">
        <v>4580</v>
      </c>
      <c r="B1226" s="15">
        <v>778</v>
      </c>
      <c r="C1226" s="15">
        <v>2025</v>
      </c>
      <c r="D1226" s="154" t="s">
        <v>4581</v>
      </c>
      <c r="E1226" s="27" t="s">
        <v>47</v>
      </c>
      <c r="F1226" s="19">
        <v>45754</v>
      </c>
      <c r="G1226" s="19">
        <v>45756</v>
      </c>
      <c r="H1226" s="19">
        <v>46022</v>
      </c>
      <c r="I1226" s="28">
        <v>38413872</v>
      </c>
      <c r="J1226" s="263" t="s">
        <v>17</v>
      </c>
      <c r="K1226" s="154" t="s">
        <v>18</v>
      </c>
      <c r="L1226" s="154" t="s">
        <v>2542</v>
      </c>
      <c r="M1226" s="130">
        <v>0</v>
      </c>
      <c r="N1226" s="131">
        <v>7398214</v>
      </c>
      <c r="O1226" s="131">
        <f t="shared" si="47"/>
        <v>31015658</v>
      </c>
      <c r="P1226" s="262">
        <v>0</v>
      </c>
      <c r="Q1226" s="182">
        <v>0</v>
      </c>
      <c r="R1226" s="35">
        <f t="shared" si="48"/>
        <v>38413872</v>
      </c>
      <c r="S1226" s="154" t="s">
        <v>17</v>
      </c>
      <c r="T1226" s="154" t="s">
        <v>4582</v>
      </c>
      <c r="U1226" s="183" t="s">
        <v>1469</v>
      </c>
      <c r="V1226" s="183" t="s">
        <v>1470</v>
      </c>
    </row>
    <row r="1227" spans="1:22" s="2" customFormat="1" ht="118.5" customHeight="1" x14ac:dyDescent="0.35">
      <c r="A1227" s="27" t="s">
        <v>4583</v>
      </c>
      <c r="B1227" s="15">
        <v>779</v>
      </c>
      <c r="C1227" s="15">
        <v>2025</v>
      </c>
      <c r="D1227" s="154" t="s">
        <v>4584</v>
      </c>
      <c r="E1227" s="27" t="s">
        <v>47</v>
      </c>
      <c r="F1227" s="19">
        <v>45751</v>
      </c>
      <c r="G1227" s="19">
        <v>45756</v>
      </c>
      <c r="H1227" s="19">
        <v>46022</v>
      </c>
      <c r="I1227" s="28">
        <v>38413872</v>
      </c>
      <c r="J1227" s="263" t="s">
        <v>17</v>
      </c>
      <c r="K1227" s="154" t="s">
        <v>18</v>
      </c>
      <c r="L1227" s="154" t="s">
        <v>2542</v>
      </c>
      <c r="M1227" s="130">
        <v>0</v>
      </c>
      <c r="N1227" s="131">
        <v>7398214</v>
      </c>
      <c r="O1227" s="131">
        <f t="shared" si="47"/>
        <v>31015658</v>
      </c>
      <c r="P1227" s="262">
        <v>0</v>
      </c>
      <c r="Q1227" s="182">
        <v>0</v>
      </c>
      <c r="R1227" s="35">
        <f t="shared" si="48"/>
        <v>38413872</v>
      </c>
      <c r="S1227" s="154" t="s">
        <v>17</v>
      </c>
      <c r="T1227" s="154" t="s">
        <v>4585</v>
      </c>
      <c r="U1227" s="183" t="s">
        <v>1469</v>
      </c>
      <c r="V1227" s="183" t="s">
        <v>1470</v>
      </c>
    </row>
    <row r="1228" spans="1:22" s="2" customFormat="1" ht="118.5" customHeight="1" x14ac:dyDescent="0.35">
      <c r="A1228" s="27" t="s">
        <v>4586</v>
      </c>
      <c r="B1228" s="15">
        <v>780</v>
      </c>
      <c r="C1228" s="15">
        <v>2025</v>
      </c>
      <c r="D1228" s="154" t="s">
        <v>441</v>
      </c>
      <c r="E1228" s="27" t="s">
        <v>47</v>
      </c>
      <c r="F1228" s="19">
        <v>45755</v>
      </c>
      <c r="G1228" s="19">
        <v>45756</v>
      </c>
      <c r="H1228" s="19">
        <v>46022</v>
      </c>
      <c r="I1228" s="28">
        <v>38413872</v>
      </c>
      <c r="J1228" s="263" t="s">
        <v>17</v>
      </c>
      <c r="K1228" s="154" t="s">
        <v>18</v>
      </c>
      <c r="L1228" s="154" t="s">
        <v>2542</v>
      </c>
      <c r="M1228" s="130">
        <v>0</v>
      </c>
      <c r="N1228" s="131">
        <v>7255941</v>
      </c>
      <c r="O1228" s="131">
        <f t="shared" si="47"/>
        <v>31157931</v>
      </c>
      <c r="P1228" s="262">
        <v>0</v>
      </c>
      <c r="Q1228" s="182">
        <v>0</v>
      </c>
      <c r="R1228" s="35">
        <f t="shared" si="48"/>
        <v>38413872</v>
      </c>
      <c r="S1228" s="154" t="s">
        <v>17</v>
      </c>
      <c r="T1228" s="154" t="s">
        <v>4587</v>
      </c>
      <c r="U1228" s="183" t="s">
        <v>1469</v>
      </c>
      <c r="V1228" s="183" t="s">
        <v>1470</v>
      </c>
    </row>
    <row r="1229" spans="1:22" s="2" customFormat="1" ht="118.5" customHeight="1" x14ac:dyDescent="0.35">
      <c r="A1229" s="27" t="s">
        <v>4588</v>
      </c>
      <c r="B1229" s="15">
        <v>781</v>
      </c>
      <c r="C1229" s="15">
        <v>2025</v>
      </c>
      <c r="D1229" s="154" t="s">
        <v>4589</v>
      </c>
      <c r="E1229" s="27" t="s">
        <v>47</v>
      </c>
      <c r="F1229" s="19">
        <v>45755</v>
      </c>
      <c r="G1229" s="19">
        <v>45756</v>
      </c>
      <c r="H1229" s="19">
        <v>46022</v>
      </c>
      <c r="I1229" s="28">
        <v>38413872</v>
      </c>
      <c r="J1229" s="263" t="s">
        <v>17</v>
      </c>
      <c r="K1229" s="154" t="s">
        <v>18</v>
      </c>
      <c r="L1229" s="154" t="s">
        <v>2542</v>
      </c>
      <c r="M1229" s="130">
        <v>0</v>
      </c>
      <c r="N1229" s="131">
        <v>7398214</v>
      </c>
      <c r="O1229" s="131">
        <f t="shared" si="47"/>
        <v>31015658</v>
      </c>
      <c r="P1229" s="262">
        <v>0</v>
      </c>
      <c r="Q1229" s="182">
        <v>0</v>
      </c>
      <c r="R1229" s="35">
        <f t="shared" si="48"/>
        <v>38413872</v>
      </c>
      <c r="S1229" s="154" t="s">
        <v>5861</v>
      </c>
      <c r="T1229" s="154" t="s">
        <v>4590</v>
      </c>
      <c r="U1229" s="183" t="s">
        <v>1469</v>
      </c>
      <c r="V1229" s="183" t="s">
        <v>1470</v>
      </c>
    </row>
    <row r="1230" spans="1:22" s="2" customFormat="1" ht="118.5" customHeight="1" x14ac:dyDescent="0.35">
      <c r="A1230" s="27" t="s">
        <v>4591</v>
      </c>
      <c r="B1230" s="15">
        <v>782</v>
      </c>
      <c r="C1230" s="15">
        <v>2025</v>
      </c>
      <c r="D1230" s="154" t="s">
        <v>1597</v>
      </c>
      <c r="E1230" s="27" t="s">
        <v>47</v>
      </c>
      <c r="F1230" s="19">
        <v>45755</v>
      </c>
      <c r="G1230" s="19">
        <v>45756</v>
      </c>
      <c r="H1230" s="19">
        <v>46022</v>
      </c>
      <c r="I1230" s="28">
        <v>38413872</v>
      </c>
      <c r="J1230" s="263" t="s">
        <v>17</v>
      </c>
      <c r="K1230" s="154" t="s">
        <v>18</v>
      </c>
      <c r="L1230" s="154" t="s">
        <v>2542</v>
      </c>
      <c r="M1230" s="130">
        <v>0</v>
      </c>
      <c r="N1230" s="131">
        <v>7398214</v>
      </c>
      <c r="O1230" s="131">
        <f t="shared" si="47"/>
        <v>31015658</v>
      </c>
      <c r="P1230" s="262">
        <v>0</v>
      </c>
      <c r="Q1230" s="182">
        <v>0</v>
      </c>
      <c r="R1230" s="35">
        <f t="shared" si="48"/>
        <v>38413872</v>
      </c>
      <c r="S1230" s="154" t="s">
        <v>17</v>
      </c>
      <c r="T1230" s="154" t="s">
        <v>4592</v>
      </c>
      <c r="U1230" s="183" t="s">
        <v>1469</v>
      </c>
      <c r="V1230" s="183" t="s">
        <v>1470</v>
      </c>
    </row>
    <row r="1231" spans="1:22" s="2" customFormat="1" ht="118.5" customHeight="1" x14ac:dyDescent="0.35">
      <c r="A1231" s="27" t="s">
        <v>4593</v>
      </c>
      <c r="B1231" s="15">
        <v>783</v>
      </c>
      <c r="C1231" s="15">
        <v>2025</v>
      </c>
      <c r="D1231" s="154" t="s">
        <v>444</v>
      </c>
      <c r="E1231" s="27" t="s">
        <v>47</v>
      </c>
      <c r="F1231" s="19">
        <v>45751</v>
      </c>
      <c r="G1231" s="19">
        <v>45755</v>
      </c>
      <c r="H1231" s="19">
        <v>46022</v>
      </c>
      <c r="I1231" s="28">
        <v>38413872</v>
      </c>
      <c r="J1231" s="263" t="s">
        <v>17</v>
      </c>
      <c r="K1231" s="154" t="s">
        <v>18</v>
      </c>
      <c r="L1231" s="154" t="s">
        <v>2542</v>
      </c>
      <c r="M1231" s="130">
        <v>0</v>
      </c>
      <c r="N1231" s="131">
        <v>7540487</v>
      </c>
      <c r="O1231" s="131">
        <f t="shared" si="47"/>
        <v>30873385</v>
      </c>
      <c r="P1231" s="262">
        <v>0</v>
      </c>
      <c r="Q1231" s="182">
        <v>0</v>
      </c>
      <c r="R1231" s="35">
        <f t="shared" si="48"/>
        <v>38413872</v>
      </c>
      <c r="S1231" s="154" t="s">
        <v>17</v>
      </c>
      <c r="T1231" s="154" t="s">
        <v>4594</v>
      </c>
      <c r="U1231" s="183" t="s">
        <v>1469</v>
      </c>
      <c r="V1231" s="183" t="s">
        <v>1470</v>
      </c>
    </row>
    <row r="1232" spans="1:22" s="2" customFormat="1" ht="118.5" customHeight="1" x14ac:dyDescent="0.35">
      <c r="A1232" s="27" t="s">
        <v>4595</v>
      </c>
      <c r="B1232" s="15">
        <v>784</v>
      </c>
      <c r="C1232" s="15">
        <v>2025</v>
      </c>
      <c r="D1232" s="154" t="s">
        <v>4596</v>
      </c>
      <c r="E1232" s="27" t="s">
        <v>47</v>
      </c>
      <c r="F1232" s="19">
        <v>45751</v>
      </c>
      <c r="G1232" s="19">
        <v>45755</v>
      </c>
      <c r="H1232" s="19">
        <v>46022</v>
      </c>
      <c r="I1232" s="28">
        <v>38413872</v>
      </c>
      <c r="J1232" s="263" t="s">
        <v>17</v>
      </c>
      <c r="K1232" s="154" t="s">
        <v>18</v>
      </c>
      <c r="L1232" s="154" t="s">
        <v>2542</v>
      </c>
      <c r="M1232" s="130">
        <v>0</v>
      </c>
      <c r="N1232" s="131">
        <v>7540487</v>
      </c>
      <c r="O1232" s="131">
        <f t="shared" si="47"/>
        <v>30873385</v>
      </c>
      <c r="P1232" s="262">
        <v>0</v>
      </c>
      <c r="Q1232" s="182">
        <v>0</v>
      </c>
      <c r="R1232" s="35">
        <f t="shared" si="48"/>
        <v>38413872</v>
      </c>
      <c r="S1232" s="154" t="s">
        <v>17</v>
      </c>
      <c r="T1232" s="154" t="s">
        <v>4597</v>
      </c>
      <c r="U1232" s="183" t="s">
        <v>1469</v>
      </c>
      <c r="V1232" s="183" t="s">
        <v>1470</v>
      </c>
    </row>
    <row r="1233" spans="1:22" s="2" customFormat="1" ht="118.5" customHeight="1" x14ac:dyDescent="0.35">
      <c r="A1233" s="27" t="s">
        <v>4598</v>
      </c>
      <c r="B1233" s="15">
        <v>785</v>
      </c>
      <c r="C1233" s="15">
        <v>2025</v>
      </c>
      <c r="D1233" s="154" t="s">
        <v>100</v>
      </c>
      <c r="E1233" s="27" t="s">
        <v>47</v>
      </c>
      <c r="F1233" s="19">
        <v>45755</v>
      </c>
      <c r="G1233" s="19">
        <v>45757</v>
      </c>
      <c r="H1233" s="19">
        <v>46022</v>
      </c>
      <c r="I1233" s="28">
        <v>38413872</v>
      </c>
      <c r="J1233" s="263" t="s">
        <v>17</v>
      </c>
      <c r="K1233" s="154" t="s">
        <v>18</v>
      </c>
      <c r="L1233" s="154" t="s">
        <v>2542</v>
      </c>
      <c r="M1233" s="130">
        <v>0</v>
      </c>
      <c r="N1233" s="131">
        <v>7255941</v>
      </c>
      <c r="O1233" s="131">
        <f t="shared" si="47"/>
        <v>31157931</v>
      </c>
      <c r="P1233" s="262">
        <v>0</v>
      </c>
      <c r="Q1233" s="182">
        <v>0</v>
      </c>
      <c r="R1233" s="35">
        <f t="shared" si="48"/>
        <v>38413872</v>
      </c>
      <c r="S1233" s="154" t="s">
        <v>17</v>
      </c>
      <c r="T1233" s="154" t="s">
        <v>4599</v>
      </c>
      <c r="U1233" s="183" t="s">
        <v>1469</v>
      </c>
      <c r="V1233" s="183" t="s">
        <v>1470</v>
      </c>
    </row>
    <row r="1234" spans="1:22" s="2" customFormat="1" ht="118.5" customHeight="1" x14ac:dyDescent="0.35">
      <c r="A1234" s="27" t="s">
        <v>4600</v>
      </c>
      <c r="B1234" s="15">
        <v>786</v>
      </c>
      <c r="C1234" s="15">
        <v>2025</v>
      </c>
      <c r="D1234" s="154" t="s">
        <v>1625</v>
      </c>
      <c r="E1234" s="27" t="s">
        <v>47</v>
      </c>
      <c r="F1234" s="19">
        <v>45751</v>
      </c>
      <c r="G1234" s="19">
        <v>45755</v>
      </c>
      <c r="H1234" s="19">
        <v>46022</v>
      </c>
      <c r="I1234" s="28">
        <v>38413872</v>
      </c>
      <c r="J1234" s="263" t="s">
        <v>17</v>
      </c>
      <c r="K1234" s="154" t="s">
        <v>18</v>
      </c>
      <c r="L1234" s="154" t="s">
        <v>2542</v>
      </c>
      <c r="M1234" s="130">
        <v>0</v>
      </c>
      <c r="N1234" s="131">
        <v>7540487</v>
      </c>
      <c r="O1234" s="131">
        <f t="shared" ref="O1234:O1297" si="49">R1234-N1234</f>
        <v>30873385</v>
      </c>
      <c r="P1234" s="262">
        <v>0</v>
      </c>
      <c r="Q1234" s="182">
        <v>0</v>
      </c>
      <c r="R1234" s="35">
        <f t="shared" si="48"/>
        <v>38413872</v>
      </c>
      <c r="S1234" s="154" t="s">
        <v>17</v>
      </c>
      <c r="T1234" s="154" t="s">
        <v>4601</v>
      </c>
      <c r="U1234" s="183" t="s">
        <v>1469</v>
      </c>
      <c r="V1234" s="183" t="s">
        <v>1470</v>
      </c>
    </row>
    <row r="1235" spans="1:22" s="2" customFormat="1" ht="118.5" customHeight="1" x14ac:dyDescent="0.35">
      <c r="A1235" s="27" t="s">
        <v>4602</v>
      </c>
      <c r="B1235" s="15">
        <v>787</v>
      </c>
      <c r="C1235" s="15">
        <v>2025</v>
      </c>
      <c r="D1235" s="154" t="s">
        <v>4603</v>
      </c>
      <c r="E1235" s="27" t="s">
        <v>4604</v>
      </c>
      <c r="F1235" s="19">
        <v>45756</v>
      </c>
      <c r="G1235" s="19">
        <v>45758</v>
      </c>
      <c r="H1235" s="19">
        <v>46022</v>
      </c>
      <c r="I1235" s="35">
        <v>112168611</v>
      </c>
      <c r="J1235" s="153" t="s">
        <v>17</v>
      </c>
      <c r="K1235" s="154" t="s">
        <v>18</v>
      </c>
      <c r="L1235" s="154" t="s">
        <v>1861</v>
      </c>
      <c r="M1235" s="130">
        <v>0</v>
      </c>
      <c r="N1235" s="131">
        <v>20771959</v>
      </c>
      <c r="O1235" s="131">
        <f t="shared" si="49"/>
        <v>91396652</v>
      </c>
      <c r="P1235" s="262">
        <v>0</v>
      </c>
      <c r="Q1235" s="182">
        <v>0</v>
      </c>
      <c r="R1235" s="35">
        <f t="shared" si="48"/>
        <v>112168611</v>
      </c>
      <c r="S1235" s="154" t="s">
        <v>17</v>
      </c>
      <c r="T1235" s="154" t="s">
        <v>4605</v>
      </c>
      <c r="U1235" s="183" t="s">
        <v>1473</v>
      </c>
      <c r="V1235" s="183" t="s">
        <v>1470</v>
      </c>
    </row>
    <row r="1236" spans="1:22" s="2" customFormat="1" ht="118.5" customHeight="1" x14ac:dyDescent="0.35">
      <c r="A1236" s="27" t="s">
        <v>4606</v>
      </c>
      <c r="B1236" s="15">
        <v>788</v>
      </c>
      <c r="C1236" s="15">
        <v>2025</v>
      </c>
      <c r="D1236" s="154" t="s">
        <v>1629</v>
      </c>
      <c r="E1236" s="27" t="s">
        <v>4607</v>
      </c>
      <c r="F1236" s="19">
        <v>45748</v>
      </c>
      <c r="G1236" s="19">
        <v>45750</v>
      </c>
      <c r="H1236" s="19">
        <v>46022</v>
      </c>
      <c r="I1236" s="28">
        <v>44560107</v>
      </c>
      <c r="J1236" s="263" t="s">
        <v>17</v>
      </c>
      <c r="K1236" s="154" t="s">
        <v>18</v>
      </c>
      <c r="L1236" s="154" t="s">
        <v>975</v>
      </c>
      <c r="M1236" s="130">
        <v>0</v>
      </c>
      <c r="N1236" s="131">
        <v>9572159</v>
      </c>
      <c r="O1236" s="131">
        <f t="shared" si="49"/>
        <v>34987948</v>
      </c>
      <c r="P1236" s="262">
        <v>0</v>
      </c>
      <c r="Q1236" s="182">
        <v>0</v>
      </c>
      <c r="R1236" s="35">
        <f t="shared" si="48"/>
        <v>44560107</v>
      </c>
      <c r="S1236" s="154" t="s">
        <v>1059</v>
      </c>
      <c r="T1236" s="154" t="s">
        <v>4608</v>
      </c>
      <c r="U1236" s="183" t="s">
        <v>1476</v>
      </c>
      <c r="V1236" s="183" t="s">
        <v>1470</v>
      </c>
    </row>
    <row r="1237" spans="1:22" s="2" customFormat="1" ht="118.5" customHeight="1" x14ac:dyDescent="0.35">
      <c r="A1237" s="27" t="s">
        <v>4609</v>
      </c>
      <c r="B1237" s="15">
        <v>789</v>
      </c>
      <c r="C1237" s="15">
        <v>2025</v>
      </c>
      <c r="D1237" s="154" t="s">
        <v>4610</v>
      </c>
      <c r="E1237" s="27" t="s">
        <v>47</v>
      </c>
      <c r="F1237" s="19">
        <v>45750</v>
      </c>
      <c r="G1237" s="19">
        <v>45755</v>
      </c>
      <c r="H1237" s="19">
        <v>46022</v>
      </c>
      <c r="I1237" s="28">
        <v>38413872</v>
      </c>
      <c r="J1237" s="263" t="s">
        <v>17</v>
      </c>
      <c r="K1237" s="154" t="s">
        <v>18</v>
      </c>
      <c r="L1237" s="154" t="s">
        <v>2542</v>
      </c>
      <c r="M1237" s="130">
        <v>0</v>
      </c>
      <c r="N1237" s="131">
        <v>7540487</v>
      </c>
      <c r="O1237" s="131">
        <f t="shared" si="49"/>
        <v>30873385</v>
      </c>
      <c r="P1237" s="262">
        <v>0</v>
      </c>
      <c r="Q1237" s="182">
        <v>0</v>
      </c>
      <c r="R1237" s="35">
        <f t="shared" si="48"/>
        <v>38413872</v>
      </c>
      <c r="S1237" s="154" t="s">
        <v>17</v>
      </c>
      <c r="T1237" s="154" t="s">
        <v>4611</v>
      </c>
      <c r="U1237" s="183" t="s">
        <v>1469</v>
      </c>
      <c r="V1237" s="183" t="s">
        <v>1470</v>
      </c>
    </row>
    <row r="1238" spans="1:22" s="2" customFormat="1" ht="118.5" customHeight="1" x14ac:dyDescent="0.35">
      <c r="A1238" s="27" t="s">
        <v>4612</v>
      </c>
      <c r="B1238" s="15">
        <v>790</v>
      </c>
      <c r="C1238" s="15">
        <v>2025</v>
      </c>
      <c r="D1238" s="154" t="s">
        <v>1627</v>
      </c>
      <c r="E1238" s="27" t="s">
        <v>47</v>
      </c>
      <c r="F1238" s="19">
        <v>45755</v>
      </c>
      <c r="G1238" s="19">
        <v>45758</v>
      </c>
      <c r="H1238" s="19">
        <v>46022</v>
      </c>
      <c r="I1238" s="28">
        <v>38413872</v>
      </c>
      <c r="J1238" s="263" t="s">
        <v>17</v>
      </c>
      <c r="K1238" s="154" t="s">
        <v>18</v>
      </c>
      <c r="L1238" s="154" t="s">
        <v>2542</v>
      </c>
      <c r="M1238" s="130">
        <v>0</v>
      </c>
      <c r="N1238" s="131">
        <v>7113668</v>
      </c>
      <c r="O1238" s="131">
        <f t="shared" si="49"/>
        <v>31300204</v>
      </c>
      <c r="P1238" s="262">
        <v>0</v>
      </c>
      <c r="Q1238" s="182">
        <v>0</v>
      </c>
      <c r="R1238" s="35">
        <f t="shared" si="48"/>
        <v>38413872</v>
      </c>
      <c r="S1238" s="154" t="s">
        <v>17</v>
      </c>
      <c r="T1238" s="154" t="s">
        <v>4613</v>
      </c>
      <c r="U1238" s="183" t="s">
        <v>1469</v>
      </c>
      <c r="V1238" s="183" t="s">
        <v>1470</v>
      </c>
    </row>
    <row r="1239" spans="1:22" s="2" customFormat="1" ht="118.5" customHeight="1" x14ac:dyDescent="0.35">
      <c r="A1239" s="27" t="s">
        <v>4614</v>
      </c>
      <c r="B1239" s="15">
        <v>791</v>
      </c>
      <c r="C1239" s="15">
        <v>2025</v>
      </c>
      <c r="D1239" s="154" t="s">
        <v>4615</v>
      </c>
      <c r="E1239" s="27" t="s">
        <v>3734</v>
      </c>
      <c r="F1239" s="19">
        <v>45755</v>
      </c>
      <c r="G1239" s="19">
        <v>45758</v>
      </c>
      <c r="H1239" s="19">
        <v>46022</v>
      </c>
      <c r="I1239" s="35">
        <v>55316016</v>
      </c>
      <c r="J1239" s="153" t="s">
        <v>17</v>
      </c>
      <c r="K1239" s="154" t="s">
        <v>18</v>
      </c>
      <c r="L1239" s="154" t="s">
        <v>1861</v>
      </c>
      <c r="M1239" s="130">
        <v>0</v>
      </c>
      <c r="N1239" s="131">
        <v>10243704</v>
      </c>
      <c r="O1239" s="131">
        <f t="shared" si="49"/>
        <v>45072312</v>
      </c>
      <c r="P1239" s="262">
        <v>0</v>
      </c>
      <c r="Q1239" s="182">
        <v>0</v>
      </c>
      <c r="R1239" s="35">
        <f t="shared" si="48"/>
        <v>55316016</v>
      </c>
      <c r="S1239" s="154" t="s">
        <v>17</v>
      </c>
      <c r="T1239" s="154" t="s">
        <v>4616</v>
      </c>
      <c r="U1239" s="183" t="s">
        <v>1473</v>
      </c>
      <c r="V1239" s="183" t="s">
        <v>1470</v>
      </c>
    </row>
    <row r="1240" spans="1:22" s="2" customFormat="1" ht="118.5" customHeight="1" x14ac:dyDescent="0.35">
      <c r="A1240" s="27" t="s">
        <v>4617</v>
      </c>
      <c r="B1240" s="15">
        <v>792</v>
      </c>
      <c r="C1240" s="15">
        <v>2025</v>
      </c>
      <c r="D1240" s="154" t="s">
        <v>4618</v>
      </c>
      <c r="E1240" s="27" t="s">
        <v>3490</v>
      </c>
      <c r="F1240" s="19">
        <v>45751</v>
      </c>
      <c r="G1240" s="19">
        <v>45755</v>
      </c>
      <c r="H1240" s="19">
        <v>46022</v>
      </c>
      <c r="I1240" s="35">
        <v>64535346</v>
      </c>
      <c r="J1240" s="153" t="s">
        <v>17</v>
      </c>
      <c r="K1240" s="154" t="s">
        <v>18</v>
      </c>
      <c r="L1240" s="154" t="s">
        <v>972</v>
      </c>
      <c r="M1240" s="130">
        <v>0</v>
      </c>
      <c r="N1240" s="131">
        <v>12668031</v>
      </c>
      <c r="O1240" s="131">
        <f t="shared" si="49"/>
        <v>51867315</v>
      </c>
      <c r="P1240" s="262">
        <v>0</v>
      </c>
      <c r="Q1240" s="182">
        <v>0</v>
      </c>
      <c r="R1240" s="35">
        <f t="shared" si="48"/>
        <v>64535346</v>
      </c>
      <c r="S1240" s="154" t="s">
        <v>17</v>
      </c>
      <c r="T1240" s="154" t="s">
        <v>4619</v>
      </c>
      <c r="U1240" s="183" t="s">
        <v>1478</v>
      </c>
      <c r="V1240" s="183" t="s">
        <v>1470</v>
      </c>
    </row>
    <row r="1241" spans="1:22" s="2" customFormat="1" ht="118.5" customHeight="1" x14ac:dyDescent="0.35">
      <c r="A1241" s="27" t="s">
        <v>4620</v>
      </c>
      <c r="B1241" s="15">
        <v>793</v>
      </c>
      <c r="C1241" s="15">
        <v>2025</v>
      </c>
      <c r="D1241" s="154" t="s">
        <v>1324</v>
      </c>
      <c r="E1241" s="27" t="s">
        <v>47</v>
      </c>
      <c r="F1241" s="19">
        <v>45751</v>
      </c>
      <c r="G1241" s="19">
        <v>45756</v>
      </c>
      <c r="H1241" s="19">
        <v>46022</v>
      </c>
      <c r="I1241" s="28">
        <v>38413872</v>
      </c>
      <c r="J1241" s="263" t="s">
        <v>17</v>
      </c>
      <c r="K1241" s="154" t="s">
        <v>18</v>
      </c>
      <c r="L1241" s="154" t="s">
        <v>2542</v>
      </c>
      <c r="M1241" s="130">
        <v>0</v>
      </c>
      <c r="N1241" s="131">
        <v>7398214</v>
      </c>
      <c r="O1241" s="131">
        <f t="shared" si="49"/>
        <v>31015658</v>
      </c>
      <c r="P1241" s="262">
        <v>0</v>
      </c>
      <c r="Q1241" s="182">
        <v>0</v>
      </c>
      <c r="R1241" s="35">
        <f t="shared" si="48"/>
        <v>38413872</v>
      </c>
      <c r="S1241" s="154" t="s">
        <v>17</v>
      </c>
      <c r="T1241" s="154" t="s">
        <v>4621</v>
      </c>
      <c r="U1241" s="183" t="s">
        <v>1469</v>
      </c>
      <c r="V1241" s="183" t="s">
        <v>1470</v>
      </c>
    </row>
    <row r="1242" spans="1:22" s="2" customFormat="1" ht="118.5" customHeight="1" x14ac:dyDescent="0.35">
      <c r="A1242" s="27" t="s">
        <v>4622</v>
      </c>
      <c r="B1242" s="15">
        <v>794</v>
      </c>
      <c r="C1242" s="15">
        <v>2025</v>
      </c>
      <c r="D1242" s="154" t="s">
        <v>4623</v>
      </c>
      <c r="E1242" s="27" t="s">
        <v>47</v>
      </c>
      <c r="F1242" s="19">
        <v>45750</v>
      </c>
      <c r="G1242" s="19">
        <v>45755</v>
      </c>
      <c r="H1242" s="19">
        <v>46022</v>
      </c>
      <c r="I1242" s="28">
        <v>38413872</v>
      </c>
      <c r="J1242" s="263" t="s">
        <v>17</v>
      </c>
      <c r="K1242" s="154" t="s">
        <v>18</v>
      </c>
      <c r="L1242" s="154" t="s">
        <v>2542</v>
      </c>
      <c r="M1242" s="130">
        <v>0</v>
      </c>
      <c r="N1242" s="131">
        <v>7540487</v>
      </c>
      <c r="O1242" s="131">
        <f t="shared" si="49"/>
        <v>30873385</v>
      </c>
      <c r="P1242" s="262">
        <v>0</v>
      </c>
      <c r="Q1242" s="182">
        <v>0</v>
      </c>
      <c r="R1242" s="35">
        <f t="shared" si="48"/>
        <v>38413872</v>
      </c>
      <c r="S1242" s="154" t="s">
        <v>17</v>
      </c>
      <c r="T1242" s="154" t="s">
        <v>4624</v>
      </c>
      <c r="U1242" s="183" t="s">
        <v>1469</v>
      </c>
      <c r="V1242" s="183" t="s">
        <v>1470</v>
      </c>
    </row>
    <row r="1243" spans="1:22" s="2" customFormat="1" ht="118.5" customHeight="1" x14ac:dyDescent="0.35">
      <c r="A1243" s="27" t="s">
        <v>4625</v>
      </c>
      <c r="B1243" s="15">
        <v>795</v>
      </c>
      <c r="C1243" s="15">
        <v>2025</v>
      </c>
      <c r="D1243" s="154" t="s">
        <v>4626</v>
      </c>
      <c r="E1243" s="27" t="s">
        <v>4627</v>
      </c>
      <c r="F1243" s="19">
        <v>45750</v>
      </c>
      <c r="G1243" s="19">
        <v>45751</v>
      </c>
      <c r="H1243" s="19">
        <v>46022</v>
      </c>
      <c r="I1243" s="35">
        <v>44560107</v>
      </c>
      <c r="J1243" s="153" t="s">
        <v>17</v>
      </c>
      <c r="K1243" s="154" t="s">
        <v>18</v>
      </c>
      <c r="L1243" s="154" t="s">
        <v>975</v>
      </c>
      <c r="M1243" s="130">
        <v>0</v>
      </c>
      <c r="N1243" s="131">
        <v>9407122</v>
      </c>
      <c r="O1243" s="131">
        <f t="shared" si="49"/>
        <v>35152985</v>
      </c>
      <c r="P1243" s="262">
        <v>0</v>
      </c>
      <c r="Q1243" s="182">
        <v>0</v>
      </c>
      <c r="R1243" s="35">
        <f t="shared" si="48"/>
        <v>44560107</v>
      </c>
      <c r="S1243" s="154" t="s">
        <v>17</v>
      </c>
      <c r="T1243" s="154" t="s">
        <v>4628</v>
      </c>
      <c r="U1243" s="183" t="s">
        <v>1479</v>
      </c>
      <c r="V1243" s="183" t="s">
        <v>1470</v>
      </c>
    </row>
    <row r="1244" spans="1:22" s="2" customFormat="1" ht="118.5" customHeight="1" x14ac:dyDescent="0.35">
      <c r="A1244" s="27" t="s">
        <v>4629</v>
      </c>
      <c r="B1244" s="15">
        <v>796</v>
      </c>
      <c r="C1244" s="15">
        <v>2025</v>
      </c>
      <c r="D1244" s="154" t="s">
        <v>1052</v>
      </c>
      <c r="E1244" s="27" t="s">
        <v>3910</v>
      </c>
      <c r="F1244" s="19">
        <v>45771</v>
      </c>
      <c r="G1244" s="19">
        <v>45775</v>
      </c>
      <c r="H1244" s="19">
        <v>46022</v>
      </c>
      <c r="I1244" s="28">
        <v>32011564</v>
      </c>
      <c r="J1244" s="263" t="s">
        <v>17</v>
      </c>
      <c r="K1244" s="154" t="s">
        <v>18</v>
      </c>
      <c r="L1244" s="154" t="s">
        <v>975</v>
      </c>
      <c r="M1244" s="130">
        <v>0</v>
      </c>
      <c r="N1244" s="131">
        <v>4225526</v>
      </c>
      <c r="O1244" s="131">
        <f t="shared" si="49"/>
        <v>27786038</v>
      </c>
      <c r="P1244" s="262">
        <v>0</v>
      </c>
      <c r="Q1244" s="182">
        <v>0</v>
      </c>
      <c r="R1244" s="35">
        <f t="shared" si="48"/>
        <v>32011564</v>
      </c>
      <c r="S1244" s="154" t="s">
        <v>17</v>
      </c>
      <c r="T1244" s="154" t="s">
        <v>4630</v>
      </c>
      <c r="U1244" s="183" t="s">
        <v>1476</v>
      </c>
      <c r="V1244" s="183" t="s">
        <v>1470</v>
      </c>
    </row>
    <row r="1245" spans="1:22" s="2" customFormat="1" ht="118.5" customHeight="1" x14ac:dyDescent="0.35">
      <c r="A1245" s="27" t="s">
        <v>4631</v>
      </c>
      <c r="B1245" s="15">
        <v>797</v>
      </c>
      <c r="C1245" s="15">
        <v>2025</v>
      </c>
      <c r="D1245" s="154" t="s">
        <v>1598</v>
      </c>
      <c r="E1245" s="27" t="s">
        <v>1049</v>
      </c>
      <c r="F1245" s="19">
        <v>45758</v>
      </c>
      <c r="G1245" s="19">
        <v>45772</v>
      </c>
      <c r="H1245" s="19">
        <v>46022</v>
      </c>
      <c r="I1245" s="28">
        <v>51218532</v>
      </c>
      <c r="J1245" s="263" t="s">
        <v>17</v>
      </c>
      <c r="K1245" s="154" t="s">
        <v>18</v>
      </c>
      <c r="L1245" s="154" t="s">
        <v>975</v>
      </c>
      <c r="M1245" s="130">
        <v>0</v>
      </c>
      <c r="N1245" s="131">
        <v>7375468</v>
      </c>
      <c r="O1245" s="131">
        <f t="shared" si="49"/>
        <v>43843064</v>
      </c>
      <c r="P1245" s="262">
        <v>0</v>
      </c>
      <c r="Q1245" s="182">
        <v>0</v>
      </c>
      <c r="R1245" s="35">
        <f t="shared" si="48"/>
        <v>51218532</v>
      </c>
      <c r="S1245" s="154" t="s">
        <v>17</v>
      </c>
      <c r="T1245" s="154" t="s">
        <v>4632</v>
      </c>
      <c r="U1245" s="183" t="s">
        <v>1479</v>
      </c>
      <c r="V1245" s="183" t="s">
        <v>1470</v>
      </c>
    </row>
    <row r="1246" spans="1:22" s="2" customFormat="1" ht="118.5" customHeight="1" x14ac:dyDescent="0.35">
      <c r="A1246" s="27" t="s">
        <v>4633</v>
      </c>
      <c r="B1246" s="15">
        <v>798</v>
      </c>
      <c r="C1246" s="15">
        <v>2025</v>
      </c>
      <c r="D1246" s="154" t="s">
        <v>1631</v>
      </c>
      <c r="E1246" s="27" t="s">
        <v>1073</v>
      </c>
      <c r="F1246" s="19">
        <v>45771</v>
      </c>
      <c r="G1246" s="19">
        <v>45775</v>
      </c>
      <c r="H1246" s="19">
        <v>46022</v>
      </c>
      <c r="I1246" s="28">
        <v>35568394</v>
      </c>
      <c r="J1246" s="263" t="s">
        <v>17</v>
      </c>
      <c r="K1246" s="154" t="s">
        <v>18</v>
      </c>
      <c r="L1246" s="154" t="s">
        <v>975</v>
      </c>
      <c r="M1246" s="130">
        <v>0</v>
      </c>
      <c r="N1246" s="131">
        <v>4695027</v>
      </c>
      <c r="O1246" s="131">
        <f t="shared" si="49"/>
        <v>30873367</v>
      </c>
      <c r="P1246" s="262">
        <v>0</v>
      </c>
      <c r="Q1246" s="182">
        <v>0</v>
      </c>
      <c r="R1246" s="35">
        <f t="shared" si="48"/>
        <v>35568394</v>
      </c>
      <c r="S1246" s="154" t="s">
        <v>17</v>
      </c>
      <c r="T1246" s="154" t="s">
        <v>4634</v>
      </c>
      <c r="U1246" s="183" t="s">
        <v>1479</v>
      </c>
      <c r="V1246" s="183" t="s">
        <v>1470</v>
      </c>
    </row>
    <row r="1247" spans="1:22" s="2" customFormat="1" ht="118.5" customHeight="1" x14ac:dyDescent="0.35">
      <c r="A1247" s="27" t="s">
        <v>4635</v>
      </c>
      <c r="B1247" s="15">
        <v>800</v>
      </c>
      <c r="C1247" s="15">
        <v>2025</v>
      </c>
      <c r="D1247" s="154" t="s">
        <v>4636</v>
      </c>
      <c r="E1247" s="27" t="s">
        <v>47</v>
      </c>
      <c r="F1247" s="19">
        <v>45755</v>
      </c>
      <c r="G1247" s="19">
        <v>45768</v>
      </c>
      <c r="H1247" s="19">
        <v>46022</v>
      </c>
      <c r="I1247" s="28">
        <v>38413872</v>
      </c>
      <c r="J1247" s="263" t="s">
        <v>17</v>
      </c>
      <c r="K1247" s="154" t="s">
        <v>18</v>
      </c>
      <c r="L1247" s="154" t="s">
        <v>2542</v>
      </c>
      <c r="M1247" s="130">
        <v>0</v>
      </c>
      <c r="N1247" s="131">
        <v>5690938</v>
      </c>
      <c r="O1247" s="131">
        <f t="shared" si="49"/>
        <v>32722934</v>
      </c>
      <c r="P1247" s="262">
        <v>0</v>
      </c>
      <c r="Q1247" s="182">
        <v>0</v>
      </c>
      <c r="R1247" s="35">
        <f t="shared" si="48"/>
        <v>38413872</v>
      </c>
      <c r="S1247" s="154" t="s">
        <v>17</v>
      </c>
      <c r="T1247" s="154" t="s">
        <v>4637</v>
      </c>
      <c r="U1247" s="183" t="s">
        <v>1469</v>
      </c>
      <c r="V1247" s="183" t="s">
        <v>1470</v>
      </c>
    </row>
    <row r="1248" spans="1:22" s="2" customFormat="1" ht="118.5" customHeight="1" x14ac:dyDescent="0.35">
      <c r="A1248" s="27" t="s">
        <v>4638</v>
      </c>
      <c r="B1248" s="15">
        <v>801</v>
      </c>
      <c r="C1248" s="15">
        <v>2025</v>
      </c>
      <c r="D1248" s="154" t="s">
        <v>1169</v>
      </c>
      <c r="E1248" s="27" t="s">
        <v>1148</v>
      </c>
      <c r="F1248" s="19">
        <v>45771</v>
      </c>
      <c r="G1248" s="19">
        <v>45775</v>
      </c>
      <c r="H1248" s="19">
        <v>46022</v>
      </c>
      <c r="I1248" s="28">
        <v>51218532</v>
      </c>
      <c r="J1248" s="263" t="s">
        <v>17</v>
      </c>
      <c r="K1248" s="154" t="s">
        <v>18</v>
      </c>
      <c r="L1248" s="154" t="s">
        <v>975</v>
      </c>
      <c r="M1248" s="130">
        <v>0</v>
      </c>
      <c r="N1248" s="131">
        <v>6760846</v>
      </c>
      <c r="O1248" s="131">
        <f t="shared" si="49"/>
        <v>44457686</v>
      </c>
      <c r="P1248" s="262">
        <v>0</v>
      </c>
      <c r="Q1248" s="182">
        <v>0</v>
      </c>
      <c r="R1248" s="35">
        <f t="shared" si="48"/>
        <v>51218532</v>
      </c>
      <c r="S1248" s="154" t="s">
        <v>17</v>
      </c>
      <c r="T1248" s="154" t="s">
        <v>4639</v>
      </c>
      <c r="U1248" s="183" t="s">
        <v>1476</v>
      </c>
      <c r="V1248" s="183" t="s">
        <v>1470</v>
      </c>
    </row>
    <row r="1249" spans="1:22" s="2" customFormat="1" ht="118.5" customHeight="1" x14ac:dyDescent="0.35">
      <c r="A1249" s="27" t="s">
        <v>4640</v>
      </c>
      <c r="B1249" s="15">
        <v>802</v>
      </c>
      <c r="C1249" s="15">
        <v>2025</v>
      </c>
      <c r="D1249" s="154" t="s">
        <v>4641</v>
      </c>
      <c r="E1249" s="27" t="s">
        <v>1148</v>
      </c>
      <c r="F1249" s="19">
        <v>45771</v>
      </c>
      <c r="G1249" s="19">
        <v>45775</v>
      </c>
      <c r="H1249" s="19">
        <v>46022</v>
      </c>
      <c r="I1249" s="28">
        <v>51218532</v>
      </c>
      <c r="J1249" s="263" t="s">
        <v>17</v>
      </c>
      <c r="K1249" s="154" t="s">
        <v>18</v>
      </c>
      <c r="L1249" s="154" t="s">
        <v>975</v>
      </c>
      <c r="M1249" s="130">
        <v>0</v>
      </c>
      <c r="N1249" s="131">
        <v>6760846</v>
      </c>
      <c r="O1249" s="131">
        <f t="shared" si="49"/>
        <v>44457686</v>
      </c>
      <c r="P1249" s="262">
        <v>0</v>
      </c>
      <c r="Q1249" s="182">
        <v>0</v>
      </c>
      <c r="R1249" s="35">
        <f t="shared" si="48"/>
        <v>51218532</v>
      </c>
      <c r="S1249" s="154" t="s">
        <v>17</v>
      </c>
      <c r="T1249" s="154" t="s">
        <v>4642</v>
      </c>
      <c r="U1249" s="183" t="s">
        <v>1476</v>
      </c>
      <c r="V1249" s="183" t="s">
        <v>1470</v>
      </c>
    </row>
    <row r="1250" spans="1:22" s="2" customFormat="1" ht="118.5" customHeight="1" x14ac:dyDescent="0.35">
      <c r="A1250" s="27" t="s">
        <v>4643</v>
      </c>
      <c r="B1250" s="15">
        <v>803</v>
      </c>
      <c r="C1250" s="15">
        <v>2025</v>
      </c>
      <c r="D1250" s="154" t="s">
        <v>4644</v>
      </c>
      <c r="E1250" s="27" t="s">
        <v>1065</v>
      </c>
      <c r="F1250" s="19">
        <v>45771</v>
      </c>
      <c r="G1250" s="19">
        <v>45775</v>
      </c>
      <c r="H1250" s="19">
        <v>46022</v>
      </c>
      <c r="I1250" s="28">
        <v>41259354</v>
      </c>
      <c r="J1250" s="263" t="s">
        <v>17</v>
      </c>
      <c r="K1250" s="154" t="s">
        <v>18</v>
      </c>
      <c r="L1250" s="154" t="s">
        <v>975</v>
      </c>
      <c r="M1250" s="130">
        <v>0</v>
      </c>
      <c r="N1250" s="131">
        <v>5446234</v>
      </c>
      <c r="O1250" s="131">
        <f t="shared" si="49"/>
        <v>35813120</v>
      </c>
      <c r="P1250" s="262">
        <v>0</v>
      </c>
      <c r="Q1250" s="182">
        <v>0</v>
      </c>
      <c r="R1250" s="35">
        <f t="shared" si="48"/>
        <v>41259354</v>
      </c>
      <c r="S1250" s="154" t="s">
        <v>17</v>
      </c>
      <c r="T1250" s="154" t="s">
        <v>4645</v>
      </c>
      <c r="U1250" s="183" t="s">
        <v>1479</v>
      </c>
      <c r="V1250" s="183" t="s">
        <v>1470</v>
      </c>
    </row>
    <row r="1251" spans="1:22" s="2" customFormat="1" ht="118.5" customHeight="1" x14ac:dyDescent="0.35">
      <c r="A1251" s="23" t="s">
        <v>4646</v>
      </c>
      <c r="B1251" s="16">
        <v>804</v>
      </c>
      <c r="C1251" s="16">
        <v>2025</v>
      </c>
      <c r="D1251" s="159" t="s">
        <v>4647</v>
      </c>
      <c r="E1251" s="23" t="s">
        <v>4648</v>
      </c>
      <c r="F1251" s="20">
        <v>45762</v>
      </c>
      <c r="G1251" s="20">
        <v>45770</v>
      </c>
      <c r="H1251" s="20">
        <v>46022</v>
      </c>
      <c r="I1251" s="24">
        <v>1393964096</v>
      </c>
      <c r="J1251" s="268" t="s">
        <v>17</v>
      </c>
      <c r="K1251" s="159" t="s">
        <v>19</v>
      </c>
      <c r="L1251" s="159" t="s">
        <v>965</v>
      </c>
      <c r="M1251" s="121">
        <v>0</v>
      </c>
      <c r="N1251" s="122">
        <v>139396409.59999999</v>
      </c>
      <c r="O1251" s="122">
        <f t="shared" si="49"/>
        <v>1254567686.4000001</v>
      </c>
      <c r="P1251" s="264">
        <v>0</v>
      </c>
      <c r="Q1251" s="186">
        <v>0</v>
      </c>
      <c r="R1251" s="42">
        <f t="shared" si="48"/>
        <v>1393964096</v>
      </c>
      <c r="S1251" s="159" t="s">
        <v>17</v>
      </c>
      <c r="T1251" s="159" t="s">
        <v>4649</v>
      </c>
      <c r="U1251" s="187" t="s">
        <v>1481</v>
      </c>
      <c r="V1251" s="187" t="s">
        <v>1472</v>
      </c>
    </row>
    <row r="1252" spans="1:22" s="2" customFormat="1" ht="118.5" customHeight="1" x14ac:dyDescent="0.35">
      <c r="A1252" s="27" t="s">
        <v>4650</v>
      </c>
      <c r="B1252" s="15">
        <v>805</v>
      </c>
      <c r="C1252" s="15">
        <v>2025</v>
      </c>
      <c r="D1252" s="154" t="s">
        <v>4651</v>
      </c>
      <c r="E1252" s="27" t="s">
        <v>47</v>
      </c>
      <c r="F1252" s="19">
        <v>45751</v>
      </c>
      <c r="G1252" s="19">
        <v>45755</v>
      </c>
      <c r="H1252" s="19">
        <v>46022</v>
      </c>
      <c r="I1252" s="28">
        <v>38413872</v>
      </c>
      <c r="J1252" s="263" t="s">
        <v>17</v>
      </c>
      <c r="K1252" s="154" t="s">
        <v>18</v>
      </c>
      <c r="L1252" s="154" t="s">
        <v>2542</v>
      </c>
      <c r="M1252" s="130">
        <v>0</v>
      </c>
      <c r="N1252" s="131">
        <v>7540487</v>
      </c>
      <c r="O1252" s="131">
        <f t="shared" si="49"/>
        <v>30873385</v>
      </c>
      <c r="P1252" s="262">
        <v>0</v>
      </c>
      <c r="Q1252" s="182">
        <v>0</v>
      </c>
      <c r="R1252" s="35">
        <f t="shared" si="48"/>
        <v>38413872</v>
      </c>
      <c r="S1252" s="154" t="s">
        <v>17</v>
      </c>
      <c r="T1252" s="154" t="s">
        <v>4652</v>
      </c>
      <c r="U1252" s="183" t="s">
        <v>1469</v>
      </c>
      <c r="V1252" s="183" t="s">
        <v>1470</v>
      </c>
    </row>
    <row r="1253" spans="1:22" s="2" customFormat="1" ht="118.5" customHeight="1" x14ac:dyDescent="0.35">
      <c r="A1253" s="27" t="s">
        <v>4653</v>
      </c>
      <c r="B1253" s="15">
        <v>806</v>
      </c>
      <c r="C1253" s="15">
        <v>2025</v>
      </c>
      <c r="D1253" s="154" t="s">
        <v>1376</v>
      </c>
      <c r="E1253" s="27" t="s">
        <v>47</v>
      </c>
      <c r="F1253" s="19">
        <v>45755</v>
      </c>
      <c r="G1253" s="19">
        <v>45758</v>
      </c>
      <c r="H1253" s="19">
        <v>46022</v>
      </c>
      <c r="I1253" s="28">
        <v>38413872</v>
      </c>
      <c r="J1253" s="263" t="s">
        <v>17</v>
      </c>
      <c r="K1253" s="154" t="s">
        <v>18</v>
      </c>
      <c r="L1253" s="154" t="s">
        <v>2542</v>
      </c>
      <c r="M1253" s="130">
        <v>0</v>
      </c>
      <c r="N1253" s="131">
        <v>7113668</v>
      </c>
      <c r="O1253" s="131">
        <f t="shared" si="49"/>
        <v>31300204</v>
      </c>
      <c r="P1253" s="262">
        <v>0</v>
      </c>
      <c r="Q1253" s="182">
        <v>0</v>
      </c>
      <c r="R1253" s="35">
        <f t="shared" si="48"/>
        <v>38413872</v>
      </c>
      <c r="S1253" s="154" t="s">
        <v>17</v>
      </c>
      <c r="T1253" s="154" t="s">
        <v>4654</v>
      </c>
      <c r="U1253" s="183" t="s">
        <v>1469</v>
      </c>
      <c r="V1253" s="183" t="s">
        <v>1470</v>
      </c>
    </row>
    <row r="1254" spans="1:22" s="2" customFormat="1" ht="118.5" customHeight="1" x14ac:dyDescent="0.35">
      <c r="A1254" s="27" t="s">
        <v>4655</v>
      </c>
      <c r="B1254" s="15">
        <v>807</v>
      </c>
      <c r="C1254" s="15">
        <v>2025</v>
      </c>
      <c r="D1254" s="154" t="s">
        <v>4656</v>
      </c>
      <c r="E1254" s="27" t="s">
        <v>4657</v>
      </c>
      <c r="F1254" s="19">
        <v>45757</v>
      </c>
      <c r="G1254" s="152">
        <v>45769</v>
      </c>
      <c r="H1254" s="19">
        <v>46022</v>
      </c>
      <c r="I1254" s="28">
        <v>55316016</v>
      </c>
      <c r="J1254" s="263" t="s">
        <v>17</v>
      </c>
      <c r="K1254" s="154" t="s">
        <v>18</v>
      </c>
      <c r="L1254" s="154" t="s">
        <v>975</v>
      </c>
      <c r="M1254" s="130">
        <v>0</v>
      </c>
      <c r="N1254" s="131">
        <v>7990090</v>
      </c>
      <c r="O1254" s="131">
        <f t="shared" si="49"/>
        <v>47325926</v>
      </c>
      <c r="P1254" s="262">
        <v>0</v>
      </c>
      <c r="Q1254" s="182">
        <v>0</v>
      </c>
      <c r="R1254" s="35">
        <f t="shared" si="48"/>
        <v>55316016</v>
      </c>
      <c r="S1254" s="154" t="s">
        <v>17</v>
      </c>
      <c r="T1254" s="154" t="s">
        <v>4658</v>
      </c>
      <c r="U1254" s="183" t="s">
        <v>1476</v>
      </c>
      <c r="V1254" s="183" t="s">
        <v>1470</v>
      </c>
    </row>
    <row r="1255" spans="1:22" s="2" customFormat="1" ht="118.5" customHeight="1" x14ac:dyDescent="0.35">
      <c r="A1255" s="154" t="s">
        <v>4659</v>
      </c>
      <c r="B1255" s="15">
        <v>808</v>
      </c>
      <c r="C1255" s="15">
        <v>2025</v>
      </c>
      <c r="D1255" s="154" t="s">
        <v>1321</v>
      </c>
      <c r="E1255" s="27" t="s">
        <v>4660</v>
      </c>
      <c r="F1255" s="19">
        <v>45755</v>
      </c>
      <c r="G1255" s="19">
        <v>45757</v>
      </c>
      <c r="H1255" s="19">
        <v>46022</v>
      </c>
      <c r="I1255" s="28">
        <v>70419771</v>
      </c>
      <c r="J1255" s="263" t="s">
        <v>17</v>
      </c>
      <c r="K1255" s="154" t="s">
        <v>18</v>
      </c>
      <c r="L1255" s="154" t="s">
        <v>3337</v>
      </c>
      <c r="M1255" s="130">
        <v>0</v>
      </c>
      <c r="N1255" s="131">
        <v>13350951</v>
      </c>
      <c r="O1255" s="131">
        <f t="shared" si="49"/>
        <v>57068820</v>
      </c>
      <c r="P1255" s="262">
        <v>0</v>
      </c>
      <c r="Q1255" s="182">
        <v>0</v>
      </c>
      <c r="R1255" s="35">
        <f t="shared" si="48"/>
        <v>70419771</v>
      </c>
      <c r="S1255" s="154" t="s">
        <v>17</v>
      </c>
      <c r="T1255" s="154" t="s">
        <v>4661</v>
      </c>
      <c r="U1255" s="183" t="s">
        <v>1469</v>
      </c>
      <c r="V1255" s="183" t="s">
        <v>1470</v>
      </c>
    </row>
    <row r="1256" spans="1:22" s="2" customFormat="1" ht="118.5" customHeight="1" x14ac:dyDescent="0.35">
      <c r="A1256" s="27" t="s">
        <v>4662</v>
      </c>
      <c r="B1256" s="15">
        <v>809</v>
      </c>
      <c r="C1256" s="15">
        <v>2025</v>
      </c>
      <c r="D1256" s="154" t="s">
        <v>1095</v>
      </c>
      <c r="E1256" s="27" t="s">
        <v>4663</v>
      </c>
      <c r="F1256" s="19">
        <v>45758</v>
      </c>
      <c r="G1256" s="269">
        <v>45769</v>
      </c>
      <c r="H1256" s="19">
        <v>46022</v>
      </c>
      <c r="I1256" s="28">
        <v>51218532</v>
      </c>
      <c r="J1256" s="263" t="s">
        <v>17</v>
      </c>
      <c r="K1256" s="154" t="s">
        <v>18</v>
      </c>
      <c r="L1256" s="154" t="s">
        <v>975</v>
      </c>
      <c r="M1256" s="130">
        <v>0</v>
      </c>
      <c r="N1256" s="131">
        <v>7990090</v>
      </c>
      <c r="O1256" s="131">
        <f t="shared" si="49"/>
        <v>43228442</v>
      </c>
      <c r="P1256" s="262">
        <v>0</v>
      </c>
      <c r="Q1256" s="182">
        <v>0</v>
      </c>
      <c r="R1256" s="35">
        <f t="shared" si="48"/>
        <v>51218532</v>
      </c>
      <c r="S1256" s="154" t="s">
        <v>17</v>
      </c>
      <c r="T1256" s="154" t="s">
        <v>4664</v>
      </c>
      <c r="U1256" s="183" t="s">
        <v>1476</v>
      </c>
      <c r="V1256" s="183" t="s">
        <v>1470</v>
      </c>
    </row>
    <row r="1257" spans="1:22" s="2" customFormat="1" ht="118.5" customHeight="1" x14ac:dyDescent="0.35">
      <c r="A1257" s="27" t="s">
        <v>4665</v>
      </c>
      <c r="B1257" s="15">
        <v>810</v>
      </c>
      <c r="C1257" s="15">
        <v>2025</v>
      </c>
      <c r="D1257" s="154" t="s">
        <v>116</v>
      </c>
      <c r="E1257" s="27" t="s">
        <v>47</v>
      </c>
      <c r="F1257" s="19">
        <v>45757</v>
      </c>
      <c r="G1257" s="19">
        <v>45758</v>
      </c>
      <c r="H1257" s="19">
        <v>46022</v>
      </c>
      <c r="I1257" s="28">
        <v>38413872</v>
      </c>
      <c r="J1257" s="263" t="s">
        <v>17</v>
      </c>
      <c r="K1257" s="154" t="s">
        <v>18</v>
      </c>
      <c r="L1257" s="154" t="s">
        <v>2542</v>
      </c>
      <c r="M1257" s="130">
        <v>0</v>
      </c>
      <c r="N1257" s="131">
        <v>7113668</v>
      </c>
      <c r="O1257" s="131">
        <f t="shared" si="49"/>
        <v>31300204</v>
      </c>
      <c r="P1257" s="262">
        <v>0</v>
      </c>
      <c r="Q1257" s="182">
        <v>0</v>
      </c>
      <c r="R1257" s="35">
        <f t="shared" si="48"/>
        <v>38413872</v>
      </c>
      <c r="S1257" s="154" t="s">
        <v>17</v>
      </c>
      <c r="T1257" s="154" t="s">
        <v>4666</v>
      </c>
      <c r="U1257" s="183" t="s">
        <v>1469</v>
      </c>
      <c r="V1257" s="183" t="s">
        <v>1470</v>
      </c>
    </row>
    <row r="1258" spans="1:22" s="2" customFormat="1" ht="118.5" customHeight="1" x14ac:dyDescent="0.35">
      <c r="A1258" s="27" t="s">
        <v>4667</v>
      </c>
      <c r="B1258" s="15">
        <v>811</v>
      </c>
      <c r="C1258" s="15">
        <v>2025</v>
      </c>
      <c r="D1258" s="154" t="s">
        <v>4668</v>
      </c>
      <c r="E1258" s="27" t="s">
        <v>4669</v>
      </c>
      <c r="F1258" s="19">
        <v>45757</v>
      </c>
      <c r="G1258" s="19">
        <v>45761</v>
      </c>
      <c r="H1258" s="19">
        <v>46022</v>
      </c>
      <c r="I1258" s="28">
        <v>87583698</v>
      </c>
      <c r="J1258" s="263" t="s">
        <v>17</v>
      </c>
      <c r="K1258" s="154" t="s">
        <v>18</v>
      </c>
      <c r="L1258" s="154" t="s">
        <v>3280</v>
      </c>
      <c r="M1258" s="130">
        <v>0</v>
      </c>
      <c r="N1258" s="131">
        <v>15246050</v>
      </c>
      <c r="O1258" s="131">
        <f t="shared" si="49"/>
        <v>72337648</v>
      </c>
      <c r="P1258" s="262">
        <v>0</v>
      </c>
      <c r="Q1258" s="182">
        <v>0</v>
      </c>
      <c r="R1258" s="35">
        <f t="shared" si="48"/>
        <v>87583698</v>
      </c>
      <c r="S1258" s="154" t="s">
        <v>17</v>
      </c>
      <c r="T1258" s="154" t="s">
        <v>4670</v>
      </c>
      <c r="U1258" s="183" t="s">
        <v>1469</v>
      </c>
      <c r="V1258" s="183" t="s">
        <v>1470</v>
      </c>
    </row>
    <row r="1259" spans="1:22" s="2" customFormat="1" ht="118.5" customHeight="1" x14ac:dyDescent="0.35">
      <c r="A1259" s="27" t="s">
        <v>4671</v>
      </c>
      <c r="B1259" s="15">
        <v>812</v>
      </c>
      <c r="C1259" s="15">
        <v>2025</v>
      </c>
      <c r="D1259" s="154" t="s">
        <v>1287</v>
      </c>
      <c r="E1259" s="27" t="s">
        <v>47</v>
      </c>
      <c r="F1259" s="19">
        <v>45751</v>
      </c>
      <c r="G1259" s="19">
        <v>45756</v>
      </c>
      <c r="H1259" s="19">
        <v>46022</v>
      </c>
      <c r="I1259" s="28">
        <v>38413872</v>
      </c>
      <c r="J1259" s="263" t="s">
        <v>17</v>
      </c>
      <c r="K1259" s="154" t="s">
        <v>18</v>
      </c>
      <c r="L1259" s="154" t="s">
        <v>2542</v>
      </c>
      <c r="M1259" s="130">
        <v>0</v>
      </c>
      <c r="N1259" s="131">
        <v>7398214</v>
      </c>
      <c r="O1259" s="131">
        <f t="shared" si="49"/>
        <v>31015658</v>
      </c>
      <c r="P1259" s="262">
        <v>0</v>
      </c>
      <c r="Q1259" s="182">
        <v>0</v>
      </c>
      <c r="R1259" s="35">
        <f t="shared" si="48"/>
        <v>38413872</v>
      </c>
      <c r="S1259" s="154" t="s">
        <v>17</v>
      </c>
      <c r="T1259" s="154" t="s">
        <v>4672</v>
      </c>
      <c r="U1259" s="183" t="s">
        <v>1469</v>
      </c>
      <c r="V1259" s="183" t="s">
        <v>1470</v>
      </c>
    </row>
    <row r="1260" spans="1:22" s="2" customFormat="1" ht="118.5" customHeight="1" x14ac:dyDescent="0.35">
      <c r="A1260" s="23" t="s">
        <v>4673</v>
      </c>
      <c r="B1260" s="16">
        <v>813</v>
      </c>
      <c r="C1260" s="16">
        <v>2025</v>
      </c>
      <c r="D1260" s="159" t="s">
        <v>4674</v>
      </c>
      <c r="E1260" s="23" t="s">
        <v>4675</v>
      </c>
      <c r="F1260" s="20">
        <v>45754</v>
      </c>
      <c r="G1260" s="20">
        <v>45755</v>
      </c>
      <c r="H1260" s="20">
        <v>45991</v>
      </c>
      <c r="I1260" s="42">
        <v>34145664</v>
      </c>
      <c r="J1260" s="160" t="s">
        <v>17</v>
      </c>
      <c r="K1260" s="159" t="s">
        <v>18</v>
      </c>
      <c r="L1260" s="159" t="s">
        <v>970</v>
      </c>
      <c r="M1260" s="121">
        <v>0</v>
      </c>
      <c r="N1260" s="122">
        <v>7540487</v>
      </c>
      <c r="O1260" s="122">
        <f t="shared" si="49"/>
        <v>26605177</v>
      </c>
      <c r="P1260" s="264">
        <v>0</v>
      </c>
      <c r="Q1260" s="186">
        <v>0</v>
      </c>
      <c r="R1260" s="42">
        <f t="shared" si="48"/>
        <v>34145664</v>
      </c>
      <c r="S1260" s="159" t="s">
        <v>17</v>
      </c>
      <c r="T1260" s="159" t="s">
        <v>4676</v>
      </c>
      <c r="U1260" s="187" t="s">
        <v>1474</v>
      </c>
      <c r="V1260" s="187" t="s">
        <v>1472</v>
      </c>
    </row>
    <row r="1261" spans="1:22" s="2" customFormat="1" ht="118.5" customHeight="1" x14ac:dyDescent="0.35">
      <c r="A1261" s="27" t="s">
        <v>4677</v>
      </c>
      <c r="B1261" s="15">
        <v>814</v>
      </c>
      <c r="C1261" s="15">
        <v>2025</v>
      </c>
      <c r="D1261" s="154" t="s">
        <v>1080</v>
      </c>
      <c r="E1261" s="27" t="s">
        <v>3372</v>
      </c>
      <c r="F1261" s="19">
        <v>45757</v>
      </c>
      <c r="G1261" s="19">
        <v>45768</v>
      </c>
      <c r="H1261" s="19">
        <v>45991</v>
      </c>
      <c r="I1261" s="35">
        <v>117802645</v>
      </c>
      <c r="J1261" s="153" t="s">
        <v>17</v>
      </c>
      <c r="K1261" s="154" t="s">
        <v>18</v>
      </c>
      <c r="L1261" s="154" t="s">
        <v>969</v>
      </c>
      <c r="M1261" s="130">
        <v>0</v>
      </c>
      <c r="N1261" s="131">
        <v>20942690</v>
      </c>
      <c r="O1261" s="131">
        <f t="shared" si="49"/>
        <v>96859955</v>
      </c>
      <c r="P1261" s="262">
        <v>0</v>
      </c>
      <c r="Q1261" s="182">
        <v>0</v>
      </c>
      <c r="R1261" s="35">
        <f t="shared" si="48"/>
        <v>117802645</v>
      </c>
      <c r="S1261" s="154" t="s">
        <v>17</v>
      </c>
      <c r="T1261" s="154" t="s">
        <v>4678</v>
      </c>
      <c r="U1261" s="183" t="s">
        <v>1473</v>
      </c>
      <c r="V1261" s="183" t="s">
        <v>1470</v>
      </c>
    </row>
    <row r="1262" spans="1:22" s="2" customFormat="1" ht="118.5" customHeight="1" x14ac:dyDescent="0.35">
      <c r="A1262" s="27" t="s">
        <v>4679</v>
      </c>
      <c r="B1262" s="15">
        <v>815</v>
      </c>
      <c r="C1262" s="15">
        <v>2025</v>
      </c>
      <c r="D1262" s="154" t="s">
        <v>4680</v>
      </c>
      <c r="E1262" s="27" t="s">
        <v>4681</v>
      </c>
      <c r="F1262" s="19">
        <v>45755</v>
      </c>
      <c r="G1262" s="19">
        <v>45757</v>
      </c>
      <c r="H1262" s="19">
        <v>45869</v>
      </c>
      <c r="I1262" s="35">
        <v>30244877</v>
      </c>
      <c r="J1262" s="153" t="s">
        <v>17</v>
      </c>
      <c r="K1262" s="154" t="s">
        <v>18</v>
      </c>
      <c r="L1262" s="154" t="s">
        <v>975</v>
      </c>
      <c r="M1262" s="130">
        <v>0</v>
      </c>
      <c r="N1262" s="131">
        <v>12962083</v>
      </c>
      <c r="O1262" s="131">
        <f t="shared" si="49"/>
        <v>17282794</v>
      </c>
      <c r="P1262" s="262">
        <v>0</v>
      </c>
      <c r="Q1262" s="182">
        <v>0</v>
      </c>
      <c r="R1262" s="35">
        <f t="shared" si="48"/>
        <v>30244877</v>
      </c>
      <c r="S1262" s="154" t="s">
        <v>17</v>
      </c>
      <c r="T1262" s="154" t="s">
        <v>4682</v>
      </c>
      <c r="U1262" s="183" t="s">
        <v>1476</v>
      </c>
      <c r="V1262" s="183" t="s">
        <v>1470</v>
      </c>
    </row>
    <row r="1263" spans="1:22" s="2" customFormat="1" ht="118.5" customHeight="1" x14ac:dyDescent="0.35">
      <c r="A1263" s="27" t="s">
        <v>4683</v>
      </c>
      <c r="B1263" s="15">
        <v>816</v>
      </c>
      <c r="C1263" s="15">
        <v>2025</v>
      </c>
      <c r="D1263" s="154" t="s">
        <v>4684</v>
      </c>
      <c r="E1263" s="27" t="s">
        <v>4685</v>
      </c>
      <c r="F1263" s="19">
        <v>45756</v>
      </c>
      <c r="G1263" s="19">
        <v>45758</v>
      </c>
      <c r="H1263" s="19">
        <v>46022</v>
      </c>
      <c r="I1263" s="35">
        <v>112168611</v>
      </c>
      <c r="J1263" s="153" t="s">
        <v>17</v>
      </c>
      <c r="K1263" s="154" t="s">
        <v>18</v>
      </c>
      <c r="L1263" s="154" t="s">
        <v>1861</v>
      </c>
      <c r="M1263" s="130">
        <v>0</v>
      </c>
      <c r="N1263" s="131">
        <v>20771959</v>
      </c>
      <c r="O1263" s="131">
        <f t="shared" si="49"/>
        <v>91396652</v>
      </c>
      <c r="P1263" s="262">
        <v>0</v>
      </c>
      <c r="Q1263" s="182">
        <v>0</v>
      </c>
      <c r="R1263" s="35">
        <f t="shared" ref="R1263:R1326" si="50">+I1263+P1263</f>
        <v>112168611</v>
      </c>
      <c r="S1263" s="154" t="s">
        <v>17</v>
      </c>
      <c r="T1263" s="154" t="s">
        <v>4686</v>
      </c>
      <c r="U1263" s="183" t="s">
        <v>1473</v>
      </c>
      <c r="V1263" s="183" t="s">
        <v>1470</v>
      </c>
    </row>
    <row r="1264" spans="1:22" s="2" customFormat="1" ht="118.5" customHeight="1" x14ac:dyDescent="0.35">
      <c r="A1264" s="27" t="s">
        <v>4687</v>
      </c>
      <c r="B1264" s="15">
        <v>817</v>
      </c>
      <c r="C1264" s="15">
        <v>2025</v>
      </c>
      <c r="D1264" s="154" t="s">
        <v>4688</v>
      </c>
      <c r="E1264" s="27" t="s">
        <v>1348</v>
      </c>
      <c r="F1264" s="19">
        <v>45769</v>
      </c>
      <c r="G1264" s="19">
        <v>45772</v>
      </c>
      <c r="H1264" s="19">
        <v>45915</v>
      </c>
      <c r="I1264" s="35">
        <v>21341022</v>
      </c>
      <c r="J1264" s="153" t="s">
        <v>17</v>
      </c>
      <c r="K1264" s="154" t="s">
        <v>18</v>
      </c>
      <c r="L1264" s="154" t="s">
        <v>975</v>
      </c>
      <c r="M1264" s="130">
        <v>0</v>
      </c>
      <c r="N1264" s="131">
        <v>5121846</v>
      </c>
      <c r="O1264" s="131">
        <f t="shared" si="49"/>
        <v>16219176</v>
      </c>
      <c r="P1264" s="262">
        <v>0</v>
      </c>
      <c r="Q1264" s="182">
        <v>0</v>
      </c>
      <c r="R1264" s="35">
        <f t="shared" si="50"/>
        <v>21341022</v>
      </c>
      <c r="S1264" s="154" t="s">
        <v>17</v>
      </c>
      <c r="T1264" s="154" t="s">
        <v>4689</v>
      </c>
      <c r="U1264" s="183" t="s">
        <v>1479</v>
      </c>
      <c r="V1264" s="183" t="s">
        <v>1470</v>
      </c>
    </row>
    <row r="1265" spans="1:22" s="2" customFormat="1" ht="118.5" customHeight="1" x14ac:dyDescent="0.35">
      <c r="A1265" s="27" t="s">
        <v>4690</v>
      </c>
      <c r="B1265" s="15">
        <v>818</v>
      </c>
      <c r="C1265" s="15">
        <v>2025</v>
      </c>
      <c r="D1265" s="154" t="s">
        <v>1332</v>
      </c>
      <c r="E1265" s="27" t="s">
        <v>47</v>
      </c>
      <c r="F1265" s="19">
        <v>45758</v>
      </c>
      <c r="G1265" s="19">
        <v>45768</v>
      </c>
      <c r="H1265" s="19">
        <v>46022</v>
      </c>
      <c r="I1265" s="28">
        <v>38413872</v>
      </c>
      <c r="J1265" s="263" t="s">
        <v>17</v>
      </c>
      <c r="K1265" s="154" t="s">
        <v>18</v>
      </c>
      <c r="L1265" s="154" t="s">
        <v>2542</v>
      </c>
      <c r="M1265" s="130">
        <v>0</v>
      </c>
      <c r="N1265" s="131">
        <v>5690938</v>
      </c>
      <c r="O1265" s="131">
        <f t="shared" si="49"/>
        <v>32722934</v>
      </c>
      <c r="P1265" s="262">
        <v>0</v>
      </c>
      <c r="Q1265" s="182">
        <v>0</v>
      </c>
      <c r="R1265" s="35">
        <f t="shared" si="50"/>
        <v>38413872</v>
      </c>
      <c r="S1265" s="154" t="s">
        <v>17</v>
      </c>
      <c r="T1265" s="154" t="s">
        <v>4691</v>
      </c>
      <c r="U1265" s="183" t="s">
        <v>1469</v>
      </c>
      <c r="V1265" s="183" t="s">
        <v>1470</v>
      </c>
    </row>
    <row r="1266" spans="1:22" s="2" customFormat="1" ht="118.5" customHeight="1" x14ac:dyDescent="0.35">
      <c r="A1266" s="27" t="s">
        <v>4692</v>
      </c>
      <c r="B1266" s="15">
        <v>819</v>
      </c>
      <c r="C1266" s="15">
        <v>2025</v>
      </c>
      <c r="D1266" s="154" t="s">
        <v>4693</v>
      </c>
      <c r="E1266" s="27" t="s">
        <v>4694</v>
      </c>
      <c r="F1266" s="19">
        <v>45758</v>
      </c>
      <c r="G1266" s="152">
        <v>45771</v>
      </c>
      <c r="H1266" s="19">
        <v>45856</v>
      </c>
      <c r="I1266" s="35">
        <v>19121564</v>
      </c>
      <c r="J1266" s="153" t="s">
        <v>17</v>
      </c>
      <c r="K1266" s="154" t="s">
        <v>18</v>
      </c>
      <c r="L1266" s="154" t="s">
        <v>975</v>
      </c>
      <c r="M1266" s="130">
        <v>0</v>
      </c>
      <c r="N1266" s="131">
        <v>6738077</v>
      </c>
      <c r="O1266" s="131">
        <f t="shared" si="49"/>
        <v>12383487</v>
      </c>
      <c r="P1266" s="262">
        <v>0</v>
      </c>
      <c r="Q1266" s="182">
        <v>0</v>
      </c>
      <c r="R1266" s="35">
        <f t="shared" si="50"/>
        <v>19121564</v>
      </c>
      <c r="S1266" s="154" t="s">
        <v>17</v>
      </c>
      <c r="T1266" s="154" t="s">
        <v>4695</v>
      </c>
      <c r="U1266" s="183" t="s">
        <v>1475</v>
      </c>
      <c r="V1266" s="183" t="s">
        <v>1470</v>
      </c>
    </row>
    <row r="1267" spans="1:22" s="2" customFormat="1" ht="118.5" customHeight="1" x14ac:dyDescent="0.35">
      <c r="A1267" s="27" t="s">
        <v>4696</v>
      </c>
      <c r="B1267" s="15">
        <v>820</v>
      </c>
      <c r="C1267" s="15">
        <v>2025</v>
      </c>
      <c r="D1267" s="154" t="s">
        <v>4697</v>
      </c>
      <c r="E1267" s="27" t="s">
        <v>464</v>
      </c>
      <c r="F1267" s="19">
        <v>45757</v>
      </c>
      <c r="G1267" s="19">
        <v>45768</v>
      </c>
      <c r="H1267" s="19">
        <v>46022</v>
      </c>
      <c r="I1267" s="28">
        <v>37560216</v>
      </c>
      <c r="J1267" s="263" t="s">
        <v>17</v>
      </c>
      <c r="K1267" s="154" t="s">
        <v>18</v>
      </c>
      <c r="L1267" s="154" t="s">
        <v>975</v>
      </c>
      <c r="M1267" s="130">
        <v>0</v>
      </c>
      <c r="N1267" s="131">
        <v>5690938</v>
      </c>
      <c r="O1267" s="131">
        <f t="shared" si="49"/>
        <v>31869278</v>
      </c>
      <c r="P1267" s="262">
        <v>0</v>
      </c>
      <c r="Q1267" s="182">
        <v>0</v>
      </c>
      <c r="R1267" s="35">
        <f t="shared" si="50"/>
        <v>37560216</v>
      </c>
      <c r="S1267" s="154" t="s">
        <v>17</v>
      </c>
      <c r="T1267" s="154" t="s">
        <v>4698</v>
      </c>
      <c r="U1267" s="183" t="s">
        <v>1479</v>
      </c>
      <c r="V1267" s="183" t="s">
        <v>1470</v>
      </c>
    </row>
    <row r="1268" spans="1:22" s="2" customFormat="1" ht="118.5" customHeight="1" x14ac:dyDescent="0.35">
      <c r="A1268" s="27" t="s">
        <v>4699</v>
      </c>
      <c r="B1268" s="15">
        <v>821</v>
      </c>
      <c r="C1268" s="15">
        <v>2025</v>
      </c>
      <c r="D1268" s="154" t="s">
        <v>4700</v>
      </c>
      <c r="E1268" s="27" t="s">
        <v>2998</v>
      </c>
      <c r="F1268" s="19">
        <v>45757</v>
      </c>
      <c r="G1268" s="19">
        <v>45769</v>
      </c>
      <c r="H1268" s="19">
        <v>46022</v>
      </c>
      <c r="I1268" s="35">
        <v>37987035</v>
      </c>
      <c r="J1268" s="153" t="s">
        <v>17</v>
      </c>
      <c r="K1268" s="154" t="s">
        <v>18</v>
      </c>
      <c r="L1268" s="154" t="s">
        <v>972</v>
      </c>
      <c r="M1268" s="130">
        <v>0</v>
      </c>
      <c r="N1268" s="131">
        <v>5548665</v>
      </c>
      <c r="O1268" s="131">
        <f t="shared" si="49"/>
        <v>32438370</v>
      </c>
      <c r="P1268" s="262">
        <v>0</v>
      </c>
      <c r="Q1268" s="182">
        <v>0</v>
      </c>
      <c r="R1268" s="35">
        <f t="shared" si="50"/>
        <v>37987035</v>
      </c>
      <c r="S1268" s="154" t="s">
        <v>17</v>
      </c>
      <c r="T1268" s="154" t="s">
        <v>4701</v>
      </c>
      <c r="U1268" s="183" t="s">
        <v>1478</v>
      </c>
      <c r="V1268" s="183" t="s">
        <v>1470</v>
      </c>
    </row>
    <row r="1269" spans="1:22" s="2" customFormat="1" ht="118.5" customHeight="1" x14ac:dyDescent="0.35">
      <c r="A1269" s="27" t="s">
        <v>4702</v>
      </c>
      <c r="B1269" s="15">
        <v>822</v>
      </c>
      <c r="C1269" s="15">
        <v>2025</v>
      </c>
      <c r="D1269" s="154" t="s">
        <v>4703</v>
      </c>
      <c r="E1269" s="27" t="s">
        <v>4704</v>
      </c>
      <c r="F1269" s="19">
        <v>45758</v>
      </c>
      <c r="G1269" s="152">
        <v>45770</v>
      </c>
      <c r="H1269" s="19">
        <v>46022</v>
      </c>
      <c r="I1269" s="35">
        <v>75120496</v>
      </c>
      <c r="J1269" s="153" t="s">
        <v>17</v>
      </c>
      <c r="K1269" s="154" t="s">
        <v>18</v>
      </c>
      <c r="L1269" s="154" t="s">
        <v>1861</v>
      </c>
      <c r="M1269" s="130">
        <v>0</v>
      </c>
      <c r="N1269" s="131">
        <v>10812797</v>
      </c>
      <c r="O1269" s="131">
        <f t="shared" si="49"/>
        <v>64307699</v>
      </c>
      <c r="P1269" s="262">
        <v>0</v>
      </c>
      <c r="Q1269" s="182">
        <v>0</v>
      </c>
      <c r="R1269" s="35">
        <f t="shared" si="50"/>
        <v>75120496</v>
      </c>
      <c r="S1269" s="154" t="s">
        <v>17</v>
      </c>
      <c r="T1269" s="154" t="s">
        <v>4705</v>
      </c>
      <c r="U1269" s="183" t="s">
        <v>1473</v>
      </c>
      <c r="V1269" s="183" t="s">
        <v>1470</v>
      </c>
    </row>
    <row r="1270" spans="1:22" s="2" customFormat="1" ht="118.5" customHeight="1" x14ac:dyDescent="0.35">
      <c r="A1270" s="25" t="s">
        <v>4706</v>
      </c>
      <c r="B1270" s="17">
        <v>824</v>
      </c>
      <c r="C1270" s="17">
        <v>2025</v>
      </c>
      <c r="D1270" s="156" t="s">
        <v>4707</v>
      </c>
      <c r="E1270" s="25" t="s">
        <v>3284</v>
      </c>
      <c r="F1270" s="18">
        <v>45769</v>
      </c>
      <c r="G1270" s="18">
        <v>45769</v>
      </c>
      <c r="H1270" s="18">
        <v>45991</v>
      </c>
      <c r="I1270" s="29">
        <v>46096678</v>
      </c>
      <c r="J1270" s="161" t="s">
        <v>17</v>
      </c>
      <c r="K1270" s="156" t="s">
        <v>18</v>
      </c>
      <c r="L1270" s="156" t="s">
        <v>3285</v>
      </c>
      <c r="M1270" s="265">
        <v>0</v>
      </c>
      <c r="N1270" s="148">
        <v>7990090</v>
      </c>
      <c r="O1270" s="148">
        <f t="shared" si="49"/>
        <v>38106588</v>
      </c>
      <c r="P1270" s="266">
        <v>0</v>
      </c>
      <c r="Q1270" s="189">
        <v>0</v>
      </c>
      <c r="R1270" s="29">
        <f t="shared" si="50"/>
        <v>46096678</v>
      </c>
      <c r="S1270" s="156" t="s">
        <v>17</v>
      </c>
      <c r="T1270" s="156" t="s">
        <v>4708</v>
      </c>
      <c r="U1270" s="190" t="s">
        <v>1480</v>
      </c>
      <c r="V1270" s="190" t="s">
        <v>1468</v>
      </c>
    </row>
    <row r="1271" spans="1:22" s="2" customFormat="1" ht="118.5" customHeight="1" x14ac:dyDescent="0.35">
      <c r="A1271" s="25" t="s">
        <v>4709</v>
      </c>
      <c r="B1271" s="17">
        <v>825</v>
      </c>
      <c r="C1271" s="17">
        <v>2025</v>
      </c>
      <c r="D1271" s="156" t="s">
        <v>4710</v>
      </c>
      <c r="E1271" s="25" t="s">
        <v>3284</v>
      </c>
      <c r="F1271" s="18">
        <v>45769</v>
      </c>
      <c r="G1271" s="18">
        <v>45769</v>
      </c>
      <c r="H1271" s="18">
        <v>45991</v>
      </c>
      <c r="I1271" s="29">
        <v>46096678</v>
      </c>
      <c r="J1271" s="161" t="s">
        <v>17</v>
      </c>
      <c r="K1271" s="156" t="s">
        <v>18</v>
      </c>
      <c r="L1271" s="156" t="s">
        <v>3285</v>
      </c>
      <c r="M1271" s="265">
        <v>0</v>
      </c>
      <c r="N1271" s="148">
        <v>7990090</v>
      </c>
      <c r="O1271" s="148">
        <f t="shared" si="49"/>
        <v>38106588</v>
      </c>
      <c r="P1271" s="266">
        <v>0</v>
      </c>
      <c r="Q1271" s="189">
        <v>0</v>
      </c>
      <c r="R1271" s="29">
        <f t="shared" si="50"/>
        <v>46096678</v>
      </c>
      <c r="S1271" s="156" t="s">
        <v>17</v>
      </c>
      <c r="T1271" s="156" t="s">
        <v>4711</v>
      </c>
      <c r="U1271" s="190" t="s">
        <v>1480</v>
      </c>
      <c r="V1271" s="190" t="s">
        <v>1468</v>
      </c>
    </row>
    <row r="1272" spans="1:22" s="2" customFormat="1" ht="118.5" customHeight="1" x14ac:dyDescent="0.35">
      <c r="A1272" s="25" t="s">
        <v>4712</v>
      </c>
      <c r="B1272" s="17">
        <v>826</v>
      </c>
      <c r="C1272" s="17">
        <v>2025</v>
      </c>
      <c r="D1272" s="156" t="s">
        <v>1105</v>
      </c>
      <c r="E1272" s="25" t="s">
        <v>3284</v>
      </c>
      <c r="F1272" s="18">
        <v>45769</v>
      </c>
      <c r="G1272" s="18">
        <v>45769</v>
      </c>
      <c r="H1272" s="18">
        <v>45991</v>
      </c>
      <c r="I1272" s="29">
        <v>46096678</v>
      </c>
      <c r="J1272" s="161" t="s">
        <v>17</v>
      </c>
      <c r="K1272" s="156" t="s">
        <v>18</v>
      </c>
      <c r="L1272" s="156" t="s">
        <v>3285</v>
      </c>
      <c r="M1272" s="265">
        <v>0</v>
      </c>
      <c r="N1272" s="148">
        <v>7990090</v>
      </c>
      <c r="O1272" s="148">
        <f t="shared" si="49"/>
        <v>38106588</v>
      </c>
      <c r="P1272" s="266">
        <v>0</v>
      </c>
      <c r="Q1272" s="189">
        <v>0</v>
      </c>
      <c r="R1272" s="29">
        <f t="shared" si="50"/>
        <v>46096678</v>
      </c>
      <c r="S1272" s="156" t="s">
        <v>17</v>
      </c>
      <c r="T1272" s="156" t="s">
        <v>4713</v>
      </c>
      <c r="U1272" s="190" t="s">
        <v>1480</v>
      </c>
      <c r="V1272" s="190" t="s">
        <v>1468</v>
      </c>
    </row>
    <row r="1273" spans="1:22" s="2" customFormat="1" ht="118.5" customHeight="1" x14ac:dyDescent="0.35">
      <c r="A1273" s="23" t="s">
        <v>4714</v>
      </c>
      <c r="B1273" s="16">
        <v>827</v>
      </c>
      <c r="C1273" s="16">
        <v>2025</v>
      </c>
      <c r="D1273" s="159" t="s">
        <v>4715</v>
      </c>
      <c r="E1273" s="23" t="s">
        <v>4716</v>
      </c>
      <c r="F1273" s="20">
        <v>45771</v>
      </c>
      <c r="G1273" s="20">
        <v>45777</v>
      </c>
      <c r="H1273" s="20">
        <v>46022</v>
      </c>
      <c r="I1273" s="42">
        <v>34572492</v>
      </c>
      <c r="J1273" s="160" t="s">
        <v>17</v>
      </c>
      <c r="K1273" s="159" t="s">
        <v>18</v>
      </c>
      <c r="L1273" s="159" t="s">
        <v>979</v>
      </c>
      <c r="M1273" s="121">
        <v>0</v>
      </c>
      <c r="N1273" s="122">
        <v>3969434</v>
      </c>
      <c r="O1273" s="122">
        <f t="shared" si="49"/>
        <v>30603058</v>
      </c>
      <c r="P1273" s="264">
        <v>0</v>
      </c>
      <c r="Q1273" s="186">
        <v>0</v>
      </c>
      <c r="R1273" s="42">
        <f t="shared" si="50"/>
        <v>34572492</v>
      </c>
      <c r="S1273" s="159" t="s">
        <v>17</v>
      </c>
      <c r="T1273" s="159" t="s">
        <v>4717</v>
      </c>
      <c r="U1273" s="187" t="s">
        <v>1477</v>
      </c>
      <c r="V1273" s="187" t="s">
        <v>1472</v>
      </c>
    </row>
    <row r="1274" spans="1:22" s="2" customFormat="1" ht="118.5" customHeight="1" x14ac:dyDescent="0.35">
      <c r="A1274" s="27" t="s">
        <v>4718</v>
      </c>
      <c r="B1274" s="15">
        <v>828</v>
      </c>
      <c r="C1274" s="15">
        <v>2025</v>
      </c>
      <c r="D1274" s="154" t="s">
        <v>4719</v>
      </c>
      <c r="E1274" s="27" t="s">
        <v>4720</v>
      </c>
      <c r="F1274" s="19">
        <v>45769</v>
      </c>
      <c r="G1274" s="19">
        <v>45771</v>
      </c>
      <c r="H1274" s="19">
        <v>46022</v>
      </c>
      <c r="I1274" s="35">
        <v>76827789</v>
      </c>
      <c r="J1274" s="153" t="s">
        <v>17</v>
      </c>
      <c r="K1274" s="154" t="s">
        <v>18</v>
      </c>
      <c r="L1274" s="154" t="s">
        <v>1861</v>
      </c>
      <c r="M1274" s="130">
        <v>0</v>
      </c>
      <c r="N1274" s="131">
        <v>10528250</v>
      </c>
      <c r="O1274" s="131">
        <f t="shared" si="49"/>
        <v>66299539</v>
      </c>
      <c r="P1274" s="262">
        <v>0</v>
      </c>
      <c r="Q1274" s="182">
        <v>0</v>
      </c>
      <c r="R1274" s="35">
        <f t="shared" si="50"/>
        <v>76827789</v>
      </c>
      <c r="S1274" s="154" t="s">
        <v>17</v>
      </c>
      <c r="T1274" s="154" t="s">
        <v>4721</v>
      </c>
      <c r="U1274" s="183" t="s">
        <v>1473</v>
      </c>
      <c r="V1274" s="183" t="s">
        <v>1470</v>
      </c>
    </row>
    <row r="1275" spans="1:22" s="2" customFormat="1" ht="118.5" customHeight="1" x14ac:dyDescent="0.35">
      <c r="A1275" s="27" t="s">
        <v>4722</v>
      </c>
      <c r="B1275" s="15">
        <v>829</v>
      </c>
      <c r="C1275" s="15">
        <v>2025</v>
      </c>
      <c r="D1275" s="154" t="s">
        <v>4723</v>
      </c>
      <c r="E1275" s="27" t="s">
        <v>4724</v>
      </c>
      <c r="F1275" s="19">
        <v>45772</v>
      </c>
      <c r="G1275" s="19">
        <v>45776</v>
      </c>
      <c r="H1275" s="19">
        <v>46022</v>
      </c>
      <c r="I1275" s="35">
        <v>62623170</v>
      </c>
      <c r="J1275" s="153" t="s">
        <v>17</v>
      </c>
      <c r="K1275" s="154" t="s">
        <v>18</v>
      </c>
      <c r="L1275" s="154" t="s">
        <v>972</v>
      </c>
      <c r="M1275" s="130">
        <v>0</v>
      </c>
      <c r="N1275" s="131">
        <v>7648632</v>
      </c>
      <c r="O1275" s="131">
        <f t="shared" si="49"/>
        <v>54974538</v>
      </c>
      <c r="P1275" s="262">
        <v>0</v>
      </c>
      <c r="Q1275" s="182">
        <v>0</v>
      </c>
      <c r="R1275" s="35">
        <f t="shared" si="50"/>
        <v>62623170</v>
      </c>
      <c r="S1275" s="154" t="s">
        <v>17</v>
      </c>
      <c r="T1275" s="154" t="s">
        <v>4725</v>
      </c>
      <c r="U1275" s="183" t="s">
        <v>1478</v>
      </c>
      <c r="V1275" s="183" t="s">
        <v>1470</v>
      </c>
    </row>
    <row r="1276" spans="1:22" s="2" customFormat="1" ht="118.5" customHeight="1" x14ac:dyDescent="0.35">
      <c r="A1276" s="27" t="s">
        <v>4726</v>
      </c>
      <c r="B1276" s="15">
        <v>830</v>
      </c>
      <c r="C1276" s="15">
        <v>2025</v>
      </c>
      <c r="D1276" s="154" t="s">
        <v>4727</v>
      </c>
      <c r="E1276" s="27" t="s">
        <v>4728</v>
      </c>
      <c r="F1276" s="19">
        <v>45776</v>
      </c>
      <c r="G1276" s="19">
        <v>45783</v>
      </c>
      <c r="H1276" s="19">
        <v>46022</v>
      </c>
      <c r="I1276" s="35">
        <v>62623170</v>
      </c>
      <c r="J1276" s="153" t="s">
        <v>17</v>
      </c>
      <c r="K1276" s="154" t="s">
        <v>18</v>
      </c>
      <c r="L1276" s="154" t="s">
        <v>972</v>
      </c>
      <c r="M1276" s="130">
        <v>0</v>
      </c>
      <c r="N1276" s="131">
        <v>6214494</v>
      </c>
      <c r="O1276" s="131">
        <f t="shared" si="49"/>
        <v>56408676</v>
      </c>
      <c r="P1276" s="262">
        <v>0</v>
      </c>
      <c r="Q1276" s="182">
        <v>0</v>
      </c>
      <c r="R1276" s="35">
        <f t="shared" si="50"/>
        <v>62623170</v>
      </c>
      <c r="S1276" s="154" t="s">
        <v>17</v>
      </c>
      <c r="T1276" s="154" t="s">
        <v>4729</v>
      </c>
      <c r="U1276" s="183" t="s">
        <v>1478</v>
      </c>
      <c r="V1276" s="183" t="s">
        <v>1470</v>
      </c>
    </row>
    <row r="1277" spans="1:22" s="2" customFormat="1" ht="118.5" customHeight="1" x14ac:dyDescent="0.35">
      <c r="A1277" s="27" t="s">
        <v>4730</v>
      </c>
      <c r="B1277" s="15">
        <v>831</v>
      </c>
      <c r="C1277" s="15">
        <v>2025</v>
      </c>
      <c r="D1277" s="154" t="s">
        <v>4731</v>
      </c>
      <c r="E1277" s="27" t="s">
        <v>1012</v>
      </c>
      <c r="F1277" s="19">
        <v>45771</v>
      </c>
      <c r="G1277" s="19">
        <v>45772</v>
      </c>
      <c r="H1277" s="19">
        <v>46022</v>
      </c>
      <c r="I1277" s="28">
        <v>51218532</v>
      </c>
      <c r="J1277" s="263" t="s">
        <v>17</v>
      </c>
      <c r="K1277" s="154" t="s">
        <v>18</v>
      </c>
      <c r="L1277" s="154" t="s">
        <v>975</v>
      </c>
      <c r="M1277" s="130">
        <v>0</v>
      </c>
      <c r="N1277" s="131">
        <v>7375468</v>
      </c>
      <c r="O1277" s="131">
        <f t="shared" si="49"/>
        <v>43843064</v>
      </c>
      <c r="P1277" s="262">
        <v>0</v>
      </c>
      <c r="Q1277" s="182">
        <v>0</v>
      </c>
      <c r="R1277" s="35">
        <f t="shared" si="50"/>
        <v>51218532</v>
      </c>
      <c r="S1277" s="154" t="s">
        <v>17</v>
      </c>
      <c r="T1277" s="154" t="s">
        <v>4732</v>
      </c>
      <c r="U1277" s="183" t="s">
        <v>1476</v>
      </c>
      <c r="V1277" s="183" t="s">
        <v>1470</v>
      </c>
    </row>
    <row r="1278" spans="1:22" s="2" customFormat="1" ht="118.5" customHeight="1" x14ac:dyDescent="0.35">
      <c r="A1278" s="27" t="s">
        <v>4733</v>
      </c>
      <c r="B1278" s="15">
        <v>832</v>
      </c>
      <c r="C1278" s="15">
        <v>2025</v>
      </c>
      <c r="D1278" s="154" t="s">
        <v>4734</v>
      </c>
      <c r="E1278" s="27" t="s">
        <v>1012</v>
      </c>
      <c r="F1278" s="19">
        <v>45771</v>
      </c>
      <c r="G1278" s="19">
        <v>45775</v>
      </c>
      <c r="H1278" s="19">
        <v>46022</v>
      </c>
      <c r="I1278" s="28">
        <v>51218532</v>
      </c>
      <c r="J1278" s="263" t="s">
        <v>17</v>
      </c>
      <c r="K1278" s="154" t="s">
        <v>18</v>
      </c>
      <c r="L1278" s="154" t="s">
        <v>975</v>
      </c>
      <c r="M1278" s="130">
        <v>0</v>
      </c>
      <c r="N1278" s="131">
        <v>6760846</v>
      </c>
      <c r="O1278" s="131">
        <f t="shared" si="49"/>
        <v>44457686</v>
      </c>
      <c r="P1278" s="262">
        <v>0</v>
      </c>
      <c r="Q1278" s="182">
        <v>0</v>
      </c>
      <c r="R1278" s="35">
        <f t="shared" si="50"/>
        <v>51218532</v>
      </c>
      <c r="S1278" s="154" t="s">
        <v>17</v>
      </c>
      <c r="T1278" s="154" t="s">
        <v>4735</v>
      </c>
      <c r="U1278" s="183" t="s">
        <v>1476</v>
      </c>
      <c r="V1278" s="183" t="s">
        <v>1470</v>
      </c>
    </row>
    <row r="1279" spans="1:22" s="2" customFormat="1" ht="118.5" customHeight="1" x14ac:dyDescent="0.35">
      <c r="A1279" s="27" t="s">
        <v>4736</v>
      </c>
      <c r="B1279" s="15">
        <v>833</v>
      </c>
      <c r="C1279" s="15">
        <v>2025</v>
      </c>
      <c r="D1279" s="154" t="s">
        <v>4737</v>
      </c>
      <c r="E1279" s="27" t="s">
        <v>1019</v>
      </c>
      <c r="F1279" s="19">
        <v>45771</v>
      </c>
      <c r="G1279" s="19">
        <v>45772</v>
      </c>
      <c r="H1279" s="19">
        <v>46022</v>
      </c>
      <c r="I1279" s="28">
        <v>51218532</v>
      </c>
      <c r="J1279" s="263" t="s">
        <v>17</v>
      </c>
      <c r="K1279" s="154" t="s">
        <v>18</v>
      </c>
      <c r="L1279" s="154" t="s">
        <v>975</v>
      </c>
      <c r="M1279" s="130">
        <v>0</v>
      </c>
      <c r="N1279" s="131">
        <v>7375468</v>
      </c>
      <c r="O1279" s="131">
        <f t="shared" si="49"/>
        <v>43843064</v>
      </c>
      <c r="P1279" s="262">
        <v>0</v>
      </c>
      <c r="Q1279" s="182">
        <v>0</v>
      </c>
      <c r="R1279" s="35">
        <f t="shared" si="50"/>
        <v>51218532</v>
      </c>
      <c r="S1279" s="154" t="s">
        <v>17</v>
      </c>
      <c r="T1279" s="154" t="s">
        <v>4738</v>
      </c>
      <c r="U1279" s="183" t="s">
        <v>1476</v>
      </c>
      <c r="V1279" s="183" t="s">
        <v>1470</v>
      </c>
    </row>
    <row r="1280" spans="1:22" s="2" customFormat="1" ht="118.5" customHeight="1" x14ac:dyDescent="0.35">
      <c r="A1280" s="27" t="s">
        <v>4739</v>
      </c>
      <c r="B1280" s="15">
        <v>834</v>
      </c>
      <c r="C1280" s="15">
        <v>2025</v>
      </c>
      <c r="D1280" s="154" t="s">
        <v>4740</v>
      </c>
      <c r="E1280" s="27" t="s">
        <v>1019</v>
      </c>
      <c r="F1280" s="19">
        <v>45771</v>
      </c>
      <c r="G1280" s="19">
        <v>45772</v>
      </c>
      <c r="H1280" s="19">
        <v>46022</v>
      </c>
      <c r="I1280" s="28">
        <v>51218532</v>
      </c>
      <c r="J1280" s="263" t="s">
        <v>17</v>
      </c>
      <c r="K1280" s="154" t="s">
        <v>18</v>
      </c>
      <c r="L1280" s="154" t="s">
        <v>975</v>
      </c>
      <c r="M1280" s="130">
        <v>0</v>
      </c>
      <c r="N1280" s="131">
        <v>7375468</v>
      </c>
      <c r="O1280" s="131">
        <f t="shared" si="49"/>
        <v>43843064</v>
      </c>
      <c r="P1280" s="262">
        <v>0</v>
      </c>
      <c r="Q1280" s="182">
        <v>0</v>
      </c>
      <c r="R1280" s="35">
        <f t="shared" si="50"/>
        <v>51218532</v>
      </c>
      <c r="S1280" s="154" t="s">
        <v>17</v>
      </c>
      <c r="T1280" s="154" t="s">
        <v>4741</v>
      </c>
      <c r="U1280" s="183" t="s">
        <v>1476</v>
      </c>
      <c r="V1280" s="183" t="s">
        <v>1470</v>
      </c>
    </row>
    <row r="1281" spans="1:22" s="2" customFormat="1" ht="118.5" customHeight="1" x14ac:dyDescent="0.35">
      <c r="A1281" s="27" t="s">
        <v>4742</v>
      </c>
      <c r="B1281" s="15">
        <v>835</v>
      </c>
      <c r="C1281" s="15">
        <v>2025</v>
      </c>
      <c r="D1281" s="154" t="s">
        <v>4743</v>
      </c>
      <c r="E1281" s="27" t="s">
        <v>1029</v>
      </c>
      <c r="F1281" s="19">
        <v>45772</v>
      </c>
      <c r="G1281" s="19">
        <v>45777</v>
      </c>
      <c r="H1281" s="19">
        <v>46022</v>
      </c>
      <c r="I1281" s="28">
        <v>51218532</v>
      </c>
      <c r="J1281" s="263" t="s">
        <v>17</v>
      </c>
      <c r="K1281" s="154" t="s">
        <v>18</v>
      </c>
      <c r="L1281" s="154" t="s">
        <v>975</v>
      </c>
      <c r="M1281" s="130">
        <v>0</v>
      </c>
      <c r="N1281" s="131">
        <v>6351098</v>
      </c>
      <c r="O1281" s="131">
        <f t="shared" si="49"/>
        <v>44867434</v>
      </c>
      <c r="P1281" s="262">
        <v>0</v>
      </c>
      <c r="Q1281" s="182">
        <v>0</v>
      </c>
      <c r="R1281" s="35">
        <f t="shared" si="50"/>
        <v>51218532</v>
      </c>
      <c r="S1281" s="154" t="s">
        <v>17</v>
      </c>
      <c r="T1281" s="154" t="s">
        <v>4744</v>
      </c>
      <c r="U1281" s="183" t="s">
        <v>1476</v>
      </c>
      <c r="V1281" s="183" t="s">
        <v>1470</v>
      </c>
    </row>
    <row r="1282" spans="1:22" s="2" customFormat="1" ht="118.5" customHeight="1" x14ac:dyDescent="0.35">
      <c r="A1282" s="27" t="s">
        <v>4745</v>
      </c>
      <c r="B1282" s="15">
        <v>836</v>
      </c>
      <c r="C1282" s="15">
        <v>2025</v>
      </c>
      <c r="D1282" s="154" t="s">
        <v>4746</v>
      </c>
      <c r="E1282" s="27" t="s">
        <v>4657</v>
      </c>
      <c r="F1282" s="19">
        <v>45772</v>
      </c>
      <c r="G1282" s="19">
        <v>45776</v>
      </c>
      <c r="H1282" s="19">
        <v>46022</v>
      </c>
      <c r="I1282" s="28">
        <v>52242902</v>
      </c>
      <c r="J1282" s="263" t="s">
        <v>17</v>
      </c>
      <c r="K1282" s="154" t="s">
        <v>18</v>
      </c>
      <c r="L1282" s="154" t="s">
        <v>975</v>
      </c>
      <c r="M1282" s="130">
        <v>0</v>
      </c>
      <c r="N1282" s="131">
        <v>6555972</v>
      </c>
      <c r="O1282" s="131">
        <f t="shared" si="49"/>
        <v>45686930</v>
      </c>
      <c r="P1282" s="262">
        <v>0</v>
      </c>
      <c r="Q1282" s="182">
        <v>0</v>
      </c>
      <c r="R1282" s="35">
        <f t="shared" si="50"/>
        <v>52242902</v>
      </c>
      <c r="S1282" s="154" t="s">
        <v>5462</v>
      </c>
      <c r="T1282" s="154" t="s">
        <v>4747</v>
      </c>
      <c r="U1282" s="183" t="s">
        <v>1476</v>
      </c>
      <c r="V1282" s="183" t="s">
        <v>1470</v>
      </c>
    </row>
    <row r="1283" spans="1:22" s="2" customFormat="1" ht="118.5" customHeight="1" x14ac:dyDescent="0.35">
      <c r="A1283" s="27" t="s">
        <v>4748</v>
      </c>
      <c r="B1283" s="15">
        <v>837</v>
      </c>
      <c r="C1283" s="15">
        <v>2025</v>
      </c>
      <c r="D1283" s="154" t="s">
        <v>4749</v>
      </c>
      <c r="E1283" s="27" t="s">
        <v>4728</v>
      </c>
      <c r="F1283" s="19">
        <v>45772</v>
      </c>
      <c r="G1283" s="19">
        <v>45776</v>
      </c>
      <c r="H1283" s="19">
        <v>46022</v>
      </c>
      <c r="I1283" s="35">
        <v>64057284</v>
      </c>
      <c r="J1283" s="153" t="s">
        <v>17</v>
      </c>
      <c r="K1283" s="154" t="s">
        <v>18</v>
      </c>
      <c r="L1283" s="154" t="s">
        <v>972</v>
      </c>
      <c r="M1283" s="130">
        <v>0</v>
      </c>
      <c r="N1283" s="131">
        <v>7648632</v>
      </c>
      <c r="O1283" s="131">
        <f t="shared" si="49"/>
        <v>56408652</v>
      </c>
      <c r="P1283" s="262">
        <v>0</v>
      </c>
      <c r="Q1283" s="182">
        <v>0</v>
      </c>
      <c r="R1283" s="35">
        <f t="shared" si="50"/>
        <v>64057284</v>
      </c>
      <c r="S1283" s="154" t="s">
        <v>17</v>
      </c>
      <c r="T1283" s="154" t="s">
        <v>4750</v>
      </c>
      <c r="U1283" s="183" t="s">
        <v>1478</v>
      </c>
      <c r="V1283" s="183" t="s">
        <v>1470</v>
      </c>
    </row>
    <row r="1284" spans="1:22" s="2" customFormat="1" ht="118.5" customHeight="1" x14ac:dyDescent="0.35">
      <c r="A1284" s="27" t="s">
        <v>4751</v>
      </c>
      <c r="B1284" s="15">
        <v>838</v>
      </c>
      <c r="C1284" s="15">
        <v>2025</v>
      </c>
      <c r="D1284" s="154" t="s">
        <v>4752</v>
      </c>
      <c r="E1284" s="27" t="s">
        <v>4728</v>
      </c>
      <c r="F1284" s="19">
        <v>45772</v>
      </c>
      <c r="G1284" s="19">
        <v>45776</v>
      </c>
      <c r="H1284" s="19">
        <v>46022</v>
      </c>
      <c r="I1284" s="35">
        <v>62623170</v>
      </c>
      <c r="J1284" s="153" t="s">
        <v>17</v>
      </c>
      <c r="K1284" s="154" t="s">
        <v>18</v>
      </c>
      <c r="L1284" s="154" t="s">
        <v>972</v>
      </c>
      <c r="M1284" s="130">
        <v>0</v>
      </c>
      <c r="N1284" s="131">
        <v>7648632</v>
      </c>
      <c r="O1284" s="131">
        <f t="shared" si="49"/>
        <v>54974538</v>
      </c>
      <c r="P1284" s="262">
        <v>0</v>
      </c>
      <c r="Q1284" s="182">
        <v>0</v>
      </c>
      <c r="R1284" s="35">
        <f t="shared" si="50"/>
        <v>62623170</v>
      </c>
      <c r="S1284" s="154" t="s">
        <v>17</v>
      </c>
      <c r="T1284" s="154" t="s">
        <v>4753</v>
      </c>
      <c r="U1284" s="183" t="s">
        <v>1478</v>
      </c>
      <c r="V1284" s="183" t="s">
        <v>1470</v>
      </c>
    </row>
    <row r="1285" spans="1:22" s="2" customFormat="1" ht="118.5" customHeight="1" x14ac:dyDescent="0.35">
      <c r="A1285" s="27" t="s">
        <v>4754</v>
      </c>
      <c r="B1285" s="15">
        <v>839</v>
      </c>
      <c r="C1285" s="15">
        <v>2025</v>
      </c>
      <c r="D1285" s="154" t="s">
        <v>4755</v>
      </c>
      <c r="E1285" s="27" t="s">
        <v>4728</v>
      </c>
      <c r="F1285" s="19">
        <v>45772</v>
      </c>
      <c r="G1285" s="19">
        <v>45776</v>
      </c>
      <c r="H1285" s="19">
        <v>46022</v>
      </c>
      <c r="I1285" s="35">
        <v>62623170</v>
      </c>
      <c r="J1285" s="153" t="s">
        <v>17</v>
      </c>
      <c r="K1285" s="154" t="s">
        <v>18</v>
      </c>
      <c r="L1285" s="154" t="s">
        <v>972</v>
      </c>
      <c r="M1285" s="130">
        <v>0</v>
      </c>
      <c r="N1285" s="131">
        <v>7648632</v>
      </c>
      <c r="O1285" s="131">
        <f t="shared" si="49"/>
        <v>54974538</v>
      </c>
      <c r="P1285" s="262">
        <v>0</v>
      </c>
      <c r="Q1285" s="182">
        <v>0</v>
      </c>
      <c r="R1285" s="35">
        <f t="shared" si="50"/>
        <v>62623170</v>
      </c>
      <c r="S1285" s="154" t="s">
        <v>17</v>
      </c>
      <c r="T1285" s="154" t="s">
        <v>4756</v>
      </c>
      <c r="U1285" s="183" t="s">
        <v>1478</v>
      </c>
      <c r="V1285" s="183" t="s">
        <v>1470</v>
      </c>
    </row>
    <row r="1286" spans="1:22" s="2" customFormat="1" ht="118.5" customHeight="1" x14ac:dyDescent="0.35">
      <c r="A1286" s="27" t="s">
        <v>4757</v>
      </c>
      <c r="B1286" s="15">
        <v>840</v>
      </c>
      <c r="C1286" s="15">
        <v>2025</v>
      </c>
      <c r="D1286" s="154" t="s">
        <v>4758</v>
      </c>
      <c r="E1286" s="27" t="s">
        <v>4759</v>
      </c>
      <c r="F1286" s="19">
        <v>45772</v>
      </c>
      <c r="G1286" s="19">
        <v>45776</v>
      </c>
      <c r="H1286" s="19">
        <v>46022</v>
      </c>
      <c r="I1286" s="35">
        <v>108845090</v>
      </c>
      <c r="J1286" s="153" t="s">
        <v>17</v>
      </c>
      <c r="K1286" s="154" t="s">
        <v>18</v>
      </c>
      <c r="L1286" s="154" t="s">
        <v>972</v>
      </c>
      <c r="M1286" s="130">
        <v>0</v>
      </c>
      <c r="N1286" s="131">
        <v>13294057</v>
      </c>
      <c r="O1286" s="131">
        <f t="shared" si="49"/>
        <v>95551033</v>
      </c>
      <c r="P1286" s="262">
        <v>0</v>
      </c>
      <c r="Q1286" s="182">
        <v>0</v>
      </c>
      <c r="R1286" s="35">
        <f t="shared" si="50"/>
        <v>108845090</v>
      </c>
      <c r="S1286" s="154" t="s">
        <v>17</v>
      </c>
      <c r="T1286" s="154" t="s">
        <v>4760</v>
      </c>
      <c r="U1286" s="183" t="s">
        <v>1478</v>
      </c>
      <c r="V1286" s="183" t="s">
        <v>1470</v>
      </c>
    </row>
    <row r="1287" spans="1:22" s="2" customFormat="1" ht="118.5" customHeight="1" x14ac:dyDescent="0.35">
      <c r="A1287" s="27" t="s">
        <v>4761</v>
      </c>
      <c r="B1287" s="15">
        <v>841</v>
      </c>
      <c r="C1287" s="15">
        <v>2025</v>
      </c>
      <c r="D1287" s="154" t="s">
        <v>4762</v>
      </c>
      <c r="E1287" s="27" t="s">
        <v>4488</v>
      </c>
      <c r="F1287" s="19">
        <v>45770</v>
      </c>
      <c r="G1287" s="19">
        <v>45772</v>
      </c>
      <c r="H1287" s="19">
        <v>45976</v>
      </c>
      <c r="I1287" s="35">
        <v>43023564</v>
      </c>
      <c r="J1287" s="153" t="s">
        <v>17</v>
      </c>
      <c r="K1287" s="154" t="s">
        <v>18</v>
      </c>
      <c r="L1287" s="154" t="s">
        <v>1975</v>
      </c>
      <c r="M1287" s="130">
        <v>0</v>
      </c>
      <c r="N1287" s="131">
        <v>7375468</v>
      </c>
      <c r="O1287" s="131">
        <f t="shared" si="49"/>
        <v>35648096</v>
      </c>
      <c r="P1287" s="262">
        <v>0</v>
      </c>
      <c r="Q1287" s="182">
        <v>0</v>
      </c>
      <c r="R1287" s="35">
        <f t="shared" si="50"/>
        <v>43023564</v>
      </c>
      <c r="S1287" s="154" t="s">
        <v>17</v>
      </c>
      <c r="T1287" s="154" t="s">
        <v>4763</v>
      </c>
      <c r="U1287" s="183" t="s">
        <v>1473</v>
      </c>
      <c r="V1287" s="183" t="s">
        <v>1470</v>
      </c>
    </row>
    <row r="1288" spans="1:22" s="2" customFormat="1" ht="118.5" customHeight="1" x14ac:dyDescent="0.35">
      <c r="A1288" s="27" t="s">
        <v>4764</v>
      </c>
      <c r="B1288" s="15">
        <v>842</v>
      </c>
      <c r="C1288" s="15">
        <v>2025</v>
      </c>
      <c r="D1288" s="154" t="s">
        <v>4765</v>
      </c>
      <c r="E1288" s="27" t="s">
        <v>4499</v>
      </c>
      <c r="F1288" s="19">
        <v>45769</v>
      </c>
      <c r="G1288" s="19">
        <v>45771</v>
      </c>
      <c r="H1288" s="19">
        <v>45991</v>
      </c>
      <c r="I1288" s="35">
        <v>64023152</v>
      </c>
      <c r="J1288" s="153" t="s">
        <v>17</v>
      </c>
      <c r="K1288" s="154" t="s">
        <v>18</v>
      </c>
      <c r="L1288" s="154" t="s">
        <v>1975</v>
      </c>
      <c r="M1288" s="130">
        <v>0</v>
      </c>
      <c r="N1288" s="131">
        <v>10528250</v>
      </c>
      <c r="O1288" s="131">
        <f t="shared" si="49"/>
        <v>53494902</v>
      </c>
      <c r="P1288" s="262">
        <v>0</v>
      </c>
      <c r="Q1288" s="182">
        <v>0</v>
      </c>
      <c r="R1288" s="35">
        <f t="shared" si="50"/>
        <v>64023152</v>
      </c>
      <c r="S1288" s="154" t="s">
        <v>17</v>
      </c>
      <c r="T1288" s="154" t="s">
        <v>4766</v>
      </c>
      <c r="U1288" s="183" t="s">
        <v>1473</v>
      </c>
      <c r="V1288" s="183" t="s">
        <v>1470</v>
      </c>
    </row>
    <row r="1289" spans="1:22" s="2" customFormat="1" ht="118.5" customHeight="1" x14ac:dyDescent="0.35">
      <c r="A1289" s="27" t="s">
        <v>4767</v>
      </c>
      <c r="B1289" s="15">
        <v>843</v>
      </c>
      <c r="C1289" s="15">
        <v>2025</v>
      </c>
      <c r="D1289" s="154" t="s">
        <v>4768</v>
      </c>
      <c r="E1289" s="27" t="s">
        <v>4769</v>
      </c>
      <c r="F1289" s="19">
        <v>45771</v>
      </c>
      <c r="G1289" s="19">
        <v>45775</v>
      </c>
      <c r="H1289" s="19">
        <v>46022</v>
      </c>
      <c r="I1289" s="35">
        <v>75120496</v>
      </c>
      <c r="J1289" s="153" t="s">
        <v>17</v>
      </c>
      <c r="K1289" s="154" t="s">
        <v>18</v>
      </c>
      <c r="L1289" s="154" t="s">
        <v>980</v>
      </c>
      <c r="M1289" s="130">
        <v>0</v>
      </c>
      <c r="N1289" s="131">
        <v>9390062</v>
      </c>
      <c r="O1289" s="131">
        <f t="shared" si="49"/>
        <v>65730434</v>
      </c>
      <c r="P1289" s="262">
        <v>0</v>
      </c>
      <c r="Q1289" s="182">
        <v>0</v>
      </c>
      <c r="R1289" s="35">
        <f t="shared" si="50"/>
        <v>75120496</v>
      </c>
      <c r="S1289" s="154" t="s">
        <v>17</v>
      </c>
      <c r="T1289" s="154" t="s">
        <v>4770</v>
      </c>
      <c r="U1289" s="183" t="s">
        <v>1478</v>
      </c>
      <c r="V1289" s="183" t="s">
        <v>1470</v>
      </c>
    </row>
    <row r="1290" spans="1:22" s="2" customFormat="1" ht="118.5" customHeight="1" x14ac:dyDescent="0.35">
      <c r="A1290" s="27" t="s">
        <v>4771</v>
      </c>
      <c r="B1290" s="15">
        <v>844</v>
      </c>
      <c r="C1290" s="15">
        <v>2025</v>
      </c>
      <c r="D1290" s="154" t="s">
        <v>4772</v>
      </c>
      <c r="E1290" s="27" t="s">
        <v>3490</v>
      </c>
      <c r="F1290" s="19">
        <v>45776</v>
      </c>
      <c r="G1290" s="19">
        <v>45779</v>
      </c>
      <c r="H1290" s="19">
        <v>46022</v>
      </c>
      <c r="I1290" s="35">
        <v>62623170</v>
      </c>
      <c r="J1290" s="153" t="s">
        <v>17</v>
      </c>
      <c r="K1290" s="154" t="s">
        <v>18</v>
      </c>
      <c r="L1290" s="154" t="s">
        <v>972</v>
      </c>
      <c r="M1290" s="130">
        <v>0</v>
      </c>
      <c r="N1290" s="131">
        <v>7170570</v>
      </c>
      <c r="O1290" s="131">
        <f t="shared" si="49"/>
        <v>55452600</v>
      </c>
      <c r="P1290" s="262">
        <v>0</v>
      </c>
      <c r="Q1290" s="182">
        <v>0</v>
      </c>
      <c r="R1290" s="35">
        <f t="shared" si="50"/>
        <v>62623170</v>
      </c>
      <c r="S1290" s="154" t="s">
        <v>17</v>
      </c>
      <c r="T1290" s="154" t="s">
        <v>4773</v>
      </c>
      <c r="U1290" s="183" t="s">
        <v>1478</v>
      </c>
      <c r="V1290" s="183" t="s">
        <v>1470</v>
      </c>
    </row>
    <row r="1291" spans="1:22" s="2" customFormat="1" ht="118.5" customHeight="1" x14ac:dyDescent="0.35">
      <c r="A1291" s="23" t="s">
        <v>4774</v>
      </c>
      <c r="B1291" s="16">
        <v>845</v>
      </c>
      <c r="C1291" s="16">
        <v>2025</v>
      </c>
      <c r="D1291" s="159" t="s">
        <v>4775</v>
      </c>
      <c r="E1291" s="23" t="s">
        <v>4776</v>
      </c>
      <c r="F1291" s="20">
        <v>45769</v>
      </c>
      <c r="G1291" s="20">
        <v>45771</v>
      </c>
      <c r="H1291" s="20">
        <v>46022</v>
      </c>
      <c r="I1291" s="24">
        <v>138932600</v>
      </c>
      <c r="J1291" s="268" t="s">
        <v>17</v>
      </c>
      <c r="K1291" s="159" t="s">
        <v>18</v>
      </c>
      <c r="L1291" s="159" t="s">
        <v>965</v>
      </c>
      <c r="M1291" s="121">
        <v>0</v>
      </c>
      <c r="N1291" s="122">
        <v>0</v>
      </c>
      <c r="O1291" s="122">
        <f t="shared" si="49"/>
        <v>138932600</v>
      </c>
      <c r="P1291" s="264">
        <v>0</v>
      </c>
      <c r="Q1291" s="186">
        <v>0</v>
      </c>
      <c r="R1291" s="42">
        <f t="shared" si="50"/>
        <v>138932600</v>
      </c>
      <c r="S1291" s="159" t="s">
        <v>17</v>
      </c>
      <c r="T1291" s="159" t="s">
        <v>4777</v>
      </c>
      <c r="U1291" s="187" t="s">
        <v>1481</v>
      </c>
      <c r="V1291" s="187" t="s">
        <v>1472</v>
      </c>
    </row>
    <row r="1292" spans="1:22" s="2" customFormat="1" ht="118.5" customHeight="1" x14ac:dyDescent="0.35">
      <c r="A1292" s="27" t="s">
        <v>4778</v>
      </c>
      <c r="B1292" s="15">
        <v>846</v>
      </c>
      <c r="C1292" s="15">
        <v>2025</v>
      </c>
      <c r="D1292" s="154" t="s">
        <v>4779</v>
      </c>
      <c r="E1292" s="27" t="s">
        <v>2959</v>
      </c>
      <c r="F1292" s="19">
        <v>45770</v>
      </c>
      <c r="G1292" s="19">
        <v>45772</v>
      </c>
      <c r="H1292" s="19">
        <v>46022</v>
      </c>
      <c r="I1292" s="35">
        <v>71136838</v>
      </c>
      <c r="J1292" s="153" t="s">
        <v>17</v>
      </c>
      <c r="K1292" s="154" t="s">
        <v>18</v>
      </c>
      <c r="L1292" s="154" t="s">
        <v>1826</v>
      </c>
      <c r="M1292" s="130">
        <v>0</v>
      </c>
      <c r="N1292" s="131">
        <v>10243703</v>
      </c>
      <c r="O1292" s="131">
        <f t="shared" si="49"/>
        <v>60893135</v>
      </c>
      <c r="P1292" s="262">
        <v>0</v>
      </c>
      <c r="Q1292" s="182">
        <v>0</v>
      </c>
      <c r="R1292" s="35">
        <f t="shared" si="50"/>
        <v>71136838</v>
      </c>
      <c r="S1292" s="154" t="s">
        <v>17</v>
      </c>
      <c r="T1292" s="154" t="s">
        <v>4780</v>
      </c>
      <c r="U1292" s="183" t="s">
        <v>1473</v>
      </c>
      <c r="V1292" s="183" t="s">
        <v>1470</v>
      </c>
    </row>
    <row r="1293" spans="1:22" s="2" customFormat="1" ht="118.5" customHeight="1" x14ac:dyDescent="0.35">
      <c r="A1293" s="27" t="s">
        <v>4781</v>
      </c>
      <c r="B1293" s="15">
        <v>847</v>
      </c>
      <c r="C1293" s="15">
        <v>2025</v>
      </c>
      <c r="D1293" s="154" t="s">
        <v>4782</v>
      </c>
      <c r="E1293" s="27" t="s">
        <v>2372</v>
      </c>
      <c r="F1293" s="19">
        <v>45771</v>
      </c>
      <c r="G1293" s="19">
        <v>45772</v>
      </c>
      <c r="H1293" s="19">
        <v>46022</v>
      </c>
      <c r="I1293" s="28">
        <v>66754809</v>
      </c>
      <c r="J1293" s="263" t="s">
        <v>17</v>
      </c>
      <c r="K1293" s="154" t="s">
        <v>18</v>
      </c>
      <c r="L1293" s="154" t="s">
        <v>3337</v>
      </c>
      <c r="M1293" s="130">
        <v>0</v>
      </c>
      <c r="N1293" s="131">
        <v>9424206</v>
      </c>
      <c r="O1293" s="131">
        <f t="shared" si="49"/>
        <v>57330603</v>
      </c>
      <c r="P1293" s="262">
        <v>0</v>
      </c>
      <c r="Q1293" s="182">
        <v>0</v>
      </c>
      <c r="R1293" s="35">
        <f t="shared" si="50"/>
        <v>66754809</v>
      </c>
      <c r="S1293" s="154" t="s">
        <v>17</v>
      </c>
      <c r="T1293" s="154" t="s">
        <v>4783</v>
      </c>
      <c r="U1293" s="183" t="s">
        <v>1469</v>
      </c>
      <c r="V1293" s="183" t="s">
        <v>1470</v>
      </c>
    </row>
    <row r="1294" spans="1:22" s="2" customFormat="1" ht="118.5" customHeight="1" x14ac:dyDescent="0.35">
      <c r="A1294" s="27" t="s">
        <v>4784</v>
      </c>
      <c r="B1294" s="15">
        <v>848</v>
      </c>
      <c r="C1294" s="15">
        <v>2025</v>
      </c>
      <c r="D1294" s="154" t="s">
        <v>4785</v>
      </c>
      <c r="E1294" s="27" t="s">
        <v>4786</v>
      </c>
      <c r="F1294" s="19">
        <v>45771</v>
      </c>
      <c r="G1294" s="19">
        <v>45779</v>
      </c>
      <c r="H1294" s="19">
        <v>46022</v>
      </c>
      <c r="I1294" s="35">
        <v>76827789</v>
      </c>
      <c r="J1294" s="153" t="s">
        <v>17</v>
      </c>
      <c r="K1294" s="154" t="s">
        <v>18</v>
      </c>
      <c r="L1294" s="154" t="s">
        <v>1861</v>
      </c>
      <c r="M1294" s="130">
        <v>0</v>
      </c>
      <c r="N1294" s="131">
        <v>8536410</v>
      </c>
      <c r="O1294" s="131">
        <f t="shared" si="49"/>
        <v>68291379</v>
      </c>
      <c r="P1294" s="262">
        <v>0</v>
      </c>
      <c r="Q1294" s="182">
        <v>0</v>
      </c>
      <c r="R1294" s="35">
        <f t="shared" si="50"/>
        <v>76827789</v>
      </c>
      <c r="S1294" s="154" t="s">
        <v>17</v>
      </c>
      <c r="T1294" s="154" t="s">
        <v>4787</v>
      </c>
      <c r="U1294" s="183" t="s">
        <v>1473</v>
      </c>
      <c r="V1294" s="183" t="s">
        <v>1470</v>
      </c>
    </row>
    <row r="1295" spans="1:22" s="2" customFormat="1" ht="118.5" customHeight="1" x14ac:dyDescent="0.35">
      <c r="A1295" s="27" t="s">
        <v>4788</v>
      </c>
      <c r="B1295" s="15">
        <v>849</v>
      </c>
      <c r="C1295" s="15">
        <v>2025</v>
      </c>
      <c r="D1295" s="154" t="s">
        <v>4789</v>
      </c>
      <c r="E1295" s="27" t="s">
        <v>4790</v>
      </c>
      <c r="F1295" s="19">
        <v>45771</v>
      </c>
      <c r="G1295" s="19">
        <v>45775</v>
      </c>
      <c r="H1295" s="19">
        <v>46022</v>
      </c>
      <c r="I1295" s="28">
        <v>32011564</v>
      </c>
      <c r="J1295" s="263" t="s">
        <v>17</v>
      </c>
      <c r="K1295" s="154" t="s">
        <v>18</v>
      </c>
      <c r="L1295" s="154" t="s">
        <v>975</v>
      </c>
      <c r="M1295" s="130">
        <v>0</v>
      </c>
      <c r="N1295" s="131">
        <v>4225526</v>
      </c>
      <c r="O1295" s="131">
        <f t="shared" si="49"/>
        <v>27786038</v>
      </c>
      <c r="P1295" s="262">
        <v>0</v>
      </c>
      <c r="Q1295" s="182">
        <v>0</v>
      </c>
      <c r="R1295" s="35">
        <f t="shared" si="50"/>
        <v>32011564</v>
      </c>
      <c r="S1295" s="154" t="s">
        <v>5862</v>
      </c>
      <c r="T1295" s="154" t="s">
        <v>4791</v>
      </c>
      <c r="U1295" s="183" t="s">
        <v>1476</v>
      </c>
      <c r="V1295" s="183" t="s">
        <v>1470</v>
      </c>
    </row>
    <row r="1296" spans="1:22" s="2" customFormat="1" ht="118.5" customHeight="1" x14ac:dyDescent="0.35">
      <c r="A1296" s="27" t="s">
        <v>4792</v>
      </c>
      <c r="B1296" s="15">
        <v>850</v>
      </c>
      <c r="C1296" s="15">
        <v>2025</v>
      </c>
      <c r="D1296" s="154" t="s">
        <v>4793</v>
      </c>
      <c r="E1296" s="27" t="s">
        <v>4794</v>
      </c>
      <c r="F1296" s="19">
        <v>45776</v>
      </c>
      <c r="G1296" s="19">
        <v>45779</v>
      </c>
      <c r="H1296" s="19">
        <v>46022</v>
      </c>
      <c r="I1296" s="35">
        <v>85637392</v>
      </c>
      <c r="J1296" s="153" t="s">
        <v>17</v>
      </c>
      <c r="K1296" s="154" t="s">
        <v>18</v>
      </c>
      <c r="L1296" s="154" t="s">
        <v>980</v>
      </c>
      <c r="M1296" s="130">
        <v>0</v>
      </c>
      <c r="N1296" s="131">
        <v>9731520</v>
      </c>
      <c r="O1296" s="131">
        <f t="shared" si="49"/>
        <v>75905872</v>
      </c>
      <c r="P1296" s="262">
        <v>0</v>
      </c>
      <c r="Q1296" s="182">
        <v>0</v>
      </c>
      <c r="R1296" s="35">
        <f t="shared" si="50"/>
        <v>85637392</v>
      </c>
      <c r="S1296" s="154" t="s">
        <v>17</v>
      </c>
      <c r="T1296" s="154" t="s">
        <v>4795</v>
      </c>
      <c r="U1296" s="183" t="s">
        <v>1478</v>
      </c>
      <c r="V1296" s="183" t="s">
        <v>1470</v>
      </c>
    </row>
    <row r="1297" spans="1:22" s="2" customFormat="1" ht="118.5" customHeight="1" x14ac:dyDescent="0.35">
      <c r="A1297" s="27" t="s">
        <v>4796</v>
      </c>
      <c r="B1297" s="15">
        <v>851</v>
      </c>
      <c r="C1297" s="15">
        <v>2025</v>
      </c>
      <c r="D1297" s="154" t="s">
        <v>4797</v>
      </c>
      <c r="E1297" s="27" t="s">
        <v>2813</v>
      </c>
      <c r="F1297" s="19">
        <v>45776</v>
      </c>
      <c r="G1297" s="19">
        <v>45779</v>
      </c>
      <c r="H1297" s="19">
        <v>46022</v>
      </c>
      <c r="I1297" s="35">
        <v>51218532</v>
      </c>
      <c r="J1297" s="153" t="s">
        <v>17</v>
      </c>
      <c r="K1297" s="154" t="s">
        <v>18</v>
      </c>
      <c r="L1297" s="154" t="s">
        <v>1975</v>
      </c>
      <c r="M1297" s="130">
        <v>0</v>
      </c>
      <c r="N1297" s="131">
        <v>6146220</v>
      </c>
      <c r="O1297" s="131">
        <f t="shared" si="49"/>
        <v>45072312</v>
      </c>
      <c r="P1297" s="262">
        <v>0</v>
      </c>
      <c r="Q1297" s="182">
        <v>0</v>
      </c>
      <c r="R1297" s="35">
        <f t="shared" si="50"/>
        <v>51218532</v>
      </c>
      <c r="S1297" s="154" t="s">
        <v>17</v>
      </c>
      <c r="T1297" s="154" t="s">
        <v>4798</v>
      </c>
      <c r="U1297" s="183" t="s">
        <v>1473</v>
      </c>
      <c r="V1297" s="183" t="s">
        <v>1470</v>
      </c>
    </row>
    <row r="1298" spans="1:22" s="2" customFormat="1" ht="118.5" customHeight="1" x14ac:dyDescent="0.35">
      <c r="A1298" s="27" t="s">
        <v>4799</v>
      </c>
      <c r="B1298" s="15">
        <v>852</v>
      </c>
      <c r="C1298" s="15">
        <v>2025</v>
      </c>
      <c r="D1298" s="154" t="s">
        <v>4800</v>
      </c>
      <c r="E1298" s="27" t="s">
        <v>47</v>
      </c>
      <c r="F1298" s="19">
        <v>45772</v>
      </c>
      <c r="G1298" s="19">
        <v>45779</v>
      </c>
      <c r="H1298" s="19">
        <v>46022</v>
      </c>
      <c r="I1298" s="28">
        <v>34145646</v>
      </c>
      <c r="J1298" s="263" t="s">
        <v>17</v>
      </c>
      <c r="K1298" s="154" t="s">
        <v>18</v>
      </c>
      <c r="L1298" s="154" t="s">
        <v>2542</v>
      </c>
      <c r="M1298" s="130">
        <v>0</v>
      </c>
      <c r="N1298" s="131">
        <v>4268190</v>
      </c>
      <c r="O1298" s="131">
        <f t="shared" ref="O1298:O1361" si="51">R1298-N1298</f>
        <v>29877456</v>
      </c>
      <c r="P1298" s="262">
        <v>0</v>
      </c>
      <c r="Q1298" s="182">
        <v>0</v>
      </c>
      <c r="R1298" s="35">
        <f t="shared" si="50"/>
        <v>34145646</v>
      </c>
      <c r="S1298" s="154" t="s">
        <v>17</v>
      </c>
      <c r="T1298" s="154" t="s">
        <v>4801</v>
      </c>
      <c r="U1298" s="183" t="s">
        <v>1469</v>
      </c>
      <c r="V1298" s="183" t="s">
        <v>1470</v>
      </c>
    </row>
    <row r="1299" spans="1:22" s="2" customFormat="1" ht="118.5" customHeight="1" x14ac:dyDescent="0.35">
      <c r="A1299" s="27" t="s">
        <v>4802</v>
      </c>
      <c r="B1299" s="15">
        <v>853</v>
      </c>
      <c r="C1299" s="15">
        <v>2025</v>
      </c>
      <c r="D1299" s="154" t="s">
        <v>792</v>
      </c>
      <c r="E1299" s="27" t="s">
        <v>47</v>
      </c>
      <c r="F1299" s="19">
        <v>45772</v>
      </c>
      <c r="G1299" s="19">
        <v>45779</v>
      </c>
      <c r="H1299" s="19">
        <v>46022</v>
      </c>
      <c r="I1299" s="28">
        <v>34145646</v>
      </c>
      <c r="J1299" s="263" t="s">
        <v>17</v>
      </c>
      <c r="K1299" s="154" t="s">
        <v>18</v>
      </c>
      <c r="L1299" s="154" t="s">
        <v>2542</v>
      </c>
      <c r="M1299" s="130">
        <v>0</v>
      </c>
      <c r="N1299" s="131">
        <v>4268190</v>
      </c>
      <c r="O1299" s="131">
        <f t="shared" si="51"/>
        <v>29877456</v>
      </c>
      <c r="P1299" s="262">
        <v>0</v>
      </c>
      <c r="Q1299" s="182">
        <v>0</v>
      </c>
      <c r="R1299" s="35">
        <f t="shared" si="50"/>
        <v>34145646</v>
      </c>
      <c r="S1299" s="154" t="s">
        <v>17</v>
      </c>
      <c r="T1299" s="154" t="s">
        <v>4803</v>
      </c>
      <c r="U1299" s="183" t="s">
        <v>1469</v>
      </c>
      <c r="V1299" s="183" t="s">
        <v>1470</v>
      </c>
    </row>
    <row r="1300" spans="1:22" s="2" customFormat="1" ht="118.5" customHeight="1" x14ac:dyDescent="0.35">
      <c r="A1300" s="27" t="s">
        <v>4804</v>
      </c>
      <c r="B1300" s="15">
        <v>854</v>
      </c>
      <c r="C1300" s="15">
        <v>2025</v>
      </c>
      <c r="D1300" s="154" t="s">
        <v>4805</v>
      </c>
      <c r="E1300" s="27" t="s">
        <v>4806</v>
      </c>
      <c r="F1300" s="19">
        <v>45770</v>
      </c>
      <c r="G1300" s="19">
        <v>45772</v>
      </c>
      <c r="H1300" s="19">
        <v>46022</v>
      </c>
      <c r="I1300" s="35">
        <v>130368263</v>
      </c>
      <c r="J1300" s="153" t="s">
        <v>17</v>
      </c>
      <c r="K1300" s="154" t="s">
        <v>18</v>
      </c>
      <c r="L1300" s="154" t="s">
        <v>3195</v>
      </c>
      <c r="M1300" s="130">
        <v>0</v>
      </c>
      <c r="N1300" s="131">
        <v>18848422</v>
      </c>
      <c r="O1300" s="131">
        <f t="shared" si="51"/>
        <v>111519841</v>
      </c>
      <c r="P1300" s="262">
        <v>0</v>
      </c>
      <c r="Q1300" s="182">
        <v>0</v>
      </c>
      <c r="R1300" s="35">
        <f t="shared" si="50"/>
        <v>130368263</v>
      </c>
      <c r="S1300" s="154" t="s">
        <v>17</v>
      </c>
      <c r="T1300" s="154" t="s">
        <v>4807</v>
      </c>
      <c r="U1300" s="183" t="s">
        <v>1473</v>
      </c>
      <c r="V1300" s="183" t="s">
        <v>1470</v>
      </c>
    </row>
    <row r="1301" spans="1:22" s="2" customFormat="1" ht="118.5" customHeight="1" x14ac:dyDescent="0.35">
      <c r="A1301" s="27" t="s">
        <v>4808</v>
      </c>
      <c r="B1301" s="15">
        <v>855</v>
      </c>
      <c r="C1301" s="15">
        <v>2025</v>
      </c>
      <c r="D1301" s="154" t="s">
        <v>1119</v>
      </c>
      <c r="E1301" s="27" t="s">
        <v>96</v>
      </c>
      <c r="F1301" s="19">
        <v>45769</v>
      </c>
      <c r="G1301" s="19">
        <v>45770</v>
      </c>
      <c r="H1301" s="19">
        <v>46022</v>
      </c>
      <c r="I1301" s="28">
        <v>82717936</v>
      </c>
      <c r="J1301" s="263" t="s">
        <v>17</v>
      </c>
      <c r="K1301" s="154" t="s">
        <v>18</v>
      </c>
      <c r="L1301" s="154" t="s">
        <v>975</v>
      </c>
      <c r="M1301" s="130">
        <v>0</v>
      </c>
      <c r="N1301" s="131">
        <v>12326594</v>
      </c>
      <c r="O1301" s="131">
        <f t="shared" si="51"/>
        <v>70391342</v>
      </c>
      <c r="P1301" s="262">
        <v>0</v>
      </c>
      <c r="Q1301" s="182">
        <v>0</v>
      </c>
      <c r="R1301" s="35">
        <f t="shared" si="50"/>
        <v>82717936</v>
      </c>
      <c r="S1301" s="154" t="s">
        <v>17</v>
      </c>
      <c r="T1301" s="154" t="s">
        <v>4809</v>
      </c>
      <c r="U1301" s="183" t="s">
        <v>1476</v>
      </c>
      <c r="V1301" s="183" t="s">
        <v>1470</v>
      </c>
    </row>
    <row r="1302" spans="1:22" s="2" customFormat="1" ht="118.5" customHeight="1" x14ac:dyDescent="0.35">
      <c r="A1302" s="27" t="s">
        <v>4810</v>
      </c>
      <c r="B1302" s="15">
        <v>856</v>
      </c>
      <c r="C1302" s="15">
        <v>2025</v>
      </c>
      <c r="D1302" s="154" t="s">
        <v>1116</v>
      </c>
      <c r="E1302" s="27" t="s">
        <v>96</v>
      </c>
      <c r="F1302" s="19">
        <v>45769</v>
      </c>
      <c r="G1302" s="19">
        <v>45771</v>
      </c>
      <c r="H1302" s="19">
        <v>46022</v>
      </c>
      <c r="I1302" s="28">
        <v>82717936</v>
      </c>
      <c r="J1302" s="263" t="s">
        <v>17</v>
      </c>
      <c r="K1302" s="154" t="s">
        <v>18</v>
      </c>
      <c r="L1302" s="154" t="s">
        <v>975</v>
      </c>
      <c r="M1302" s="130">
        <v>0</v>
      </c>
      <c r="N1302" s="131">
        <v>12002210</v>
      </c>
      <c r="O1302" s="131">
        <f t="shared" si="51"/>
        <v>70715726</v>
      </c>
      <c r="P1302" s="262">
        <v>0</v>
      </c>
      <c r="Q1302" s="182">
        <v>0</v>
      </c>
      <c r="R1302" s="35">
        <f t="shared" si="50"/>
        <v>82717936</v>
      </c>
      <c r="S1302" s="154" t="s">
        <v>17</v>
      </c>
      <c r="T1302" s="154" t="s">
        <v>4811</v>
      </c>
      <c r="U1302" s="183" t="s">
        <v>1476</v>
      </c>
      <c r="V1302" s="183" t="s">
        <v>1470</v>
      </c>
    </row>
    <row r="1303" spans="1:22" s="2" customFormat="1" ht="118.5" customHeight="1" x14ac:dyDescent="0.35">
      <c r="A1303" s="27" t="s">
        <v>4812</v>
      </c>
      <c r="B1303" s="15">
        <v>857</v>
      </c>
      <c r="C1303" s="15">
        <v>2025</v>
      </c>
      <c r="D1303" s="154" t="s">
        <v>1122</v>
      </c>
      <c r="E1303" s="27" t="s">
        <v>96</v>
      </c>
      <c r="F1303" s="19">
        <v>45771</v>
      </c>
      <c r="G1303" s="19">
        <v>45779</v>
      </c>
      <c r="H1303" s="19">
        <v>46022</v>
      </c>
      <c r="I1303" s="28">
        <v>82717936</v>
      </c>
      <c r="J1303" s="263" t="s">
        <v>17</v>
      </c>
      <c r="K1303" s="154" t="s">
        <v>18</v>
      </c>
      <c r="L1303" s="154" t="s">
        <v>975</v>
      </c>
      <c r="M1303" s="130">
        <v>0</v>
      </c>
      <c r="N1303" s="131">
        <v>9731520</v>
      </c>
      <c r="O1303" s="131">
        <f t="shared" si="51"/>
        <v>72986416</v>
      </c>
      <c r="P1303" s="262">
        <v>0</v>
      </c>
      <c r="Q1303" s="182">
        <v>0</v>
      </c>
      <c r="R1303" s="35">
        <f t="shared" si="50"/>
        <v>82717936</v>
      </c>
      <c r="S1303" s="154" t="s">
        <v>17</v>
      </c>
      <c r="T1303" s="154" t="s">
        <v>4813</v>
      </c>
      <c r="U1303" s="183" t="s">
        <v>1476</v>
      </c>
      <c r="V1303" s="183" t="s">
        <v>1470</v>
      </c>
    </row>
    <row r="1304" spans="1:22" s="2" customFormat="1" ht="118.5" customHeight="1" x14ac:dyDescent="0.35">
      <c r="A1304" s="27" t="s">
        <v>4814</v>
      </c>
      <c r="B1304" s="15">
        <v>858</v>
      </c>
      <c r="C1304" s="15">
        <v>2025</v>
      </c>
      <c r="D1304" s="154" t="s">
        <v>4815</v>
      </c>
      <c r="E1304" s="27" t="s">
        <v>47</v>
      </c>
      <c r="F1304" s="19">
        <v>45777</v>
      </c>
      <c r="G1304" s="19">
        <v>45782</v>
      </c>
      <c r="H1304" s="19">
        <v>46022</v>
      </c>
      <c r="I1304" s="28">
        <v>34145646</v>
      </c>
      <c r="J1304" s="263" t="s">
        <v>17</v>
      </c>
      <c r="K1304" s="154" t="s">
        <v>18</v>
      </c>
      <c r="L1304" s="154" t="s">
        <v>2542</v>
      </c>
      <c r="M1304" s="130">
        <v>0</v>
      </c>
      <c r="N1304" s="131">
        <v>3841371</v>
      </c>
      <c r="O1304" s="131">
        <f t="shared" si="51"/>
        <v>30304275</v>
      </c>
      <c r="P1304" s="262">
        <v>0</v>
      </c>
      <c r="Q1304" s="182">
        <v>0</v>
      </c>
      <c r="R1304" s="35">
        <f t="shared" si="50"/>
        <v>34145646</v>
      </c>
      <c r="S1304" s="154" t="s">
        <v>17</v>
      </c>
      <c r="T1304" s="154" t="s">
        <v>4816</v>
      </c>
      <c r="U1304" s="183" t="s">
        <v>1469</v>
      </c>
      <c r="V1304" s="183" t="s">
        <v>1470</v>
      </c>
    </row>
    <row r="1305" spans="1:22" s="2" customFormat="1" ht="118.5" customHeight="1" x14ac:dyDescent="0.35">
      <c r="A1305" s="27" t="s">
        <v>4817</v>
      </c>
      <c r="B1305" s="15">
        <v>859</v>
      </c>
      <c r="C1305" s="15">
        <v>2025</v>
      </c>
      <c r="D1305" s="154" t="s">
        <v>4818</v>
      </c>
      <c r="E1305" s="27" t="s">
        <v>47</v>
      </c>
      <c r="F1305" s="19">
        <v>45776</v>
      </c>
      <c r="G1305" s="19">
        <v>45779</v>
      </c>
      <c r="H1305" s="19">
        <v>46022</v>
      </c>
      <c r="I1305" s="28">
        <v>34145646</v>
      </c>
      <c r="J1305" s="263" t="s">
        <v>17</v>
      </c>
      <c r="K1305" s="154" t="s">
        <v>18</v>
      </c>
      <c r="L1305" s="154" t="s">
        <v>2542</v>
      </c>
      <c r="M1305" s="130">
        <v>0</v>
      </c>
      <c r="N1305" s="131">
        <v>4268190</v>
      </c>
      <c r="O1305" s="131">
        <f t="shared" si="51"/>
        <v>29877456</v>
      </c>
      <c r="P1305" s="262">
        <v>0</v>
      </c>
      <c r="Q1305" s="182">
        <v>0</v>
      </c>
      <c r="R1305" s="35">
        <f t="shared" si="50"/>
        <v>34145646</v>
      </c>
      <c r="S1305" s="154" t="s">
        <v>17</v>
      </c>
      <c r="T1305" s="154" t="s">
        <v>4819</v>
      </c>
      <c r="U1305" s="183" t="s">
        <v>1469</v>
      </c>
      <c r="V1305" s="183" t="s">
        <v>1470</v>
      </c>
    </row>
    <row r="1306" spans="1:22" s="2" customFormat="1" ht="118.5" customHeight="1" x14ac:dyDescent="0.35">
      <c r="A1306" s="27" t="s">
        <v>4820</v>
      </c>
      <c r="B1306" s="15">
        <v>860</v>
      </c>
      <c r="C1306" s="15">
        <v>2025</v>
      </c>
      <c r="D1306" s="154" t="s">
        <v>4821</v>
      </c>
      <c r="E1306" s="27" t="s">
        <v>47</v>
      </c>
      <c r="F1306" s="19">
        <v>45776</v>
      </c>
      <c r="G1306" s="19">
        <v>45779</v>
      </c>
      <c r="H1306" s="19">
        <v>46022</v>
      </c>
      <c r="I1306" s="28">
        <v>34145646</v>
      </c>
      <c r="J1306" s="263" t="s">
        <v>17</v>
      </c>
      <c r="K1306" s="154" t="s">
        <v>18</v>
      </c>
      <c r="L1306" s="154" t="s">
        <v>2542</v>
      </c>
      <c r="M1306" s="130">
        <v>0</v>
      </c>
      <c r="N1306" s="131">
        <v>4268190</v>
      </c>
      <c r="O1306" s="131">
        <f t="shared" si="51"/>
        <v>29877456</v>
      </c>
      <c r="P1306" s="262">
        <v>0</v>
      </c>
      <c r="Q1306" s="182">
        <v>0</v>
      </c>
      <c r="R1306" s="35">
        <f t="shared" si="50"/>
        <v>34145646</v>
      </c>
      <c r="S1306" s="154" t="s">
        <v>17</v>
      </c>
      <c r="T1306" s="154" t="s">
        <v>4822</v>
      </c>
      <c r="U1306" s="183" t="s">
        <v>1469</v>
      </c>
      <c r="V1306" s="183" t="s">
        <v>1470</v>
      </c>
    </row>
    <row r="1307" spans="1:22" s="2" customFormat="1" ht="118.5" customHeight="1" x14ac:dyDescent="0.35">
      <c r="A1307" s="27" t="s">
        <v>4823</v>
      </c>
      <c r="B1307" s="15">
        <v>861</v>
      </c>
      <c r="C1307" s="15">
        <v>2025</v>
      </c>
      <c r="D1307" s="154" t="s">
        <v>4824</v>
      </c>
      <c r="E1307" s="27" t="s">
        <v>3910</v>
      </c>
      <c r="F1307" s="19">
        <v>45771</v>
      </c>
      <c r="G1307" s="19">
        <v>45779</v>
      </c>
      <c r="H1307" s="19">
        <v>46022</v>
      </c>
      <c r="I1307" s="28">
        <v>32011564</v>
      </c>
      <c r="J1307" s="263" t="s">
        <v>17</v>
      </c>
      <c r="K1307" s="154" t="s">
        <v>18</v>
      </c>
      <c r="L1307" s="154" t="s">
        <v>975</v>
      </c>
      <c r="M1307" s="130">
        <v>0</v>
      </c>
      <c r="N1307" s="131">
        <v>3841380</v>
      </c>
      <c r="O1307" s="131">
        <f t="shared" si="51"/>
        <v>28170184</v>
      </c>
      <c r="P1307" s="262">
        <v>0</v>
      </c>
      <c r="Q1307" s="182">
        <v>0</v>
      </c>
      <c r="R1307" s="35">
        <f t="shared" si="50"/>
        <v>32011564</v>
      </c>
      <c r="S1307" s="154" t="s">
        <v>17</v>
      </c>
      <c r="T1307" s="154" t="s">
        <v>4825</v>
      </c>
      <c r="U1307" s="183" t="s">
        <v>1479</v>
      </c>
      <c r="V1307" s="183" t="s">
        <v>1470</v>
      </c>
    </row>
    <row r="1308" spans="1:22" s="2" customFormat="1" ht="118.5" customHeight="1" x14ac:dyDescent="0.35">
      <c r="A1308" s="27" t="s">
        <v>4826</v>
      </c>
      <c r="B1308" s="15">
        <v>862</v>
      </c>
      <c r="C1308" s="15">
        <v>2025</v>
      </c>
      <c r="D1308" s="154" t="s">
        <v>105</v>
      </c>
      <c r="E1308" s="27" t="s">
        <v>96</v>
      </c>
      <c r="F1308" s="19">
        <v>45769</v>
      </c>
      <c r="G1308" s="19">
        <v>45770</v>
      </c>
      <c r="H1308" s="19">
        <v>46022</v>
      </c>
      <c r="I1308" s="28">
        <v>81096016</v>
      </c>
      <c r="J1308" s="263" t="s">
        <v>17</v>
      </c>
      <c r="K1308" s="154" t="s">
        <v>18</v>
      </c>
      <c r="L1308" s="154" t="s">
        <v>975</v>
      </c>
      <c r="M1308" s="130">
        <v>0</v>
      </c>
      <c r="N1308" s="131">
        <v>12326594</v>
      </c>
      <c r="O1308" s="131">
        <f t="shared" si="51"/>
        <v>68769422</v>
      </c>
      <c r="P1308" s="262">
        <v>0</v>
      </c>
      <c r="Q1308" s="182">
        <v>0</v>
      </c>
      <c r="R1308" s="35">
        <f t="shared" si="50"/>
        <v>81096016</v>
      </c>
      <c r="S1308" s="154" t="s">
        <v>17</v>
      </c>
      <c r="T1308" s="154" t="s">
        <v>4827</v>
      </c>
      <c r="U1308" s="183" t="s">
        <v>1476</v>
      </c>
      <c r="V1308" s="183" t="s">
        <v>1470</v>
      </c>
    </row>
    <row r="1309" spans="1:22" s="2" customFormat="1" ht="118.5" customHeight="1" x14ac:dyDescent="0.35">
      <c r="A1309" s="27" t="s">
        <v>4828</v>
      </c>
      <c r="B1309" s="15">
        <v>863</v>
      </c>
      <c r="C1309" s="15">
        <v>2025</v>
      </c>
      <c r="D1309" s="154" t="s">
        <v>50</v>
      </c>
      <c r="E1309" s="27" t="s">
        <v>4829</v>
      </c>
      <c r="F1309" s="19">
        <v>45772</v>
      </c>
      <c r="G1309" s="19">
        <v>45779</v>
      </c>
      <c r="H1309" s="19">
        <v>45991</v>
      </c>
      <c r="I1309" s="35">
        <v>59754936</v>
      </c>
      <c r="J1309" s="153" t="s">
        <v>17</v>
      </c>
      <c r="K1309" s="154" t="s">
        <v>18</v>
      </c>
      <c r="L1309" s="154" t="s">
        <v>3195</v>
      </c>
      <c r="M1309" s="130">
        <v>0</v>
      </c>
      <c r="N1309" s="131">
        <v>8536410</v>
      </c>
      <c r="O1309" s="131">
        <f t="shared" si="51"/>
        <v>51218526</v>
      </c>
      <c r="P1309" s="262">
        <v>0</v>
      </c>
      <c r="Q1309" s="182">
        <v>0</v>
      </c>
      <c r="R1309" s="35">
        <f t="shared" si="50"/>
        <v>59754936</v>
      </c>
      <c r="S1309" s="154" t="s">
        <v>17</v>
      </c>
      <c r="T1309" s="154" t="s">
        <v>4830</v>
      </c>
      <c r="U1309" s="183" t="s">
        <v>1473</v>
      </c>
      <c r="V1309" s="183" t="s">
        <v>1470</v>
      </c>
    </row>
    <row r="1310" spans="1:22" s="2" customFormat="1" ht="118.5" customHeight="1" x14ac:dyDescent="0.35">
      <c r="A1310" s="23" t="s">
        <v>4831</v>
      </c>
      <c r="B1310" s="16">
        <v>866</v>
      </c>
      <c r="C1310" s="16">
        <v>2025</v>
      </c>
      <c r="D1310" s="159" t="s">
        <v>4832</v>
      </c>
      <c r="E1310" s="23" t="s">
        <v>3949</v>
      </c>
      <c r="F1310" s="20">
        <v>45770</v>
      </c>
      <c r="G1310" s="20">
        <v>45771</v>
      </c>
      <c r="H1310" s="20">
        <v>45996</v>
      </c>
      <c r="I1310" s="42">
        <v>46096678</v>
      </c>
      <c r="J1310" s="160" t="s">
        <v>17</v>
      </c>
      <c r="K1310" s="159" t="s">
        <v>18</v>
      </c>
      <c r="L1310" s="159" t="s">
        <v>970</v>
      </c>
      <c r="M1310" s="121">
        <v>0</v>
      </c>
      <c r="N1310" s="122">
        <v>7580342</v>
      </c>
      <c r="O1310" s="122">
        <f t="shared" si="51"/>
        <v>38516336</v>
      </c>
      <c r="P1310" s="264">
        <v>0</v>
      </c>
      <c r="Q1310" s="186">
        <v>0</v>
      </c>
      <c r="R1310" s="42">
        <f t="shared" si="50"/>
        <v>46096678</v>
      </c>
      <c r="S1310" s="159" t="s">
        <v>17</v>
      </c>
      <c r="T1310" s="159" t="s">
        <v>4833</v>
      </c>
      <c r="U1310" s="187" t="s">
        <v>1474</v>
      </c>
      <c r="V1310" s="187" t="s">
        <v>1472</v>
      </c>
    </row>
    <row r="1311" spans="1:22" s="2" customFormat="1" ht="118.5" customHeight="1" x14ac:dyDescent="0.35">
      <c r="A1311" s="23" t="s">
        <v>4834</v>
      </c>
      <c r="B1311" s="16">
        <v>867</v>
      </c>
      <c r="C1311" s="16">
        <v>2025</v>
      </c>
      <c r="D1311" s="159" t="s">
        <v>4835</v>
      </c>
      <c r="E1311" s="23" t="s">
        <v>4836</v>
      </c>
      <c r="F1311" s="20">
        <v>45769</v>
      </c>
      <c r="G1311" s="20">
        <v>45773</v>
      </c>
      <c r="H1311" s="20">
        <v>45869</v>
      </c>
      <c r="I1311" s="24">
        <v>5120810237</v>
      </c>
      <c r="J1311" s="268" t="s">
        <v>17</v>
      </c>
      <c r="K1311" s="159" t="s">
        <v>19</v>
      </c>
      <c r="L1311" s="159" t="s">
        <v>574</v>
      </c>
      <c r="M1311" s="121">
        <v>0</v>
      </c>
      <c r="N1311" s="122">
        <v>355149909.79000002</v>
      </c>
      <c r="O1311" s="122">
        <f t="shared" si="51"/>
        <v>4765660327.21</v>
      </c>
      <c r="P1311" s="264">
        <v>0</v>
      </c>
      <c r="Q1311" s="186">
        <v>0</v>
      </c>
      <c r="R1311" s="42">
        <f t="shared" si="50"/>
        <v>5120810237</v>
      </c>
      <c r="S1311" s="159" t="s">
        <v>17</v>
      </c>
      <c r="T1311" s="159" t="s">
        <v>4837</v>
      </c>
      <c r="U1311" s="187" t="s">
        <v>1474</v>
      </c>
      <c r="V1311" s="187" t="s">
        <v>1472</v>
      </c>
    </row>
    <row r="1312" spans="1:22" s="2" customFormat="1" ht="118.5" customHeight="1" x14ac:dyDescent="0.35">
      <c r="A1312" s="25" t="s">
        <v>4838</v>
      </c>
      <c r="B1312" s="17">
        <v>868</v>
      </c>
      <c r="C1312" s="17">
        <v>2025</v>
      </c>
      <c r="D1312" s="156" t="s">
        <v>1125</v>
      </c>
      <c r="E1312" s="25" t="s">
        <v>4839</v>
      </c>
      <c r="F1312" s="18">
        <v>45771</v>
      </c>
      <c r="G1312" s="18">
        <v>45772</v>
      </c>
      <c r="H1312" s="18">
        <v>45991</v>
      </c>
      <c r="I1312" s="29">
        <v>82632566</v>
      </c>
      <c r="J1312" s="161" t="s">
        <v>17</v>
      </c>
      <c r="K1312" s="156" t="s">
        <v>18</v>
      </c>
      <c r="L1312" s="156" t="s">
        <v>971</v>
      </c>
      <c r="M1312" s="265">
        <v>0</v>
      </c>
      <c r="N1312" s="148">
        <v>2253612</v>
      </c>
      <c r="O1312" s="148">
        <f t="shared" si="51"/>
        <v>80378954</v>
      </c>
      <c r="P1312" s="266">
        <v>0</v>
      </c>
      <c r="Q1312" s="189">
        <v>0</v>
      </c>
      <c r="R1312" s="29">
        <f t="shared" si="50"/>
        <v>82632566</v>
      </c>
      <c r="S1312" s="156" t="s">
        <v>17</v>
      </c>
      <c r="T1312" s="156" t="s">
        <v>4840</v>
      </c>
      <c r="U1312" s="190" t="s">
        <v>1482</v>
      </c>
      <c r="V1312" s="190" t="s">
        <v>1468</v>
      </c>
    </row>
    <row r="1313" spans="1:22" s="2" customFormat="1" ht="118.5" customHeight="1" x14ac:dyDescent="0.35">
      <c r="A1313" s="27" t="s">
        <v>4841</v>
      </c>
      <c r="B1313" s="15">
        <v>869</v>
      </c>
      <c r="C1313" s="15">
        <v>2025</v>
      </c>
      <c r="D1313" s="154" t="s">
        <v>1327</v>
      </c>
      <c r="E1313" s="27" t="s">
        <v>47</v>
      </c>
      <c r="F1313" s="19">
        <v>45772</v>
      </c>
      <c r="G1313" s="19">
        <v>45776</v>
      </c>
      <c r="H1313" s="19">
        <v>46022</v>
      </c>
      <c r="I1313" s="28">
        <v>35568394</v>
      </c>
      <c r="J1313" s="263" t="s">
        <v>17</v>
      </c>
      <c r="K1313" s="154" t="s">
        <v>18</v>
      </c>
      <c r="L1313" s="154" t="s">
        <v>2542</v>
      </c>
      <c r="M1313" s="130">
        <v>0</v>
      </c>
      <c r="N1313" s="131">
        <v>4552754</v>
      </c>
      <c r="O1313" s="131">
        <f t="shared" si="51"/>
        <v>31015640</v>
      </c>
      <c r="P1313" s="262">
        <v>0</v>
      </c>
      <c r="Q1313" s="182">
        <v>0</v>
      </c>
      <c r="R1313" s="35">
        <f t="shared" si="50"/>
        <v>35568394</v>
      </c>
      <c r="S1313" s="154" t="s">
        <v>17</v>
      </c>
      <c r="T1313" s="154" t="s">
        <v>4842</v>
      </c>
      <c r="U1313" s="183" t="s">
        <v>1469</v>
      </c>
      <c r="V1313" s="183" t="s">
        <v>1470</v>
      </c>
    </row>
    <row r="1314" spans="1:22" s="2" customFormat="1" ht="118.5" customHeight="1" x14ac:dyDescent="0.35">
      <c r="A1314" s="25" t="s">
        <v>4843</v>
      </c>
      <c r="B1314" s="17">
        <v>870</v>
      </c>
      <c r="C1314" s="17">
        <v>2025</v>
      </c>
      <c r="D1314" s="156" t="s">
        <v>4844</v>
      </c>
      <c r="E1314" s="25" t="s">
        <v>4845</v>
      </c>
      <c r="F1314" s="18">
        <v>45769</v>
      </c>
      <c r="G1314" s="18">
        <v>45772</v>
      </c>
      <c r="H1314" s="18">
        <v>45788</v>
      </c>
      <c r="I1314" s="26">
        <v>213425909</v>
      </c>
      <c r="J1314" s="270" t="s">
        <v>17</v>
      </c>
      <c r="K1314" s="156" t="s">
        <v>18</v>
      </c>
      <c r="L1314" s="156" t="s">
        <v>971</v>
      </c>
      <c r="M1314" s="265">
        <v>0</v>
      </c>
      <c r="N1314" s="148">
        <v>213425909</v>
      </c>
      <c r="O1314" s="148">
        <f t="shared" si="51"/>
        <v>0</v>
      </c>
      <c r="P1314" s="266">
        <v>0</v>
      </c>
      <c r="Q1314" s="189">
        <v>0</v>
      </c>
      <c r="R1314" s="29">
        <f t="shared" si="50"/>
        <v>213425909</v>
      </c>
      <c r="S1314" s="156" t="s">
        <v>17</v>
      </c>
      <c r="T1314" s="156" t="s">
        <v>4846</v>
      </c>
      <c r="U1314" s="190" t="s">
        <v>1482</v>
      </c>
      <c r="V1314" s="190" t="s">
        <v>1468</v>
      </c>
    </row>
    <row r="1315" spans="1:22" s="2" customFormat="1" ht="118.5" customHeight="1" x14ac:dyDescent="0.35">
      <c r="A1315" s="27" t="s">
        <v>4847</v>
      </c>
      <c r="B1315" s="15">
        <v>872</v>
      </c>
      <c r="C1315" s="15">
        <v>2025</v>
      </c>
      <c r="D1315" s="154" t="s">
        <v>4848</v>
      </c>
      <c r="E1315" s="27" t="s">
        <v>4849</v>
      </c>
      <c r="F1315" s="19">
        <v>45776</v>
      </c>
      <c r="G1315" s="19">
        <v>45782</v>
      </c>
      <c r="H1315" s="19">
        <v>46022</v>
      </c>
      <c r="I1315" s="35">
        <v>31883518</v>
      </c>
      <c r="J1315" s="153" t="s">
        <v>17</v>
      </c>
      <c r="K1315" s="154" t="s">
        <v>18</v>
      </c>
      <c r="L1315" s="154" t="s">
        <v>975</v>
      </c>
      <c r="M1315" s="130">
        <v>0</v>
      </c>
      <c r="N1315" s="131">
        <v>3457242</v>
      </c>
      <c r="O1315" s="131">
        <f t="shared" si="51"/>
        <v>28426276</v>
      </c>
      <c r="P1315" s="262">
        <v>0</v>
      </c>
      <c r="Q1315" s="182">
        <v>0</v>
      </c>
      <c r="R1315" s="35">
        <f t="shared" si="50"/>
        <v>31883518</v>
      </c>
      <c r="S1315" s="154" t="s">
        <v>17</v>
      </c>
      <c r="T1315" s="154" t="s">
        <v>4850</v>
      </c>
      <c r="U1315" s="183" t="s">
        <v>1479</v>
      </c>
      <c r="V1315" s="183" t="s">
        <v>1470</v>
      </c>
    </row>
    <row r="1316" spans="1:22" s="2" customFormat="1" ht="118.5" customHeight="1" x14ac:dyDescent="0.35">
      <c r="A1316" s="27" t="s">
        <v>4851</v>
      </c>
      <c r="B1316" s="15">
        <v>874</v>
      </c>
      <c r="C1316" s="15">
        <v>2025</v>
      </c>
      <c r="D1316" s="154" t="s">
        <v>1059</v>
      </c>
      <c r="E1316" s="27" t="s">
        <v>4852</v>
      </c>
      <c r="F1316" s="19">
        <v>45771</v>
      </c>
      <c r="G1316" s="19">
        <v>45772</v>
      </c>
      <c r="H1316" s="19">
        <v>46022</v>
      </c>
      <c r="I1316" s="28">
        <v>32011564</v>
      </c>
      <c r="J1316" s="263" t="s">
        <v>17</v>
      </c>
      <c r="K1316" s="154" t="s">
        <v>18</v>
      </c>
      <c r="L1316" s="154" t="s">
        <v>975</v>
      </c>
      <c r="M1316" s="130">
        <v>0</v>
      </c>
      <c r="N1316" s="131">
        <v>4609664</v>
      </c>
      <c r="O1316" s="131">
        <f t="shared" si="51"/>
        <v>27401900</v>
      </c>
      <c r="P1316" s="262">
        <v>0</v>
      </c>
      <c r="Q1316" s="182">
        <v>0</v>
      </c>
      <c r="R1316" s="35">
        <f t="shared" si="50"/>
        <v>32011564</v>
      </c>
      <c r="S1316" s="154" t="s">
        <v>5463</v>
      </c>
      <c r="T1316" s="154" t="s">
        <v>4853</v>
      </c>
      <c r="U1316" s="183" t="s">
        <v>1476</v>
      </c>
      <c r="V1316" s="183" t="s">
        <v>1470</v>
      </c>
    </row>
    <row r="1317" spans="1:22" s="2" customFormat="1" ht="118.5" customHeight="1" x14ac:dyDescent="0.35">
      <c r="A1317" s="27" t="s">
        <v>4854</v>
      </c>
      <c r="B1317" s="15">
        <v>875</v>
      </c>
      <c r="C1317" s="15">
        <v>2025</v>
      </c>
      <c r="D1317" s="154" t="s">
        <v>993</v>
      </c>
      <c r="E1317" s="27" t="s">
        <v>936</v>
      </c>
      <c r="F1317" s="19">
        <v>45776</v>
      </c>
      <c r="G1317" s="19">
        <v>45782</v>
      </c>
      <c r="H1317" s="19">
        <v>46022</v>
      </c>
      <c r="I1317" s="28">
        <v>71136838</v>
      </c>
      <c r="J1317" s="263" t="s">
        <v>17</v>
      </c>
      <c r="K1317" s="154" t="s">
        <v>18</v>
      </c>
      <c r="L1317" s="154" t="s">
        <v>975</v>
      </c>
      <c r="M1317" s="130">
        <v>0</v>
      </c>
      <c r="N1317" s="131">
        <v>7682769</v>
      </c>
      <c r="O1317" s="131">
        <f t="shared" si="51"/>
        <v>63454069</v>
      </c>
      <c r="P1317" s="262">
        <v>0</v>
      </c>
      <c r="Q1317" s="182">
        <v>0</v>
      </c>
      <c r="R1317" s="35">
        <f t="shared" si="50"/>
        <v>71136838</v>
      </c>
      <c r="S1317" s="154" t="s">
        <v>17</v>
      </c>
      <c r="T1317" s="154" t="s">
        <v>4855</v>
      </c>
      <c r="U1317" s="183" t="s">
        <v>1476</v>
      </c>
      <c r="V1317" s="183" t="s">
        <v>1470</v>
      </c>
    </row>
    <row r="1318" spans="1:22" s="2" customFormat="1" ht="118.5" customHeight="1" x14ac:dyDescent="0.35">
      <c r="A1318" s="27" t="s">
        <v>4856</v>
      </c>
      <c r="B1318" s="15">
        <v>876</v>
      </c>
      <c r="C1318" s="15">
        <v>2025</v>
      </c>
      <c r="D1318" s="154" t="s">
        <v>4857</v>
      </c>
      <c r="E1318" s="27" t="s">
        <v>936</v>
      </c>
      <c r="F1318" s="19">
        <v>45776</v>
      </c>
      <c r="G1318" s="19">
        <v>45782</v>
      </c>
      <c r="H1318" s="19">
        <v>46022</v>
      </c>
      <c r="I1318" s="28">
        <v>71136838</v>
      </c>
      <c r="J1318" s="263" t="s">
        <v>17</v>
      </c>
      <c r="K1318" s="154" t="s">
        <v>18</v>
      </c>
      <c r="L1318" s="154" t="s">
        <v>975</v>
      </c>
      <c r="M1318" s="130">
        <v>0</v>
      </c>
      <c r="N1318" s="131">
        <v>7682769</v>
      </c>
      <c r="O1318" s="131">
        <f t="shared" si="51"/>
        <v>63454069</v>
      </c>
      <c r="P1318" s="262">
        <v>0</v>
      </c>
      <c r="Q1318" s="182">
        <v>0</v>
      </c>
      <c r="R1318" s="35">
        <f t="shared" si="50"/>
        <v>71136838</v>
      </c>
      <c r="S1318" s="154" t="s">
        <v>17</v>
      </c>
      <c r="T1318" s="154" t="s">
        <v>4858</v>
      </c>
      <c r="U1318" s="183" t="s">
        <v>1476</v>
      </c>
      <c r="V1318" s="183" t="s">
        <v>1470</v>
      </c>
    </row>
    <row r="1319" spans="1:22" s="2" customFormat="1" ht="118.5" customHeight="1" x14ac:dyDescent="0.35">
      <c r="A1319" s="27" t="s">
        <v>4859</v>
      </c>
      <c r="B1319" s="15">
        <v>877</v>
      </c>
      <c r="C1319" s="15">
        <v>2025</v>
      </c>
      <c r="D1319" s="154" t="s">
        <v>4860</v>
      </c>
      <c r="E1319" s="27" t="s">
        <v>4861</v>
      </c>
      <c r="F1319" s="19">
        <v>45772</v>
      </c>
      <c r="G1319" s="19">
        <v>45775</v>
      </c>
      <c r="H1319" s="19">
        <v>46022</v>
      </c>
      <c r="I1319" s="35">
        <v>88915376</v>
      </c>
      <c r="J1319" s="153" t="s">
        <v>17</v>
      </c>
      <c r="K1319" s="154" t="s">
        <v>18</v>
      </c>
      <c r="L1319" s="154" t="s">
        <v>975</v>
      </c>
      <c r="M1319" s="130">
        <v>0</v>
      </c>
      <c r="N1319" s="131">
        <v>11831480</v>
      </c>
      <c r="O1319" s="131">
        <f t="shared" si="51"/>
        <v>77083896</v>
      </c>
      <c r="P1319" s="262">
        <v>0</v>
      </c>
      <c r="Q1319" s="182">
        <v>0</v>
      </c>
      <c r="R1319" s="35">
        <f t="shared" si="50"/>
        <v>88915376</v>
      </c>
      <c r="S1319" s="154" t="s">
        <v>17</v>
      </c>
      <c r="T1319" s="154" t="s">
        <v>4862</v>
      </c>
      <c r="U1319" s="183" t="s">
        <v>1479</v>
      </c>
      <c r="V1319" s="183" t="s">
        <v>1470</v>
      </c>
    </row>
    <row r="1320" spans="1:22" s="2" customFormat="1" ht="118.5" customHeight="1" x14ac:dyDescent="0.35">
      <c r="A1320" s="227" t="s">
        <v>4863</v>
      </c>
      <c r="B1320" s="17">
        <v>879</v>
      </c>
      <c r="C1320" s="17">
        <v>2025</v>
      </c>
      <c r="D1320" s="230" t="s">
        <v>4864</v>
      </c>
      <c r="E1320" s="227" t="s">
        <v>4865</v>
      </c>
      <c r="F1320" s="222">
        <v>45776</v>
      </c>
      <c r="G1320" s="222">
        <v>45779</v>
      </c>
      <c r="H1320" s="222">
        <v>45991</v>
      </c>
      <c r="I1320" s="271">
        <v>59754947</v>
      </c>
      <c r="J1320" s="240" t="s">
        <v>17</v>
      </c>
      <c r="K1320" s="230" t="s">
        <v>18</v>
      </c>
      <c r="L1320" s="230" t="s">
        <v>1975</v>
      </c>
      <c r="M1320" s="265">
        <v>0</v>
      </c>
      <c r="N1320" s="148">
        <v>8536410</v>
      </c>
      <c r="O1320" s="148">
        <f t="shared" si="51"/>
        <v>51218537</v>
      </c>
      <c r="P1320" s="266">
        <v>0</v>
      </c>
      <c r="Q1320" s="189">
        <v>0</v>
      </c>
      <c r="R1320" s="29">
        <f t="shared" si="50"/>
        <v>59754947</v>
      </c>
      <c r="S1320" s="230" t="s">
        <v>17</v>
      </c>
      <c r="T1320" s="230" t="s">
        <v>4866</v>
      </c>
      <c r="U1320" s="244" t="s">
        <v>1480</v>
      </c>
      <c r="V1320" s="190" t="s">
        <v>1468</v>
      </c>
    </row>
    <row r="1321" spans="1:22" s="2" customFormat="1" ht="118.5" customHeight="1" x14ac:dyDescent="0.35">
      <c r="A1321" s="27" t="s">
        <v>4867</v>
      </c>
      <c r="B1321" s="15">
        <v>880</v>
      </c>
      <c r="C1321" s="15">
        <v>2025</v>
      </c>
      <c r="D1321" s="154" t="s">
        <v>4868</v>
      </c>
      <c r="E1321" s="27" t="s">
        <v>4869</v>
      </c>
      <c r="F1321" s="19">
        <v>45772</v>
      </c>
      <c r="G1321" s="19">
        <v>45777</v>
      </c>
      <c r="H1321" s="19">
        <v>46022</v>
      </c>
      <c r="I1321" s="28">
        <v>88647471</v>
      </c>
      <c r="J1321" s="263" t="s">
        <v>17</v>
      </c>
      <c r="K1321" s="154" t="s">
        <v>19</v>
      </c>
      <c r="L1321" s="154" t="s">
        <v>978</v>
      </c>
      <c r="M1321" s="130">
        <v>0</v>
      </c>
      <c r="N1321" s="131">
        <v>10178042</v>
      </c>
      <c r="O1321" s="131">
        <f t="shared" si="51"/>
        <v>78469429</v>
      </c>
      <c r="P1321" s="262">
        <v>0</v>
      </c>
      <c r="Q1321" s="182">
        <v>0</v>
      </c>
      <c r="R1321" s="35">
        <f t="shared" si="50"/>
        <v>88647471</v>
      </c>
      <c r="S1321" s="154" t="s">
        <v>17</v>
      </c>
      <c r="T1321" s="154" t="s">
        <v>4870</v>
      </c>
      <c r="U1321" s="183" t="s">
        <v>1478</v>
      </c>
      <c r="V1321" s="183" t="s">
        <v>1470</v>
      </c>
    </row>
    <row r="1322" spans="1:22" s="2" customFormat="1" ht="118.5" customHeight="1" x14ac:dyDescent="0.35">
      <c r="A1322" s="197" t="s">
        <v>4871</v>
      </c>
      <c r="B1322" s="15">
        <v>881</v>
      </c>
      <c r="C1322" s="15">
        <v>2025</v>
      </c>
      <c r="D1322" s="198" t="s">
        <v>445</v>
      </c>
      <c r="E1322" s="197" t="s">
        <v>4872</v>
      </c>
      <c r="F1322" s="199">
        <v>45776</v>
      </c>
      <c r="G1322" s="199">
        <v>45782</v>
      </c>
      <c r="H1322" s="199">
        <v>46022</v>
      </c>
      <c r="I1322" s="203">
        <v>32651794</v>
      </c>
      <c r="J1322" s="267" t="s">
        <v>17</v>
      </c>
      <c r="K1322" s="198" t="s">
        <v>18</v>
      </c>
      <c r="L1322" s="198" t="s">
        <v>2542</v>
      </c>
      <c r="M1322" s="130">
        <v>0</v>
      </c>
      <c r="N1322" s="131">
        <v>3457242</v>
      </c>
      <c r="O1322" s="131">
        <f t="shared" si="51"/>
        <v>29194552</v>
      </c>
      <c r="P1322" s="262">
        <v>0</v>
      </c>
      <c r="Q1322" s="182">
        <v>0</v>
      </c>
      <c r="R1322" s="35">
        <f t="shared" si="50"/>
        <v>32651794</v>
      </c>
      <c r="S1322" s="198" t="s">
        <v>17</v>
      </c>
      <c r="T1322" s="198" t="s">
        <v>4873</v>
      </c>
      <c r="U1322" s="202" t="s">
        <v>1469</v>
      </c>
      <c r="V1322" s="183" t="s">
        <v>1470</v>
      </c>
    </row>
    <row r="1323" spans="1:22" s="2" customFormat="1" ht="118.5" customHeight="1" x14ac:dyDescent="0.35">
      <c r="A1323" s="197" t="s">
        <v>4874</v>
      </c>
      <c r="B1323" s="15">
        <v>882</v>
      </c>
      <c r="C1323" s="15">
        <v>2025</v>
      </c>
      <c r="D1323" s="198" t="s">
        <v>4875</v>
      </c>
      <c r="E1323" s="197" t="s">
        <v>1012</v>
      </c>
      <c r="F1323" s="199">
        <v>45772</v>
      </c>
      <c r="G1323" s="199">
        <v>45779</v>
      </c>
      <c r="H1323" s="199">
        <v>46022</v>
      </c>
      <c r="I1323" s="203">
        <v>51218532</v>
      </c>
      <c r="J1323" s="267" t="s">
        <v>17</v>
      </c>
      <c r="K1323" s="198" t="s">
        <v>18</v>
      </c>
      <c r="L1323" s="198" t="s">
        <v>975</v>
      </c>
      <c r="M1323" s="130">
        <v>0</v>
      </c>
      <c r="N1323" s="131">
        <v>6146220</v>
      </c>
      <c r="O1323" s="131">
        <f t="shared" si="51"/>
        <v>45072312</v>
      </c>
      <c r="P1323" s="262">
        <v>0</v>
      </c>
      <c r="Q1323" s="182">
        <v>0</v>
      </c>
      <c r="R1323" s="35">
        <f t="shared" si="50"/>
        <v>51218532</v>
      </c>
      <c r="S1323" s="198" t="s">
        <v>17</v>
      </c>
      <c r="T1323" s="198" t="s">
        <v>4876</v>
      </c>
      <c r="U1323" s="202" t="s">
        <v>1476</v>
      </c>
      <c r="V1323" s="183" t="s">
        <v>1470</v>
      </c>
    </row>
    <row r="1324" spans="1:22" s="2" customFormat="1" ht="118.5" customHeight="1" x14ac:dyDescent="0.35">
      <c r="A1324" s="197" t="s">
        <v>4877</v>
      </c>
      <c r="B1324" s="15">
        <v>883</v>
      </c>
      <c r="C1324" s="15">
        <v>2025</v>
      </c>
      <c r="D1324" s="198" t="s">
        <v>4878</v>
      </c>
      <c r="E1324" s="197" t="s">
        <v>1348</v>
      </c>
      <c r="F1324" s="199">
        <v>45776</v>
      </c>
      <c r="G1324" s="199">
        <v>45779</v>
      </c>
      <c r="H1324" s="199">
        <v>45951</v>
      </c>
      <c r="I1324" s="272">
        <v>24755592</v>
      </c>
      <c r="J1324" s="201" t="s">
        <v>17</v>
      </c>
      <c r="K1324" s="198" t="s">
        <v>18</v>
      </c>
      <c r="L1324" s="198" t="s">
        <v>975</v>
      </c>
      <c r="M1324" s="130">
        <v>0</v>
      </c>
      <c r="N1324" s="131">
        <v>4268190</v>
      </c>
      <c r="O1324" s="131">
        <f t="shared" si="51"/>
        <v>20487402</v>
      </c>
      <c r="P1324" s="262">
        <v>0</v>
      </c>
      <c r="Q1324" s="182">
        <v>0</v>
      </c>
      <c r="R1324" s="35">
        <f t="shared" si="50"/>
        <v>24755592</v>
      </c>
      <c r="S1324" s="198" t="s">
        <v>17</v>
      </c>
      <c r="T1324" s="198" t="s">
        <v>4879</v>
      </c>
      <c r="U1324" s="202" t="s">
        <v>1479</v>
      </c>
      <c r="V1324" s="183" t="s">
        <v>1470</v>
      </c>
    </row>
    <row r="1325" spans="1:22" s="2" customFormat="1" ht="118.5" customHeight="1" x14ac:dyDescent="0.35">
      <c r="A1325" s="197" t="s">
        <v>4880</v>
      </c>
      <c r="B1325" s="15">
        <v>886</v>
      </c>
      <c r="C1325" s="15">
        <v>2025</v>
      </c>
      <c r="D1325" s="198" t="s">
        <v>4881</v>
      </c>
      <c r="E1325" s="197" t="s">
        <v>4660</v>
      </c>
      <c r="F1325" s="199">
        <v>45772</v>
      </c>
      <c r="G1325" s="199">
        <v>45775</v>
      </c>
      <c r="H1325" s="199">
        <v>46022</v>
      </c>
      <c r="I1325" s="203">
        <v>65184111</v>
      </c>
      <c r="J1325" s="267" t="s">
        <v>17</v>
      </c>
      <c r="K1325" s="198" t="s">
        <v>18</v>
      </c>
      <c r="L1325" s="198" t="s">
        <v>3337</v>
      </c>
      <c r="M1325" s="130">
        <v>0</v>
      </c>
      <c r="N1325" s="131">
        <v>8638857</v>
      </c>
      <c r="O1325" s="131">
        <f t="shared" si="51"/>
        <v>56545254</v>
      </c>
      <c r="P1325" s="262">
        <v>0</v>
      </c>
      <c r="Q1325" s="182">
        <v>0</v>
      </c>
      <c r="R1325" s="35">
        <f t="shared" si="50"/>
        <v>65184111</v>
      </c>
      <c r="S1325" s="198" t="s">
        <v>17</v>
      </c>
      <c r="T1325" s="198" t="s">
        <v>4882</v>
      </c>
      <c r="U1325" s="202" t="s">
        <v>1469</v>
      </c>
      <c r="V1325" s="183" t="s">
        <v>1470</v>
      </c>
    </row>
    <row r="1326" spans="1:22" s="2" customFormat="1" ht="118.5" customHeight="1" x14ac:dyDescent="0.35">
      <c r="A1326" s="27" t="s">
        <v>4883</v>
      </c>
      <c r="B1326" s="15">
        <v>890</v>
      </c>
      <c r="C1326" s="15">
        <v>2025</v>
      </c>
      <c r="D1326" s="154" t="s">
        <v>4884</v>
      </c>
      <c r="E1326" s="27" t="s">
        <v>2372</v>
      </c>
      <c r="F1326" s="19">
        <v>45777</v>
      </c>
      <c r="G1326" s="19">
        <v>45779</v>
      </c>
      <c r="H1326" s="19">
        <v>46022</v>
      </c>
      <c r="I1326" s="28">
        <v>62828046</v>
      </c>
      <c r="J1326" s="263" t="s">
        <v>17</v>
      </c>
      <c r="K1326" s="154" t="s">
        <v>18</v>
      </c>
      <c r="L1326" s="154" t="s">
        <v>3337</v>
      </c>
      <c r="M1326" s="130">
        <v>0</v>
      </c>
      <c r="N1326" s="131">
        <v>7853490</v>
      </c>
      <c r="O1326" s="131">
        <f t="shared" si="51"/>
        <v>54974556</v>
      </c>
      <c r="P1326" s="262">
        <v>0</v>
      </c>
      <c r="Q1326" s="182">
        <v>0</v>
      </c>
      <c r="R1326" s="35">
        <f t="shared" si="50"/>
        <v>62828046</v>
      </c>
      <c r="S1326" s="154" t="s">
        <v>17</v>
      </c>
      <c r="T1326" s="154" t="s">
        <v>4885</v>
      </c>
      <c r="U1326" s="183" t="s">
        <v>1469</v>
      </c>
      <c r="V1326" s="183" t="s">
        <v>1470</v>
      </c>
    </row>
    <row r="1327" spans="1:22" s="2" customFormat="1" ht="118.5" customHeight="1" x14ac:dyDescent="0.35">
      <c r="A1327" s="27" t="s">
        <v>4886</v>
      </c>
      <c r="B1327" s="15">
        <v>891</v>
      </c>
      <c r="C1327" s="15">
        <v>2025</v>
      </c>
      <c r="D1327" s="154" t="s">
        <v>665</v>
      </c>
      <c r="E1327" s="27" t="s">
        <v>2372</v>
      </c>
      <c r="F1327" s="19">
        <v>45777</v>
      </c>
      <c r="G1327" s="19">
        <v>45782</v>
      </c>
      <c r="H1327" s="19">
        <v>46022</v>
      </c>
      <c r="I1327" s="28">
        <v>62828046</v>
      </c>
      <c r="J1327" s="263" t="s">
        <v>17</v>
      </c>
      <c r="K1327" s="154" t="s">
        <v>18</v>
      </c>
      <c r="L1327" s="154" t="s">
        <v>3337</v>
      </c>
      <c r="M1327" s="130">
        <v>0</v>
      </c>
      <c r="N1327" s="131">
        <v>7068141</v>
      </c>
      <c r="O1327" s="131">
        <f t="shared" si="51"/>
        <v>55759905</v>
      </c>
      <c r="P1327" s="262">
        <v>0</v>
      </c>
      <c r="Q1327" s="182">
        <v>0</v>
      </c>
      <c r="R1327" s="35">
        <f t="shared" ref="R1327:R1340" si="52">+I1327+P1327</f>
        <v>62828046</v>
      </c>
      <c r="S1327" s="154" t="s">
        <v>17</v>
      </c>
      <c r="T1327" s="154" t="s">
        <v>4887</v>
      </c>
      <c r="U1327" s="183" t="s">
        <v>1469</v>
      </c>
      <c r="V1327" s="183" t="s">
        <v>1470</v>
      </c>
    </row>
    <row r="1328" spans="1:22" s="2" customFormat="1" ht="118.5" customHeight="1" x14ac:dyDescent="0.35">
      <c r="A1328" s="197" t="s">
        <v>4888</v>
      </c>
      <c r="B1328" s="15">
        <v>892</v>
      </c>
      <c r="C1328" s="15">
        <v>2025</v>
      </c>
      <c r="D1328" s="198" t="s">
        <v>4889</v>
      </c>
      <c r="E1328" s="197" t="s">
        <v>2372</v>
      </c>
      <c r="F1328" s="199">
        <v>45777</v>
      </c>
      <c r="G1328" s="199">
        <v>45782</v>
      </c>
      <c r="H1328" s="199">
        <v>46022</v>
      </c>
      <c r="I1328" s="203">
        <v>62828046</v>
      </c>
      <c r="J1328" s="267" t="s">
        <v>17</v>
      </c>
      <c r="K1328" s="154" t="s">
        <v>18</v>
      </c>
      <c r="L1328" s="198" t="s">
        <v>3337</v>
      </c>
      <c r="M1328" s="130">
        <v>0</v>
      </c>
      <c r="N1328" s="131">
        <v>7068141</v>
      </c>
      <c r="O1328" s="131">
        <f t="shared" si="51"/>
        <v>55759905</v>
      </c>
      <c r="P1328" s="262">
        <v>0</v>
      </c>
      <c r="Q1328" s="182">
        <v>0</v>
      </c>
      <c r="R1328" s="35">
        <f t="shared" si="52"/>
        <v>62828046</v>
      </c>
      <c r="S1328" s="198" t="s">
        <v>17</v>
      </c>
      <c r="T1328" s="198" t="s">
        <v>4890</v>
      </c>
      <c r="U1328" s="202" t="s">
        <v>1469</v>
      </c>
      <c r="V1328" s="183" t="s">
        <v>1470</v>
      </c>
    </row>
    <row r="1329" spans="1:22" s="2" customFormat="1" ht="118.5" customHeight="1" x14ac:dyDescent="0.35">
      <c r="A1329" s="27" t="s">
        <v>4891</v>
      </c>
      <c r="B1329" s="15">
        <v>893</v>
      </c>
      <c r="C1329" s="15">
        <v>2025</v>
      </c>
      <c r="D1329" s="154" t="s">
        <v>4892</v>
      </c>
      <c r="E1329" s="27" t="s">
        <v>3336</v>
      </c>
      <c r="F1329" s="19">
        <v>45777</v>
      </c>
      <c r="G1329" s="19">
        <v>45779</v>
      </c>
      <c r="H1329" s="19">
        <v>46022</v>
      </c>
      <c r="I1329" s="28">
        <v>43706449</v>
      </c>
      <c r="J1329" s="263" t="s">
        <v>17</v>
      </c>
      <c r="K1329" s="154" t="s">
        <v>18</v>
      </c>
      <c r="L1329" s="154" t="s">
        <v>3337</v>
      </c>
      <c r="M1329" s="130">
        <v>0</v>
      </c>
      <c r="N1329" s="131">
        <v>5463300</v>
      </c>
      <c r="O1329" s="131">
        <f t="shared" si="51"/>
        <v>38243149</v>
      </c>
      <c r="P1329" s="262">
        <v>0</v>
      </c>
      <c r="Q1329" s="182">
        <v>0</v>
      </c>
      <c r="R1329" s="35">
        <f t="shared" si="52"/>
        <v>43706449</v>
      </c>
      <c r="S1329" s="154" t="s">
        <v>17</v>
      </c>
      <c r="T1329" s="154" t="s">
        <v>4893</v>
      </c>
      <c r="U1329" s="183" t="s">
        <v>1469</v>
      </c>
      <c r="V1329" s="183" t="s">
        <v>1470</v>
      </c>
    </row>
    <row r="1330" spans="1:22" s="2" customFormat="1" ht="118.5" customHeight="1" x14ac:dyDescent="0.35">
      <c r="A1330" s="27" t="s">
        <v>4894</v>
      </c>
      <c r="B1330" s="15">
        <v>894</v>
      </c>
      <c r="C1330" s="15">
        <v>2025</v>
      </c>
      <c r="D1330" s="154" t="s">
        <v>718</v>
      </c>
      <c r="E1330" s="27" t="s">
        <v>4895</v>
      </c>
      <c r="F1330" s="19">
        <v>45777</v>
      </c>
      <c r="G1330" s="19">
        <v>45779</v>
      </c>
      <c r="H1330" s="19">
        <v>46022</v>
      </c>
      <c r="I1330" s="28">
        <v>62828046</v>
      </c>
      <c r="J1330" s="263" t="s">
        <v>17</v>
      </c>
      <c r="K1330" s="154" t="s">
        <v>18</v>
      </c>
      <c r="L1330" s="154" t="s">
        <v>3337</v>
      </c>
      <c r="M1330" s="130">
        <v>0</v>
      </c>
      <c r="N1330" s="131">
        <v>7853490</v>
      </c>
      <c r="O1330" s="131">
        <f t="shared" si="51"/>
        <v>54974556</v>
      </c>
      <c r="P1330" s="262">
        <v>0</v>
      </c>
      <c r="Q1330" s="182">
        <v>0</v>
      </c>
      <c r="R1330" s="35">
        <f t="shared" si="52"/>
        <v>62828046</v>
      </c>
      <c r="S1330" s="154" t="s">
        <v>17</v>
      </c>
      <c r="T1330" s="154" t="s">
        <v>4896</v>
      </c>
      <c r="U1330" s="183" t="s">
        <v>1469</v>
      </c>
      <c r="V1330" s="183" t="s">
        <v>1470</v>
      </c>
    </row>
    <row r="1331" spans="1:22" s="2" customFormat="1" ht="118.5" customHeight="1" x14ac:dyDescent="0.35">
      <c r="A1331" s="27" t="s">
        <v>4897</v>
      </c>
      <c r="B1331" s="15">
        <v>895</v>
      </c>
      <c r="C1331" s="15">
        <v>2025</v>
      </c>
      <c r="D1331" s="154" t="s">
        <v>725</v>
      </c>
      <c r="E1331" s="27" t="s">
        <v>4898</v>
      </c>
      <c r="F1331" s="19">
        <v>45777</v>
      </c>
      <c r="G1331" s="19">
        <v>45782</v>
      </c>
      <c r="H1331" s="19">
        <v>46022</v>
      </c>
      <c r="I1331" s="28">
        <v>99705423</v>
      </c>
      <c r="J1331" s="263" t="s">
        <v>17</v>
      </c>
      <c r="K1331" s="154" t="s">
        <v>18</v>
      </c>
      <c r="L1331" s="154" t="s">
        <v>3337</v>
      </c>
      <c r="M1331" s="130">
        <v>0</v>
      </c>
      <c r="N1331" s="131">
        <v>11216853</v>
      </c>
      <c r="O1331" s="131">
        <f t="shared" si="51"/>
        <v>88488570</v>
      </c>
      <c r="P1331" s="262">
        <v>0</v>
      </c>
      <c r="Q1331" s="182">
        <v>0</v>
      </c>
      <c r="R1331" s="35">
        <f t="shared" si="52"/>
        <v>99705423</v>
      </c>
      <c r="S1331" s="154" t="s">
        <v>17</v>
      </c>
      <c r="T1331" s="154" t="s">
        <v>4899</v>
      </c>
      <c r="U1331" s="183" t="s">
        <v>1469</v>
      </c>
      <c r="V1331" s="183" t="s">
        <v>1470</v>
      </c>
    </row>
    <row r="1332" spans="1:22" s="2" customFormat="1" ht="118.5" customHeight="1" x14ac:dyDescent="0.35">
      <c r="A1332" s="27" t="s">
        <v>4900</v>
      </c>
      <c r="B1332" s="15">
        <v>896</v>
      </c>
      <c r="C1332" s="15">
        <v>2025</v>
      </c>
      <c r="D1332" s="154" t="s">
        <v>4901</v>
      </c>
      <c r="E1332" s="27" t="s">
        <v>4902</v>
      </c>
      <c r="F1332" s="19">
        <v>45777</v>
      </c>
      <c r="G1332" s="19">
        <v>45782</v>
      </c>
      <c r="H1332" s="19">
        <v>46022</v>
      </c>
      <c r="I1332" s="28">
        <v>43706449</v>
      </c>
      <c r="J1332" s="263" t="s">
        <v>17</v>
      </c>
      <c r="K1332" s="154" t="s">
        <v>18</v>
      </c>
      <c r="L1332" s="154" t="s">
        <v>3337</v>
      </c>
      <c r="M1332" s="130">
        <v>0</v>
      </c>
      <c r="N1332" s="131">
        <v>4916970</v>
      </c>
      <c r="O1332" s="131">
        <f t="shared" si="51"/>
        <v>38789479</v>
      </c>
      <c r="P1332" s="262">
        <v>0</v>
      </c>
      <c r="Q1332" s="182">
        <v>0</v>
      </c>
      <c r="R1332" s="35">
        <f t="shared" si="52"/>
        <v>43706449</v>
      </c>
      <c r="S1332" s="154" t="s">
        <v>17</v>
      </c>
      <c r="T1332" s="154" t="s">
        <v>4903</v>
      </c>
      <c r="U1332" s="183" t="s">
        <v>1469</v>
      </c>
      <c r="V1332" s="183" t="s">
        <v>1470</v>
      </c>
    </row>
    <row r="1333" spans="1:22" s="2" customFormat="1" ht="118.5" customHeight="1" x14ac:dyDescent="0.35">
      <c r="A1333" s="27" t="s">
        <v>4904</v>
      </c>
      <c r="B1333" s="15">
        <v>897</v>
      </c>
      <c r="C1333" s="15">
        <v>2025</v>
      </c>
      <c r="D1333" s="154" t="s">
        <v>4905</v>
      </c>
      <c r="E1333" s="27" t="s">
        <v>2372</v>
      </c>
      <c r="F1333" s="19">
        <v>45777</v>
      </c>
      <c r="G1333" s="19">
        <v>45782</v>
      </c>
      <c r="H1333" s="19">
        <v>46022</v>
      </c>
      <c r="I1333" s="28">
        <v>62828046</v>
      </c>
      <c r="J1333" s="263" t="s">
        <v>17</v>
      </c>
      <c r="K1333" s="154" t="s">
        <v>18</v>
      </c>
      <c r="L1333" s="154" t="s">
        <v>3337</v>
      </c>
      <c r="M1333" s="130">
        <v>0</v>
      </c>
      <c r="N1333" s="131">
        <v>7068141</v>
      </c>
      <c r="O1333" s="131">
        <f t="shared" si="51"/>
        <v>55759905</v>
      </c>
      <c r="P1333" s="262">
        <v>0</v>
      </c>
      <c r="Q1333" s="182">
        <v>0</v>
      </c>
      <c r="R1333" s="35">
        <f t="shared" si="52"/>
        <v>62828046</v>
      </c>
      <c r="S1333" s="154" t="s">
        <v>17</v>
      </c>
      <c r="T1333" s="154" t="s">
        <v>4906</v>
      </c>
      <c r="U1333" s="183" t="s">
        <v>1469</v>
      </c>
      <c r="V1333" s="183" t="s">
        <v>1470</v>
      </c>
    </row>
    <row r="1334" spans="1:22" s="2" customFormat="1" ht="118.5" customHeight="1" x14ac:dyDescent="0.35">
      <c r="A1334" s="23" t="s">
        <v>4907</v>
      </c>
      <c r="B1334" s="16">
        <v>899</v>
      </c>
      <c r="C1334" s="16">
        <v>2025</v>
      </c>
      <c r="D1334" s="159" t="s">
        <v>4908</v>
      </c>
      <c r="E1334" s="23" t="s">
        <v>2204</v>
      </c>
      <c r="F1334" s="20">
        <v>45776</v>
      </c>
      <c r="G1334" s="20">
        <v>45777</v>
      </c>
      <c r="H1334" s="20">
        <v>46022</v>
      </c>
      <c r="I1334" s="42">
        <v>72844120</v>
      </c>
      <c r="J1334" s="160" t="s">
        <v>17</v>
      </c>
      <c r="K1334" s="159" t="s">
        <v>18</v>
      </c>
      <c r="L1334" s="159" t="s">
        <v>2213</v>
      </c>
      <c r="M1334" s="121">
        <v>0</v>
      </c>
      <c r="N1334" s="122">
        <v>8820968</v>
      </c>
      <c r="O1334" s="122">
        <f t="shared" si="51"/>
        <v>64023152</v>
      </c>
      <c r="P1334" s="264">
        <v>0</v>
      </c>
      <c r="Q1334" s="186">
        <v>0</v>
      </c>
      <c r="R1334" s="42">
        <f t="shared" si="52"/>
        <v>72844120</v>
      </c>
      <c r="S1334" s="159" t="s">
        <v>17</v>
      </c>
      <c r="T1334" s="159" t="s">
        <v>4909</v>
      </c>
      <c r="U1334" s="187" t="s">
        <v>1477</v>
      </c>
      <c r="V1334" s="187" t="s">
        <v>1472</v>
      </c>
    </row>
    <row r="1335" spans="1:22" s="2" customFormat="1" ht="118.5" customHeight="1" x14ac:dyDescent="0.35">
      <c r="A1335" s="27" t="s">
        <v>4910</v>
      </c>
      <c r="B1335" s="15">
        <v>904</v>
      </c>
      <c r="C1335" s="15">
        <v>2025</v>
      </c>
      <c r="D1335" s="154" t="s">
        <v>4911</v>
      </c>
      <c r="E1335" s="27" t="s">
        <v>1019</v>
      </c>
      <c r="F1335" s="19">
        <v>45776</v>
      </c>
      <c r="G1335" s="19">
        <v>45779</v>
      </c>
      <c r="H1335" s="19">
        <v>46022</v>
      </c>
      <c r="I1335" s="28">
        <v>49784414</v>
      </c>
      <c r="J1335" s="263" t="s">
        <v>17</v>
      </c>
      <c r="K1335" s="154" t="s">
        <v>18</v>
      </c>
      <c r="L1335" s="154" t="s">
        <v>975</v>
      </c>
      <c r="M1335" s="130">
        <v>0</v>
      </c>
      <c r="N1335" s="131">
        <v>6146220</v>
      </c>
      <c r="O1335" s="131">
        <f t="shared" si="51"/>
        <v>43638194</v>
      </c>
      <c r="P1335" s="262">
        <v>0</v>
      </c>
      <c r="Q1335" s="182">
        <v>0</v>
      </c>
      <c r="R1335" s="35">
        <f t="shared" si="52"/>
        <v>49784414</v>
      </c>
      <c r="S1335" s="154" t="s">
        <v>17</v>
      </c>
      <c r="T1335" s="154" t="s">
        <v>4912</v>
      </c>
      <c r="U1335" s="183" t="s">
        <v>1476</v>
      </c>
      <c r="V1335" s="183" t="s">
        <v>1470</v>
      </c>
    </row>
    <row r="1336" spans="1:22" ht="118.5" customHeight="1" x14ac:dyDescent="0.35">
      <c r="A1336" s="27" t="s">
        <v>4913</v>
      </c>
      <c r="B1336" s="15">
        <v>905</v>
      </c>
      <c r="C1336" s="15">
        <v>2025</v>
      </c>
      <c r="D1336" s="154" t="s">
        <v>4914</v>
      </c>
      <c r="E1336" s="27" t="s">
        <v>47</v>
      </c>
      <c r="F1336" s="19">
        <v>45776</v>
      </c>
      <c r="G1336" s="19">
        <v>45783</v>
      </c>
      <c r="H1336" s="19">
        <v>46022</v>
      </c>
      <c r="I1336" s="28">
        <v>33718827</v>
      </c>
      <c r="J1336" s="263" t="s">
        <v>17</v>
      </c>
      <c r="K1336" s="154" t="s">
        <v>18</v>
      </c>
      <c r="L1336" s="154" t="s">
        <v>2542</v>
      </c>
      <c r="M1336" s="130">
        <v>0</v>
      </c>
      <c r="N1336" s="131">
        <v>3699098</v>
      </c>
      <c r="O1336" s="131">
        <f t="shared" si="51"/>
        <v>30019729</v>
      </c>
      <c r="P1336" s="262">
        <v>0</v>
      </c>
      <c r="Q1336" s="182">
        <v>0</v>
      </c>
      <c r="R1336" s="35">
        <f t="shared" si="52"/>
        <v>33718827</v>
      </c>
      <c r="S1336" s="154" t="s">
        <v>17</v>
      </c>
      <c r="T1336" s="154" t="s">
        <v>4915</v>
      </c>
      <c r="U1336" s="183" t="s">
        <v>1469</v>
      </c>
      <c r="V1336" s="183" t="s">
        <v>1470</v>
      </c>
    </row>
    <row r="1337" spans="1:22" ht="118.5" customHeight="1" x14ac:dyDescent="0.35">
      <c r="A1337" s="197" t="s">
        <v>4916</v>
      </c>
      <c r="B1337" s="15">
        <v>910</v>
      </c>
      <c r="C1337" s="15">
        <v>2025</v>
      </c>
      <c r="D1337" s="198" t="s">
        <v>4917</v>
      </c>
      <c r="E1337" s="197" t="s">
        <v>1004</v>
      </c>
      <c r="F1337" s="199">
        <v>45777</v>
      </c>
      <c r="G1337" s="199">
        <v>45782</v>
      </c>
      <c r="H1337" s="199">
        <v>46022</v>
      </c>
      <c r="I1337" s="203">
        <v>27316502</v>
      </c>
      <c r="J1337" s="267" t="s">
        <v>17</v>
      </c>
      <c r="K1337" s="198" t="s">
        <v>18</v>
      </c>
      <c r="L1337" s="198" t="s">
        <v>975</v>
      </c>
      <c r="M1337" s="130">
        <v>0</v>
      </c>
      <c r="N1337" s="131">
        <v>3073086</v>
      </c>
      <c r="O1337" s="131">
        <f t="shared" si="51"/>
        <v>24243416</v>
      </c>
      <c r="P1337" s="262">
        <v>0</v>
      </c>
      <c r="Q1337" s="182">
        <v>0</v>
      </c>
      <c r="R1337" s="35">
        <f t="shared" si="52"/>
        <v>27316502</v>
      </c>
      <c r="S1337" s="198" t="s">
        <v>17</v>
      </c>
      <c r="T1337" s="198" t="s">
        <v>4918</v>
      </c>
      <c r="U1337" s="202" t="s">
        <v>1476</v>
      </c>
      <c r="V1337" s="202" t="s">
        <v>1470</v>
      </c>
    </row>
    <row r="1338" spans="1:22" ht="118.5" customHeight="1" x14ac:dyDescent="0.35">
      <c r="A1338" s="27" t="s">
        <v>4919</v>
      </c>
      <c r="B1338" s="15">
        <v>911</v>
      </c>
      <c r="C1338" s="15">
        <v>2025</v>
      </c>
      <c r="D1338" s="154" t="s">
        <v>813</v>
      </c>
      <c r="E1338" s="27" t="s">
        <v>632</v>
      </c>
      <c r="F1338" s="19">
        <v>45777</v>
      </c>
      <c r="G1338" s="19">
        <v>45782</v>
      </c>
      <c r="H1338" s="19">
        <v>46022</v>
      </c>
      <c r="I1338" s="28">
        <v>34145646</v>
      </c>
      <c r="J1338" s="263" t="s">
        <v>17</v>
      </c>
      <c r="K1338" s="154" t="s">
        <v>18</v>
      </c>
      <c r="L1338" s="154" t="s">
        <v>975</v>
      </c>
      <c r="M1338" s="130">
        <v>0</v>
      </c>
      <c r="N1338" s="131">
        <v>3841371</v>
      </c>
      <c r="O1338" s="131">
        <f t="shared" si="51"/>
        <v>30304275</v>
      </c>
      <c r="P1338" s="262">
        <v>0</v>
      </c>
      <c r="Q1338" s="182">
        <v>0</v>
      </c>
      <c r="R1338" s="35">
        <f t="shared" si="52"/>
        <v>34145646</v>
      </c>
      <c r="S1338" s="154" t="s">
        <v>17</v>
      </c>
      <c r="T1338" s="154" t="s">
        <v>4920</v>
      </c>
      <c r="U1338" s="183" t="s">
        <v>1469</v>
      </c>
      <c r="V1338" s="183" t="s">
        <v>1470</v>
      </c>
    </row>
    <row r="1339" spans="1:22" ht="118.5" customHeight="1" x14ac:dyDescent="0.35">
      <c r="A1339" s="27" t="s">
        <v>4921</v>
      </c>
      <c r="B1339" s="15">
        <v>913</v>
      </c>
      <c r="C1339" s="15">
        <v>2025</v>
      </c>
      <c r="D1339" s="154" t="s">
        <v>4922</v>
      </c>
      <c r="E1339" s="27" t="s">
        <v>632</v>
      </c>
      <c r="F1339" s="19">
        <v>45777</v>
      </c>
      <c r="G1339" s="19">
        <v>45783</v>
      </c>
      <c r="H1339" s="19">
        <v>46022</v>
      </c>
      <c r="I1339" s="28">
        <v>34145646</v>
      </c>
      <c r="J1339" s="263" t="s">
        <v>17</v>
      </c>
      <c r="K1339" s="154" t="s">
        <v>18</v>
      </c>
      <c r="L1339" s="154" t="s">
        <v>975</v>
      </c>
      <c r="M1339" s="130">
        <v>0</v>
      </c>
      <c r="N1339" s="131">
        <v>3699098</v>
      </c>
      <c r="O1339" s="131">
        <f t="shared" si="51"/>
        <v>30446548</v>
      </c>
      <c r="P1339" s="262">
        <v>0</v>
      </c>
      <c r="Q1339" s="182">
        <v>0</v>
      </c>
      <c r="R1339" s="35">
        <f t="shared" si="52"/>
        <v>34145646</v>
      </c>
      <c r="S1339" s="154" t="s">
        <v>17</v>
      </c>
      <c r="T1339" s="154" t="s">
        <v>4923</v>
      </c>
      <c r="U1339" s="183" t="s">
        <v>1469</v>
      </c>
      <c r="V1339" s="183" t="s">
        <v>1470</v>
      </c>
    </row>
    <row r="1340" spans="1:22" ht="118.5" customHeight="1" x14ac:dyDescent="0.35">
      <c r="A1340" s="273" t="s">
        <v>4924</v>
      </c>
      <c r="B1340" s="15">
        <v>916</v>
      </c>
      <c r="C1340" s="15">
        <v>2025</v>
      </c>
      <c r="D1340" s="274" t="s">
        <v>4925</v>
      </c>
      <c r="E1340" s="273" t="s">
        <v>632</v>
      </c>
      <c r="F1340" s="275">
        <v>45777</v>
      </c>
      <c r="G1340" s="275">
        <v>45782</v>
      </c>
      <c r="H1340" s="275">
        <v>46022</v>
      </c>
      <c r="I1340" s="276">
        <v>34145646</v>
      </c>
      <c r="J1340" s="277" t="s">
        <v>17</v>
      </c>
      <c r="K1340" s="274" t="s">
        <v>18</v>
      </c>
      <c r="L1340" s="274" t="s">
        <v>975</v>
      </c>
      <c r="M1340" s="130">
        <v>0</v>
      </c>
      <c r="N1340" s="131">
        <v>3841371</v>
      </c>
      <c r="O1340" s="131">
        <f t="shared" si="51"/>
        <v>30304275</v>
      </c>
      <c r="P1340" s="262">
        <v>0</v>
      </c>
      <c r="Q1340" s="182">
        <v>0</v>
      </c>
      <c r="R1340" s="35">
        <f t="shared" si="52"/>
        <v>34145646</v>
      </c>
      <c r="S1340" s="274" t="s">
        <v>17</v>
      </c>
      <c r="T1340" s="274" t="s">
        <v>4926</v>
      </c>
      <c r="U1340" s="278" t="s">
        <v>1469</v>
      </c>
      <c r="V1340" s="278" t="s">
        <v>1470</v>
      </c>
    </row>
    <row r="1341" spans="1:22" s="2" customFormat="1" ht="118.5" customHeight="1" x14ac:dyDescent="0.35">
      <c r="A1341" s="27" t="s">
        <v>4935</v>
      </c>
      <c r="B1341" s="15">
        <v>864</v>
      </c>
      <c r="C1341" s="15" t="s">
        <v>4936</v>
      </c>
      <c r="D1341" s="154" t="s">
        <v>4937</v>
      </c>
      <c r="E1341" s="27" t="s">
        <v>4938</v>
      </c>
      <c r="F1341" s="19">
        <v>45782</v>
      </c>
      <c r="G1341" s="19">
        <v>45783</v>
      </c>
      <c r="H1341" s="19">
        <v>45991</v>
      </c>
      <c r="I1341" s="365">
        <v>59754936</v>
      </c>
      <c r="J1341" s="153" t="s">
        <v>17</v>
      </c>
      <c r="K1341" s="154" t="s">
        <v>18</v>
      </c>
      <c r="L1341" s="154" t="s">
        <v>3195</v>
      </c>
      <c r="M1341" s="130">
        <v>0</v>
      </c>
      <c r="N1341" s="131">
        <v>7398222</v>
      </c>
      <c r="O1341" s="131">
        <f t="shared" si="51"/>
        <v>52356714</v>
      </c>
      <c r="P1341" s="262">
        <v>0</v>
      </c>
      <c r="Q1341" s="182">
        <v>0</v>
      </c>
      <c r="R1341" s="279">
        <f t="shared" ref="R1341:R1404" si="53">I1341+P1341</f>
        <v>59754936</v>
      </c>
      <c r="S1341" s="154" t="s">
        <v>17</v>
      </c>
      <c r="T1341" s="110" t="s">
        <v>4939</v>
      </c>
      <c r="U1341" s="280" t="s">
        <v>1473</v>
      </c>
      <c r="V1341" s="280" t="s">
        <v>1470</v>
      </c>
    </row>
    <row r="1342" spans="1:22" s="2" customFormat="1" ht="118.5" customHeight="1" x14ac:dyDescent="0.35">
      <c r="A1342" s="27" t="s">
        <v>4940</v>
      </c>
      <c r="B1342" s="15">
        <v>865</v>
      </c>
      <c r="C1342" s="15" t="s">
        <v>4936</v>
      </c>
      <c r="D1342" s="154" t="s">
        <v>70</v>
      </c>
      <c r="E1342" s="27" t="s">
        <v>4941</v>
      </c>
      <c r="F1342" s="19">
        <v>45782</v>
      </c>
      <c r="G1342" s="19">
        <v>45783</v>
      </c>
      <c r="H1342" s="19">
        <v>45991</v>
      </c>
      <c r="I1342" s="365">
        <v>29877438</v>
      </c>
      <c r="J1342" s="153" t="s">
        <v>17</v>
      </c>
      <c r="K1342" s="154" t="s">
        <v>18</v>
      </c>
      <c r="L1342" s="154" t="s">
        <v>3195</v>
      </c>
      <c r="M1342" s="130">
        <v>0</v>
      </c>
      <c r="N1342" s="131">
        <v>3699098</v>
      </c>
      <c r="O1342" s="131">
        <f t="shared" si="51"/>
        <v>26178340</v>
      </c>
      <c r="P1342" s="262">
        <v>0</v>
      </c>
      <c r="Q1342" s="182">
        <v>0</v>
      </c>
      <c r="R1342" s="279">
        <f t="shared" si="53"/>
        <v>29877438</v>
      </c>
      <c r="S1342" s="154" t="s">
        <v>17</v>
      </c>
      <c r="T1342" s="110" t="s">
        <v>4942</v>
      </c>
      <c r="U1342" s="280" t="s">
        <v>1473</v>
      </c>
      <c r="V1342" s="280" t="s">
        <v>1470</v>
      </c>
    </row>
    <row r="1343" spans="1:22" s="2" customFormat="1" ht="118.5" customHeight="1" x14ac:dyDescent="0.35">
      <c r="A1343" s="27" t="s">
        <v>4943</v>
      </c>
      <c r="B1343" s="15">
        <v>871</v>
      </c>
      <c r="C1343" s="15" t="s">
        <v>4936</v>
      </c>
      <c r="D1343" s="154" t="s">
        <v>4944</v>
      </c>
      <c r="E1343" s="27" t="s">
        <v>4945</v>
      </c>
      <c r="F1343" s="19">
        <v>45779</v>
      </c>
      <c r="G1343" s="19">
        <v>45782</v>
      </c>
      <c r="H1343" s="19">
        <v>45991</v>
      </c>
      <c r="I1343" s="365">
        <v>68120652</v>
      </c>
      <c r="J1343" s="153" t="s">
        <v>17</v>
      </c>
      <c r="K1343" s="154" t="s">
        <v>18</v>
      </c>
      <c r="L1343" s="154" t="s">
        <v>3148</v>
      </c>
      <c r="M1343" s="130">
        <v>0</v>
      </c>
      <c r="N1343" s="131">
        <v>8758368</v>
      </c>
      <c r="O1343" s="131">
        <f t="shared" si="51"/>
        <v>59362284</v>
      </c>
      <c r="P1343" s="262">
        <v>0</v>
      </c>
      <c r="Q1343" s="182">
        <v>0</v>
      </c>
      <c r="R1343" s="279">
        <f t="shared" si="53"/>
        <v>68120652</v>
      </c>
      <c r="S1343" s="154" t="s">
        <v>17</v>
      </c>
      <c r="T1343" s="110" t="s">
        <v>4946</v>
      </c>
      <c r="U1343" s="280" t="s">
        <v>1473</v>
      </c>
      <c r="V1343" s="280" t="s">
        <v>1470</v>
      </c>
    </row>
    <row r="1344" spans="1:22" s="2" customFormat="1" ht="118.5" customHeight="1" x14ac:dyDescent="0.35">
      <c r="A1344" s="27" t="s">
        <v>4947</v>
      </c>
      <c r="B1344" s="15">
        <v>873</v>
      </c>
      <c r="C1344" s="15" t="s">
        <v>4936</v>
      </c>
      <c r="D1344" s="154" t="s">
        <v>238</v>
      </c>
      <c r="E1344" s="27" t="s">
        <v>4948</v>
      </c>
      <c r="F1344" s="19">
        <v>45782</v>
      </c>
      <c r="G1344" s="19">
        <v>45785</v>
      </c>
      <c r="H1344" s="19">
        <v>45961</v>
      </c>
      <c r="I1344" s="365">
        <v>58389130</v>
      </c>
      <c r="J1344" s="153" t="s">
        <v>17</v>
      </c>
      <c r="K1344" s="154" t="s">
        <v>18</v>
      </c>
      <c r="L1344" s="154" t="s">
        <v>3148</v>
      </c>
      <c r="M1344" s="130">
        <v>0</v>
      </c>
      <c r="N1344" s="131">
        <v>7785216</v>
      </c>
      <c r="O1344" s="131">
        <f t="shared" si="51"/>
        <v>50603914</v>
      </c>
      <c r="P1344" s="262">
        <v>0</v>
      </c>
      <c r="Q1344" s="182">
        <v>0</v>
      </c>
      <c r="R1344" s="279">
        <f t="shared" si="53"/>
        <v>58389130</v>
      </c>
      <c r="S1344" s="154" t="s">
        <v>17</v>
      </c>
      <c r="T1344" s="110" t="s">
        <v>4949</v>
      </c>
      <c r="U1344" s="280" t="s">
        <v>1473</v>
      </c>
      <c r="V1344" s="280" t="s">
        <v>1470</v>
      </c>
    </row>
    <row r="1345" spans="1:22" s="2" customFormat="1" ht="118.5" customHeight="1" x14ac:dyDescent="0.35">
      <c r="A1345" s="25" t="s">
        <v>4950</v>
      </c>
      <c r="B1345" s="17">
        <v>878</v>
      </c>
      <c r="C1345" s="17" t="s">
        <v>4936</v>
      </c>
      <c r="D1345" s="156" t="s">
        <v>4951</v>
      </c>
      <c r="E1345" s="25" t="s">
        <v>3012</v>
      </c>
      <c r="F1345" s="18">
        <v>45779</v>
      </c>
      <c r="G1345" s="18">
        <v>45779</v>
      </c>
      <c r="H1345" s="18">
        <v>45991</v>
      </c>
      <c r="I1345" s="366">
        <v>43023568</v>
      </c>
      <c r="J1345" s="161" t="s">
        <v>17</v>
      </c>
      <c r="K1345" s="156" t="s">
        <v>18</v>
      </c>
      <c r="L1345" s="156" t="s">
        <v>3285</v>
      </c>
      <c r="M1345" s="265">
        <v>0</v>
      </c>
      <c r="N1345" s="148">
        <v>6146220</v>
      </c>
      <c r="O1345" s="148">
        <f t="shared" si="51"/>
        <v>36877348</v>
      </c>
      <c r="P1345" s="266">
        <v>0</v>
      </c>
      <c r="Q1345" s="189">
        <v>0</v>
      </c>
      <c r="R1345" s="282">
        <f t="shared" si="53"/>
        <v>43023568</v>
      </c>
      <c r="S1345" s="156" t="s">
        <v>17</v>
      </c>
      <c r="T1345" s="281" t="s">
        <v>4952</v>
      </c>
      <c r="U1345" s="283" t="s">
        <v>1480</v>
      </c>
      <c r="V1345" s="283" t="s">
        <v>1468</v>
      </c>
    </row>
    <row r="1346" spans="1:22" s="2" customFormat="1" ht="118.5" customHeight="1" x14ac:dyDescent="0.35">
      <c r="A1346" s="27" t="s">
        <v>4953</v>
      </c>
      <c r="B1346" s="15">
        <v>884</v>
      </c>
      <c r="C1346" s="15" t="s">
        <v>4936</v>
      </c>
      <c r="D1346" s="154" t="s">
        <v>4954</v>
      </c>
      <c r="E1346" s="27" t="s">
        <v>4955</v>
      </c>
      <c r="F1346" s="19">
        <v>45782</v>
      </c>
      <c r="G1346" s="19">
        <v>45789</v>
      </c>
      <c r="H1346" s="19">
        <v>46022</v>
      </c>
      <c r="I1346" s="365">
        <v>123539993</v>
      </c>
      <c r="J1346" s="153" t="s">
        <v>17</v>
      </c>
      <c r="K1346" s="154" t="s">
        <v>18</v>
      </c>
      <c r="L1346" s="154" t="s">
        <v>978</v>
      </c>
      <c r="M1346" s="130">
        <v>0</v>
      </c>
      <c r="N1346" s="131">
        <v>9466660</v>
      </c>
      <c r="O1346" s="131">
        <f t="shared" si="51"/>
        <v>114073333</v>
      </c>
      <c r="P1346" s="262">
        <v>0</v>
      </c>
      <c r="Q1346" s="182">
        <v>0</v>
      </c>
      <c r="R1346" s="279">
        <f t="shared" si="53"/>
        <v>123539993</v>
      </c>
      <c r="S1346" s="154" t="s">
        <v>17</v>
      </c>
      <c r="T1346" s="110" t="s">
        <v>4956</v>
      </c>
      <c r="U1346" s="280" t="s">
        <v>1478</v>
      </c>
      <c r="V1346" s="280" t="s">
        <v>1470</v>
      </c>
    </row>
    <row r="1347" spans="1:22" s="2" customFormat="1" ht="118.5" customHeight="1" x14ac:dyDescent="0.35">
      <c r="A1347" s="27" t="s">
        <v>4957</v>
      </c>
      <c r="B1347" s="15">
        <v>885</v>
      </c>
      <c r="C1347" s="15" t="s">
        <v>4936</v>
      </c>
      <c r="D1347" s="154" t="s">
        <v>4958</v>
      </c>
      <c r="E1347" s="27" t="s">
        <v>2480</v>
      </c>
      <c r="F1347" s="19">
        <v>45782</v>
      </c>
      <c r="G1347" s="19">
        <v>45785</v>
      </c>
      <c r="H1347" s="19">
        <v>45991</v>
      </c>
      <c r="I1347" s="365">
        <v>43023564</v>
      </c>
      <c r="J1347" s="153" t="s">
        <v>17</v>
      </c>
      <c r="K1347" s="154" t="s">
        <v>18</v>
      </c>
      <c r="L1347" s="154" t="s">
        <v>1975</v>
      </c>
      <c r="M1347" s="130">
        <v>0</v>
      </c>
      <c r="N1347" s="131">
        <v>4916976</v>
      </c>
      <c r="O1347" s="131">
        <f t="shared" si="51"/>
        <v>38106588</v>
      </c>
      <c r="P1347" s="262">
        <v>0</v>
      </c>
      <c r="Q1347" s="182">
        <v>0</v>
      </c>
      <c r="R1347" s="279">
        <f t="shared" si="53"/>
        <v>43023564</v>
      </c>
      <c r="S1347" s="154" t="s">
        <v>17</v>
      </c>
      <c r="T1347" s="110" t="s">
        <v>4959</v>
      </c>
      <c r="U1347" s="280" t="s">
        <v>1473</v>
      </c>
      <c r="V1347" s="280" t="s">
        <v>1470</v>
      </c>
    </row>
    <row r="1348" spans="1:22" s="2" customFormat="1" ht="118.5" customHeight="1" x14ac:dyDescent="0.35">
      <c r="A1348" s="23" t="s">
        <v>4960</v>
      </c>
      <c r="B1348" s="16">
        <v>887</v>
      </c>
      <c r="C1348" s="16" t="s">
        <v>4936</v>
      </c>
      <c r="D1348" s="159" t="s">
        <v>658</v>
      </c>
      <c r="E1348" s="23" t="s">
        <v>1818</v>
      </c>
      <c r="F1348" s="20">
        <v>45779</v>
      </c>
      <c r="G1348" s="20">
        <v>45779</v>
      </c>
      <c r="H1348" s="20">
        <v>45991</v>
      </c>
      <c r="I1348" s="367">
        <v>29877438</v>
      </c>
      <c r="J1348" s="160" t="s">
        <v>17</v>
      </c>
      <c r="K1348" s="159" t="s">
        <v>18</v>
      </c>
      <c r="L1348" s="159" t="s">
        <v>1794</v>
      </c>
      <c r="M1348" s="121">
        <v>0</v>
      </c>
      <c r="N1348" s="122">
        <v>4268190</v>
      </c>
      <c r="O1348" s="122">
        <f t="shared" si="51"/>
        <v>25609248</v>
      </c>
      <c r="P1348" s="264">
        <v>0</v>
      </c>
      <c r="Q1348" s="186">
        <v>0</v>
      </c>
      <c r="R1348" s="285">
        <f t="shared" si="53"/>
        <v>29877438</v>
      </c>
      <c r="S1348" s="159" t="s">
        <v>17</v>
      </c>
      <c r="T1348" s="284" t="s">
        <v>4961</v>
      </c>
      <c r="U1348" s="286" t="s">
        <v>1474</v>
      </c>
      <c r="V1348" s="286" t="s">
        <v>1472</v>
      </c>
    </row>
    <row r="1349" spans="1:22" s="2" customFormat="1" ht="118.5" customHeight="1" x14ac:dyDescent="0.35">
      <c r="A1349" s="23" t="s">
        <v>4962</v>
      </c>
      <c r="B1349" s="16">
        <v>888</v>
      </c>
      <c r="C1349" s="16" t="s">
        <v>4936</v>
      </c>
      <c r="D1349" s="159" t="s">
        <v>4963</v>
      </c>
      <c r="E1349" s="23" t="s">
        <v>1818</v>
      </c>
      <c r="F1349" s="20">
        <v>45779</v>
      </c>
      <c r="G1349" s="20">
        <v>45779</v>
      </c>
      <c r="H1349" s="20">
        <v>45991</v>
      </c>
      <c r="I1349" s="367">
        <v>29877438</v>
      </c>
      <c r="J1349" s="160" t="s">
        <v>17</v>
      </c>
      <c r="K1349" s="159" t="s">
        <v>18</v>
      </c>
      <c r="L1349" s="159" t="s">
        <v>1794</v>
      </c>
      <c r="M1349" s="121">
        <v>0</v>
      </c>
      <c r="N1349" s="122">
        <v>4268190</v>
      </c>
      <c r="O1349" s="122">
        <f t="shared" si="51"/>
        <v>25609248</v>
      </c>
      <c r="P1349" s="264">
        <v>0</v>
      </c>
      <c r="Q1349" s="186">
        <v>0</v>
      </c>
      <c r="R1349" s="285">
        <f t="shared" si="53"/>
        <v>29877438</v>
      </c>
      <c r="S1349" s="159" t="s">
        <v>17</v>
      </c>
      <c r="T1349" s="284" t="s">
        <v>4964</v>
      </c>
      <c r="U1349" s="286" t="s">
        <v>1474</v>
      </c>
      <c r="V1349" s="286" t="s">
        <v>1472</v>
      </c>
    </row>
    <row r="1350" spans="1:22" s="2" customFormat="1" ht="118.5" customHeight="1" x14ac:dyDescent="0.35">
      <c r="A1350" s="23" t="s">
        <v>4965</v>
      </c>
      <c r="B1350" s="16">
        <v>889</v>
      </c>
      <c r="C1350" s="16" t="s">
        <v>4936</v>
      </c>
      <c r="D1350" s="159" t="s">
        <v>1761</v>
      </c>
      <c r="E1350" s="23" t="s">
        <v>1818</v>
      </c>
      <c r="F1350" s="20">
        <v>45779</v>
      </c>
      <c r="G1350" s="20">
        <v>45782</v>
      </c>
      <c r="H1350" s="20">
        <v>45991</v>
      </c>
      <c r="I1350" s="367">
        <v>29877438</v>
      </c>
      <c r="J1350" s="160" t="s">
        <v>17</v>
      </c>
      <c r="K1350" s="159" t="s">
        <v>18</v>
      </c>
      <c r="L1350" s="159" t="s">
        <v>1794</v>
      </c>
      <c r="M1350" s="121">
        <v>0</v>
      </c>
      <c r="N1350" s="122">
        <v>3841371</v>
      </c>
      <c r="O1350" s="122">
        <f t="shared" si="51"/>
        <v>26036067</v>
      </c>
      <c r="P1350" s="264">
        <v>0</v>
      </c>
      <c r="Q1350" s="186">
        <v>0</v>
      </c>
      <c r="R1350" s="285">
        <f t="shared" si="53"/>
        <v>29877438</v>
      </c>
      <c r="S1350" s="159" t="s">
        <v>17</v>
      </c>
      <c r="T1350" s="284" t="s">
        <v>4966</v>
      </c>
      <c r="U1350" s="286" t="s">
        <v>1474</v>
      </c>
      <c r="V1350" s="286" t="s">
        <v>1472</v>
      </c>
    </row>
    <row r="1351" spans="1:22" s="2" customFormat="1" ht="118.5" customHeight="1" x14ac:dyDescent="0.35">
      <c r="A1351" s="25" t="s">
        <v>4967</v>
      </c>
      <c r="B1351" s="17">
        <v>898</v>
      </c>
      <c r="C1351" s="17" t="s">
        <v>4936</v>
      </c>
      <c r="D1351" s="156" t="s">
        <v>4968</v>
      </c>
      <c r="E1351" s="25" t="s">
        <v>4969</v>
      </c>
      <c r="F1351" s="18">
        <v>45786</v>
      </c>
      <c r="G1351" s="18">
        <v>45797</v>
      </c>
      <c r="H1351" s="18">
        <v>46022</v>
      </c>
      <c r="I1351" s="366">
        <v>106513321</v>
      </c>
      <c r="J1351" s="270" t="s">
        <v>17</v>
      </c>
      <c r="K1351" s="156" t="s">
        <v>18</v>
      </c>
      <c r="L1351" s="156" t="s">
        <v>971</v>
      </c>
      <c r="M1351" s="265">
        <v>0</v>
      </c>
      <c r="N1351" s="148">
        <v>0</v>
      </c>
      <c r="O1351" s="148">
        <f t="shared" si="51"/>
        <v>106513321</v>
      </c>
      <c r="P1351" s="266">
        <v>0</v>
      </c>
      <c r="Q1351" s="189">
        <v>0</v>
      </c>
      <c r="R1351" s="282">
        <f t="shared" si="53"/>
        <v>106513321</v>
      </c>
      <c r="S1351" s="156" t="s">
        <v>17</v>
      </c>
      <c r="T1351" s="281" t="s">
        <v>4970</v>
      </c>
      <c r="U1351" s="283" t="s">
        <v>1482</v>
      </c>
      <c r="V1351" s="283" t="s">
        <v>1468</v>
      </c>
    </row>
    <row r="1352" spans="1:22" s="2" customFormat="1" ht="118.5" customHeight="1" x14ac:dyDescent="0.35">
      <c r="A1352" s="27" t="s">
        <v>4971</v>
      </c>
      <c r="B1352" s="15">
        <v>900</v>
      </c>
      <c r="C1352" s="15" t="s">
        <v>4936</v>
      </c>
      <c r="D1352" s="154" t="s">
        <v>76</v>
      </c>
      <c r="E1352" s="27" t="s">
        <v>1874</v>
      </c>
      <c r="F1352" s="19">
        <v>45782</v>
      </c>
      <c r="G1352" s="19">
        <v>45783</v>
      </c>
      <c r="H1352" s="19">
        <v>45991</v>
      </c>
      <c r="I1352" s="365">
        <v>59754936</v>
      </c>
      <c r="J1352" s="153" t="s">
        <v>17</v>
      </c>
      <c r="K1352" s="154" t="s">
        <v>18</v>
      </c>
      <c r="L1352" s="154" t="s">
        <v>3195</v>
      </c>
      <c r="M1352" s="130">
        <v>0</v>
      </c>
      <c r="N1352" s="131">
        <v>7398222</v>
      </c>
      <c r="O1352" s="131">
        <f t="shared" si="51"/>
        <v>52356714</v>
      </c>
      <c r="P1352" s="262">
        <v>0</v>
      </c>
      <c r="Q1352" s="182">
        <v>0</v>
      </c>
      <c r="R1352" s="279">
        <f t="shared" si="53"/>
        <v>59754936</v>
      </c>
      <c r="S1352" s="154" t="s">
        <v>17</v>
      </c>
      <c r="T1352" s="110" t="s">
        <v>4972</v>
      </c>
      <c r="U1352" s="280" t="s">
        <v>1473</v>
      </c>
      <c r="V1352" s="280" t="s">
        <v>1470</v>
      </c>
    </row>
    <row r="1353" spans="1:22" s="2" customFormat="1" ht="118.5" customHeight="1" x14ac:dyDescent="0.35">
      <c r="A1353" s="27" t="s">
        <v>4973</v>
      </c>
      <c r="B1353" s="15">
        <v>901</v>
      </c>
      <c r="C1353" s="15" t="s">
        <v>4936</v>
      </c>
      <c r="D1353" s="154" t="s">
        <v>44</v>
      </c>
      <c r="E1353" s="27" t="s">
        <v>1874</v>
      </c>
      <c r="F1353" s="19">
        <v>45782</v>
      </c>
      <c r="G1353" s="19">
        <v>45783</v>
      </c>
      <c r="H1353" s="19">
        <v>45991</v>
      </c>
      <c r="I1353" s="365">
        <v>59754936</v>
      </c>
      <c r="J1353" s="153" t="s">
        <v>17</v>
      </c>
      <c r="K1353" s="154" t="s">
        <v>18</v>
      </c>
      <c r="L1353" s="154" t="s">
        <v>3195</v>
      </c>
      <c r="M1353" s="130">
        <v>0</v>
      </c>
      <c r="N1353" s="131">
        <v>7398222</v>
      </c>
      <c r="O1353" s="131">
        <f t="shared" si="51"/>
        <v>52356714</v>
      </c>
      <c r="P1353" s="262">
        <v>0</v>
      </c>
      <c r="Q1353" s="182">
        <v>0</v>
      </c>
      <c r="R1353" s="279">
        <f t="shared" si="53"/>
        <v>59754936</v>
      </c>
      <c r="S1353" s="154" t="s">
        <v>17</v>
      </c>
      <c r="T1353" s="110" t="s">
        <v>4974</v>
      </c>
      <c r="U1353" s="280" t="s">
        <v>1473</v>
      </c>
      <c r="V1353" s="280" t="s">
        <v>1470</v>
      </c>
    </row>
    <row r="1354" spans="1:22" s="2" customFormat="1" ht="118.5" customHeight="1" x14ac:dyDescent="0.35">
      <c r="A1354" s="27" t="s">
        <v>4975</v>
      </c>
      <c r="B1354" s="15">
        <v>902</v>
      </c>
      <c r="C1354" s="15" t="s">
        <v>4936</v>
      </c>
      <c r="D1354" s="154" t="s">
        <v>4976</v>
      </c>
      <c r="E1354" s="27" t="s">
        <v>1874</v>
      </c>
      <c r="F1354" s="19">
        <v>45782</v>
      </c>
      <c r="G1354" s="19">
        <v>45783</v>
      </c>
      <c r="H1354" s="19">
        <v>45991</v>
      </c>
      <c r="I1354" s="365">
        <v>59754936</v>
      </c>
      <c r="J1354" s="153" t="s">
        <v>17</v>
      </c>
      <c r="K1354" s="154" t="s">
        <v>18</v>
      </c>
      <c r="L1354" s="154" t="s">
        <v>3195</v>
      </c>
      <c r="M1354" s="130">
        <v>0</v>
      </c>
      <c r="N1354" s="131">
        <v>7398222</v>
      </c>
      <c r="O1354" s="131">
        <f t="shared" si="51"/>
        <v>52356714</v>
      </c>
      <c r="P1354" s="262">
        <v>0</v>
      </c>
      <c r="Q1354" s="182">
        <v>0</v>
      </c>
      <c r="R1354" s="279">
        <f t="shared" si="53"/>
        <v>59754936</v>
      </c>
      <c r="S1354" s="154" t="s">
        <v>17</v>
      </c>
      <c r="T1354" s="110" t="s">
        <v>4977</v>
      </c>
      <c r="U1354" s="280" t="s">
        <v>1473</v>
      </c>
      <c r="V1354" s="280" t="s">
        <v>1470</v>
      </c>
    </row>
    <row r="1355" spans="1:22" s="2" customFormat="1" ht="118.5" customHeight="1" x14ac:dyDescent="0.35">
      <c r="A1355" s="27" t="s">
        <v>4978</v>
      </c>
      <c r="B1355" s="15">
        <v>903</v>
      </c>
      <c r="C1355" s="15" t="s">
        <v>4936</v>
      </c>
      <c r="D1355" s="154" t="s">
        <v>4979</v>
      </c>
      <c r="E1355" s="27" t="s">
        <v>1874</v>
      </c>
      <c r="F1355" s="19">
        <v>45782</v>
      </c>
      <c r="G1355" s="19">
        <v>45783</v>
      </c>
      <c r="H1355" s="19">
        <v>45991</v>
      </c>
      <c r="I1355" s="365">
        <v>59754936</v>
      </c>
      <c r="J1355" s="153" t="s">
        <v>17</v>
      </c>
      <c r="K1355" s="154" t="s">
        <v>18</v>
      </c>
      <c r="L1355" s="154" t="s">
        <v>3195</v>
      </c>
      <c r="M1355" s="130">
        <v>0</v>
      </c>
      <c r="N1355" s="131">
        <v>7398222</v>
      </c>
      <c r="O1355" s="131">
        <f t="shared" si="51"/>
        <v>52356714</v>
      </c>
      <c r="P1355" s="262">
        <v>0</v>
      </c>
      <c r="Q1355" s="182">
        <v>0</v>
      </c>
      <c r="R1355" s="279">
        <f t="shared" si="53"/>
        <v>59754936</v>
      </c>
      <c r="S1355" s="154" t="s">
        <v>17</v>
      </c>
      <c r="T1355" s="110" t="s">
        <v>4980</v>
      </c>
      <c r="U1355" s="280" t="s">
        <v>1473</v>
      </c>
      <c r="V1355" s="280" t="s">
        <v>1470</v>
      </c>
    </row>
    <row r="1356" spans="1:22" s="2" customFormat="1" ht="118.5" customHeight="1" x14ac:dyDescent="0.35">
      <c r="A1356" s="27" t="s">
        <v>4981</v>
      </c>
      <c r="B1356" s="15">
        <v>906</v>
      </c>
      <c r="C1356" s="15" t="s">
        <v>4936</v>
      </c>
      <c r="D1356" s="154" t="s">
        <v>230</v>
      </c>
      <c r="E1356" s="27" t="s">
        <v>4982</v>
      </c>
      <c r="F1356" s="19">
        <v>45782</v>
      </c>
      <c r="G1356" s="19">
        <v>45783</v>
      </c>
      <c r="H1356" s="19">
        <v>45991</v>
      </c>
      <c r="I1356" s="365">
        <v>75291251</v>
      </c>
      <c r="J1356" s="153" t="s">
        <v>17</v>
      </c>
      <c r="K1356" s="154" t="s">
        <v>18</v>
      </c>
      <c r="L1356" s="154" t="s">
        <v>1826</v>
      </c>
      <c r="M1356" s="130">
        <v>0</v>
      </c>
      <c r="N1356" s="131">
        <v>9321754</v>
      </c>
      <c r="O1356" s="131">
        <f t="shared" si="51"/>
        <v>65969497</v>
      </c>
      <c r="P1356" s="262">
        <v>0</v>
      </c>
      <c r="Q1356" s="182">
        <v>0</v>
      </c>
      <c r="R1356" s="279">
        <f t="shared" si="53"/>
        <v>75291251</v>
      </c>
      <c r="S1356" s="154" t="s">
        <v>17</v>
      </c>
      <c r="T1356" s="110" t="s">
        <v>4983</v>
      </c>
      <c r="U1356" s="280" t="s">
        <v>1473</v>
      </c>
      <c r="V1356" s="280" t="s">
        <v>1470</v>
      </c>
    </row>
    <row r="1357" spans="1:22" s="2" customFormat="1" ht="118.5" customHeight="1" x14ac:dyDescent="0.35">
      <c r="A1357" s="27" t="s">
        <v>4984</v>
      </c>
      <c r="B1357" s="15">
        <v>907</v>
      </c>
      <c r="C1357" s="15" t="s">
        <v>4936</v>
      </c>
      <c r="D1357" s="154" t="s">
        <v>801</v>
      </c>
      <c r="E1357" s="27" t="s">
        <v>47</v>
      </c>
      <c r="F1357" s="19">
        <v>45783</v>
      </c>
      <c r="G1357" s="19">
        <v>45784</v>
      </c>
      <c r="H1357" s="19">
        <v>46022</v>
      </c>
      <c r="I1357" s="365">
        <v>33718827</v>
      </c>
      <c r="J1357" s="263" t="s">
        <v>17</v>
      </c>
      <c r="K1357" s="154" t="s">
        <v>18</v>
      </c>
      <c r="L1357" s="154" t="s">
        <v>2542</v>
      </c>
      <c r="M1357" s="130">
        <v>0</v>
      </c>
      <c r="N1357" s="131">
        <v>3556825</v>
      </c>
      <c r="O1357" s="131">
        <f t="shared" si="51"/>
        <v>30162002</v>
      </c>
      <c r="P1357" s="262">
        <v>0</v>
      </c>
      <c r="Q1357" s="182">
        <v>0</v>
      </c>
      <c r="R1357" s="279">
        <f t="shared" si="53"/>
        <v>33718827</v>
      </c>
      <c r="S1357" s="154" t="s">
        <v>17</v>
      </c>
      <c r="T1357" s="110" t="s">
        <v>4985</v>
      </c>
      <c r="U1357" s="280" t="s">
        <v>1469</v>
      </c>
      <c r="V1357" s="280" t="s">
        <v>1470</v>
      </c>
    </row>
    <row r="1358" spans="1:22" s="2" customFormat="1" ht="118.5" customHeight="1" x14ac:dyDescent="0.35">
      <c r="A1358" s="27" t="s">
        <v>4986</v>
      </c>
      <c r="B1358" s="15">
        <v>908</v>
      </c>
      <c r="C1358" s="15" t="s">
        <v>4936</v>
      </c>
      <c r="D1358" s="154" t="s">
        <v>4987</v>
      </c>
      <c r="E1358" s="27" t="s">
        <v>842</v>
      </c>
      <c r="F1358" s="19">
        <v>45784</v>
      </c>
      <c r="G1358" s="19">
        <v>45789</v>
      </c>
      <c r="H1358" s="19">
        <v>46022</v>
      </c>
      <c r="I1358" s="365">
        <v>49169788</v>
      </c>
      <c r="J1358" s="263" t="s">
        <v>17</v>
      </c>
      <c r="K1358" s="154" t="s">
        <v>18</v>
      </c>
      <c r="L1358" s="154" t="s">
        <v>975</v>
      </c>
      <c r="M1358" s="130">
        <v>0</v>
      </c>
      <c r="N1358" s="131">
        <v>6146224</v>
      </c>
      <c r="O1358" s="131">
        <f t="shared" si="51"/>
        <v>43023564</v>
      </c>
      <c r="P1358" s="262">
        <v>0</v>
      </c>
      <c r="Q1358" s="182">
        <v>0</v>
      </c>
      <c r="R1358" s="279">
        <f t="shared" si="53"/>
        <v>49169788</v>
      </c>
      <c r="S1358" s="154" t="s">
        <v>17</v>
      </c>
      <c r="T1358" s="110" t="s">
        <v>4988</v>
      </c>
      <c r="U1358" s="280" t="s">
        <v>1475</v>
      </c>
      <c r="V1358" s="280" t="s">
        <v>1470</v>
      </c>
    </row>
    <row r="1359" spans="1:22" s="2" customFormat="1" ht="118.5" customHeight="1" x14ac:dyDescent="0.35">
      <c r="A1359" s="27" t="s">
        <v>4989</v>
      </c>
      <c r="B1359" s="15">
        <v>909</v>
      </c>
      <c r="C1359" s="15" t="s">
        <v>4936</v>
      </c>
      <c r="D1359" s="154" t="s">
        <v>4990</v>
      </c>
      <c r="E1359" s="27" t="s">
        <v>4991</v>
      </c>
      <c r="F1359" s="19">
        <v>45782</v>
      </c>
      <c r="G1359" s="19">
        <v>45786</v>
      </c>
      <c r="H1359" s="19">
        <v>46022</v>
      </c>
      <c r="I1359" s="365">
        <v>49169788</v>
      </c>
      <c r="J1359" s="153" t="s">
        <v>17</v>
      </c>
      <c r="K1359" s="154" t="s">
        <v>18</v>
      </c>
      <c r="L1359" s="154" t="s">
        <v>1861</v>
      </c>
      <c r="M1359" s="130">
        <v>0</v>
      </c>
      <c r="N1359" s="131">
        <v>4712102</v>
      </c>
      <c r="O1359" s="131">
        <f t="shared" si="51"/>
        <v>44457686</v>
      </c>
      <c r="P1359" s="262">
        <v>0</v>
      </c>
      <c r="Q1359" s="182">
        <v>0</v>
      </c>
      <c r="R1359" s="279">
        <f t="shared" si="53"/>
        <v>49169788</v>
      </c>
      <c r="S1359" s="154" t="s">
        <v>17</v>
      </c>
      <c r="T1359" s="110" t="s">
        <v>4992</v>
      </c>
      <c r="U1359" s="280" t="s">
        <v>1473</v>
      </c>
      <c r="V1359" s="280" t="s">
        <v>1470</v>
      </c>
    </row>
    <row r="1360" spans="1:22" s="2" customFormat="1" ht="118.5" customHeight="1" x14ac:dyDescent="0.35">
      <c r="A1360" s="27" t="s">
        <v>4993</v>
      </c>
      <c r="B1360" s="15">
        <v>912</v>
      </c>
      <c r="C1360" s="15" t="s">
        <v>4936</v>
      </c>
      <c r="D1360" s="154" t="s">
        <v>4994</v>
      </c>
      <c r="E1360" s="27" t="s">
        <v>632</v>
      </c>
      <c r="F1360" s="19">
        <v>45784</v>
      </c>
      <c r="G1360" s="19">
        <v>45789</v>
      </c>
      <c r="H1360" s="19">
        <v>46022</v>
      </c>
      <c r="I1360" s="365">
        <v>34145646</v>
      </c>
      <c r="J1360" s="263" t="s">
        <v>17</v>
      </c>
      <c r="K1360" s="154" t="s">
        <v>18</v>
      </c>
      <c r="L1360" s="154" t="s">
        <v>975</v>
      </c>
      <c r="M1360" s="130">
        <v>0</v>
      </c>
      <c r="N1360" s="131">
        <v>2845460</v>
      </c>
      <c r="O1360" s="131">
        <f t="shared" si="51"/>
        <v>31300186</v>
      </c>
      <c r="P1360" s="262">
        <v>0</v>
      </c>
      <c r="Q1360" s="182">
        <v>0</v>
      </c>
      <c r="R1360" s="279">
        <f t="shared" si="53"/>
        <v>34145646</v>
      </c>
      <c r="S1360" s="154" t="s">
        <v>17</v>
      </c>
      <c r="T1360" s="110" t="s">
        <v>4995</v>
      </c>
      <c r="U1360" s="280" t="s">
        <v>1469</v>
      </c>
      <c r="V1360" s="280" t="s">
        <v>1470</v>
      </c>
    </row>
    <row r="1361" spans="1:22" s="2" customFormat="1" ht="118.5" customHeight="1" x14ac:dyDescent="0.35">
      <c r="A1361" s="27" t="s">
        <v>4996</v>
      </c>
      <c r="B1361" s="15">
        <v>914</v>
      </c>
      <c r="C1361" s="15" t="s">
        <v>4936</v>
      </c>
      <c r="D1361" s="154" t="s">
        <v>450</v>
      </c>
      <c r="E1361" s="27" t="s">
        <v>632</v>
      </c>
      <c r="F1361" s="19">
        <v>45784</v>
      </c>
      <c r="G1361" s="19">
        <v>45789</v>
      </c>
      <c r="H1361" s="19">
        <v>46022</v>
      </c>
      <c r="I1361" s="365">
        <v>34145646</v>
      </c>
      <c r="J1361" s="263" t="s">
        <v>17</v>
      </c>
      <c r="K1361" s="154" t="s">
        <v>18</v>
      </c>
      <c r="L1361" s="154" t="s">
        <v>975</v>
      </c>
      <c r="M1361" s="130">
        <v>0</v>
      </c>
      <c r="N1361" s="131">
        <v>2845460</v>
      </c>
      <c r="O1361" s="131">
        <f t="shared" si="51"/>
        <v>31300186</v>
      </c>
      <c r="P1361" s="262">
        <v>0</v>
      </c>
      <c r="Q1361" s="182">
        <v>0</v>
      </c>
      <c r="R1361" s="279">
        <f t="shared" si="53"/>
        <v>34145646</v>
      </c>
      <c r="S1361" s="154" t="s">
        <v>17</v>
      </c>
      <c r="T1361" s="110" t="s">
        <v>4997</v>
      </c>
      <c r="U1361" s="280" t="s">
        <v>1469</v>
      </c>
      <c r="V1361" s="280" t="s">
        <v>1470</v>
      </c>
    </row>
    <row r="1362" spans="1:22" s="2" customFormat="1" ht="118.5" customHeight="1" x14ac:dyDescent="0.35">
      <c r="A1362" s="27" t="s">
        <v>4998</v>
      </c>
      <c r="B1362" s="15">
        <v>915</v>
      </c>
      <c r="C1362" s="15" t="s">
        <v>4936</v>
      </c>
      <c r="D1362" s="154" t="s">
        <v>4999</v>
      </c>
      <c r="E1362" s="27" t="s">
        <v>632</v>
      </c>
      <c r="F1362" s="19">
        <v>45783</v>
      </c>
      <c r="G1362" s="19">
        <v>45789</v>
      </c>
      <c r="H1362" s="19">
        <v>46022</v>
      </c>
      <c r="I1362" s="365">
        <v>34145646</v>
      </c>
      <c r="J1362" s="263" t="s">
        <v>17</v>
      </c>
      <c r="K1362" s="154" t="s">
        <v>18</v>
      </c>
      <c r="L1362" s="154" t="s">
        <v>975</v>
      </c>
      <c r="M1362" s="130">
        <v>0</v>
      </c>
      <c r="N1362" s="131">
        <v>2845460</v>
      </c>
      <c r="O1362" s="131">
        <f t="shared" ref="O1362:O1425" si="54">R1362-N1362</f>
        <v>31300186</v>
      </c>
      <c r="P1362" s="262">
        <v>0</v>
      </c>
      <c r="Q1362" s="182">
        <v>0</v>
      </c>
      <c r="R1362" s="279">
        <f t="shared" si="53"/>
        <v>34145646</v>
      </c>
      <c r="S1362" s="154" t="s">
        <v>17</v>
      </c>
      <c r="T1362" s="110" t="s">
        <v>5000</v>
      </c>
      <c r="U1362" s="280" t="s">
        <v>1469</v>
      </c>
      <c r="V1362" s="280" t="s">
        <v>1470</v>
      </c>
    </row>
    <row r="1363" spans="1:22" s="2" customFormat="1" ht="118.5" customHeight="1" x14ac:dyDescent="0.35">
      <c r="A1363" s="27" t="s">
        <v>5001</v>
      </c>
      <c r="B1363" s="15">
        <v>917</v>
      </c>
      <c r="C1363" s="15" t="s">
        <v>4936</v>
      </c>
      <c r="D1363" s="154" t="s">
        <v>49</v>
      </c>
      <c r="E1363" s="27" t="s">
        <v>842</v>
      </c>
      <c r="F1363" s="19">
        <v>45783</v>
      </c>
      <c r="G1363" s="19">
        <v>45784</v>
      </c>
      <c r="H1363" s="19">
        <v>46022</v>
      </c>
      <c r="I1363" s="365">
        <v>49169788</v>
      </c>
      <c r="J1363" s="263" t="s">
        <v>17</v>
      </c>
      <c r="K1363" s="154" t="s">
        <v>18</v>
      </c>
      <c r="L1363" s="154" t="s">
        <v>975</v>
      </c>
      <c r="M1363" s="130">
        <v>0</v>
      </c>
      <c r="N1363" s="131">
        <v>5121850</v>
      </c>
      <c r="O1363" s="131">
        <f t="shared" si="54"/>
        <v>44047938</v>
      </c>
      <c r="P1363" s="262">
        <v>0</v>
      </c>
      <c r="Q1363" s="182">
        <v>0</v>
      </c>
      <c r="R1363" s="279">
        <f t="shared" si="53"/>
        <v>49169788</v>
      </c>
      <c r="S1363" s="154" t="s">
        <v>17</v>
      </c>
      <c r="T1363" s="110" t="s">
        <v>5002</v>
      </c>
      <c r="U1363" s="280" t="s">
        <v>1475</v>
      </c>
      <c r="V1363" s="280" t="s">
        <v>1470</v>
      </c>
    </row>
    <row r="1364" spans="1:22" s="2" customFormat="1" ht="118.5" customHeight="1" x14ac:dyDescent="0.35">
      <c r="A1364" s="27" t="s">
        <v>5003</v>
      </c>
      <c r="B1364" s="15">
        <v>918</v>
      </c>
      <c r="C1364" s="15" t="s">
        <v>4936</v>
      </c>
      <c r="D1364" s="154" t="s">
        <v>5004</v>
      </c>
      <c r="E1364" s="27" t="s">
        <v>5005</v>
      </c>
      <c r="F1364" s="19">
        <v>45789</v>
      </c>
      <c r="G1364" s="19">
        <v>45790</v>
      </c>
      <c r="H1364" s="19">
        <v>46022</v>
      </c>
      <c r="I1364" s="365">
        <v>140680264</v>
      </c>
      <c r="J1364" s="153" t="s">
        <v>17</v>
      </c>
      <c r="K1364" s="154" t="s">
        <v>18</v>
      </c>
      <c r="L1364" s="154" t="s">
        <v>1992</v>
      </c>
      <c r="M1364" s="130">
        <v>0</v>
      </c>
      <c r="N1364" s="131">
        <v>11137173</v>
      </c>
      <c r="O1364" s="131">
        <f t="shared" si="54"/>
        <v>129543091</v>
      </c>
      <c r="P1364" s="262">
        <v>0</v>
      </c>
      <c r="Q1364" s="182">
        <v>0</v>
      </c>
      <c r="R1364" s="279">
        <f t="shared" si="53"/>
        <v>140680264</v>
      </c>
      <c r="S1364" s="154" t="s">
        <v>17</v>
      </c>
      <c r="T1364" s="110" t="s">
        <v>5006</v>
      </c>
      <c r="U1364" s="280" t="s">
        <v>1478</v>
      </c>
      <c r="V1364" s="280" t="s">
        <v>1470</v>
      </c>
    </row>
    <row r="1365" spans="1:22" s="2" customFormat="1" ht="118.5" customHeight="1" x14ac:dyDescent="0.35">
      <c r="A1365" s="27" t="s">
        <v>5007</v>
      </c>
      <c r="B1365" s="15">
        <v>919</v>
      </c>
      <c r="C1365" s="15" t="s">
        <v>4936</v>
      </c>
      <c r="D1365" s="154" t="s">
        <v>5008</v>
      </c>
      <c r="E1365" s="27" t="s">
        <v>47</v>
      </c>
      <c r="F1365" s="19">
        <v>45784</v>
      </c>
      <c r="G1365" s="19">
        <v>45786</v>
      </c>
      <c r="H1365" s="19">
        <v>46022</v>
      </c>
      <c r="I1365" s="365">
        <v>33718827</v>
      </c>
      <c r="J1365" s="263" t="s">
        <v>17</v>
      </c>
      <c r="K1365" s="154" t="s">
        <v>18</v>
      </c>
      <c r="L1365" s="154" t="s">
        <v>2542</v>
      </c>
      <c r="M1365" s="130">
        <v>0</v>
      </c>
      <c r="N1365" s="131">
        <v>3272279</v>
      </c>
      <c r="O1365" s="131">
        <f t="shared" si="54"/>
        <v>30446548</v>
      </c>
      <c r="P1365" s="262">
        <v>0</v>
      </c>
      <c r="Q1365" s="182">
        <v>0</v>
      </c>
      <c r="R1365" s="279">
        <f t="shared" si="53"/>
        <v>33718827</v>
      </c>
      <c r="S1365" s="154" t="s">
        <v>17</v>
      </c>
      <c r="T1365" s="110" t="s">
        <v>5009</v>
      </c>
      <c r="U1365" s="280" t="s">
        <v>1469</v>
      </c>
      <c r="V1365" s="280" t="s">
        <v>1470</v>
      </c>
    </row>
    <row r="1366" spans="1:22" s="2" customFormat="1" ht="118.5" customHeight="1" x14ac:dyDescent="0.35">
      <c r="A1366" s="23" t="s">
        <v>5010</v>
      </c>
      <c r="B1366" s="16">
        <v>920</v>
      </c>
      <c r="C1366" s="16" t="s">
        <v>4936</v>
      </c>
      <c r="D1366" s="159" t="s">
        <v>761</v>
      </c>
      <c r="E1366" s="23" t="s">
        <v>5011</v>
      </c>
      <c r="F1366" s="20">
        <v>45789</v>
      </c>
      <c r="G1366" s="20">
        <v>45790</v>
      </c>
      <c r="H1366" s="20">
        <v>46022</v>
      </c>
      <c r="I1366" s="367">
        <v>34145664</v>
      </c>
      <c r="J1366" s="160" t="s">
        <v>17</v>
      </c>
      <c r="K1366" s="159" t="s">
        <v>18</v>
      </c>
      <c r="L1366" s="159" t="s">
        <v>968</v>
      </c>
      <c r="M1366" s="121">
        <v>0</v>
      </c>
      <c r="N1366" s="122">
        <v>2703187</v>
      </c>
      <c r="O1366" s="122">
        <f t="shared" si="54"/>
        <v>31442477</v>
      </c>
      <c r="P1366" s="264">
        <v>0</v>
      </c>
      <c r="Q1366" s="186">
        <v>0</v>
      </c>
      <c r="R1366" s="285">
        <f t="shared" si="53"/>
        <v>34145664</v>
      </c>
      <c r="S1366" s="159" t="s">
        <v>17</v>
      </c>
      <c r="T1366" s="284" t="s">
        <v>5012</v>
      </c>
      <c r="U1366" s="286" t="s">
        <v>1485</v>
      </c>
      <c r="V1366" s="286" t="s">
        <v>1472</v>
      </c>
    </row>
    <row r="1367" spans="1:22" s="2" customFormat="1" ht="118.5" customHeight="1" x14ac:dyDescent="0.35">
      <c r="A1367" s="27" t="s">
        <v>5013</v>
      </c>
      <c r="B1367" s="15">
        <v>921</v>
      </c>
      <c r="C1367" s="15" t="s">
        <v>4936</v>
      </c>
      <c r="D1367" s="154" t="s">
        <v>5014</v>
      </c>
      <c r="E1367" s="27" t="s">
        <v>5015</v>
      </c>
      <c r="F1367" s="19">
        <v>45783</v>
      </c>
      <c r="G1367" s="19">
        <v>45784</v>
      </c>
      <c r="H1367" s="19">
        <v>46022</v>
      </c>
      <c r="I1367" s="365">
        <v>33151114</v>
      </c>
      <c r="J1367" s="263" t="s">
        <v>17</v>
      </c>
      <c r="K1367" s="154" t="s">
        <v>18</v>
      </c>
      <c r="L1367" s="154" t="s">
        <v>3337</v>
      </c>
      <c r="M1367" s="130">
        <v>0</v>
      </c>
      <c r="N1367" s="131">
        <v>3453225</v>
      </c>
      <c r="O1367" s="131">
        <f t="shared" si="54"/>
        <v>29697889</v>
      </c>
      <c r="P1367" s="262">
        <v>0</v>
      </c>
      <c r="Q1367" s="182">
        <v>0</v>
      </c>
      <c r="R1367" s="279">
        <f t="shared" si="53"/>
        <v>33151114</v>
      </c>
      <c r="S1367" s="154" t="s">
        <v>17</v>
      </c>
      <c r="T1367" s="110" t="s">
        <v>5016</v>
      </c>
      <c r="U1367" s="280" t="s">
        <v>1469</v>
      </c>
      <c r="V1367" s="280" t="s">
        <v>1470</v>
      </c>
    </row>
    <row r="1368" spans="1:22" s="2" customFormat="1" ht="118.5" customHeight="1" x14ac:dyDescent="0.35">
      <c r="A1368" s="27" t="s">
        <v>5017</v>
      </c>
      <c r="B1368" s="15">
        <v>922</v>
      </c>
      <c r="C1368" s="15" t="s">
        <v>4936</v>
      </c>
      <c r="D1368" s="154" t="s">
        <v>5018</v>
      </c>
      <c r="E1368" s="27" t="s">
        <v>47</v>
      </c>
      <c r="F1368" s="19">
        <v>45783</v>
      </c>
      <c r="G1368" s="19">
        <v>45785</v>
      </c>
      <c r="H1368" s="19">
        <v>46022</v>
      </c>
      <c r="I1368" s="365">
        <v>33718827</v>
      </c>
      <c r="J1368" s="263" t="s">
        <v>17</v>
      </c>
      <c r="K1368" s="154" t="s">
        <v>18</v>
      </c>
      <c r="L1368" s="154" t="s">
        <v>2542</v>
      </c>
      <c r="M1368" s="130">
        <v>0</v>
      </c>
      <c r="N1368" s="131">
        <v>3414552</v>
      </c>
      <c r="O1368" s="131">
        <f t="shared" si="54"/>
        <v>30304275</v>
      </c>
      <c r="P1368" s="262">
        <v>0</v>
      </c>
      <c r="Q1368" s="182">
        <v>0</v>
      </c>
      <c r="R1368" s="279">
        <f t="shared" si="53"/>
        <v>33718827</v>
      </c>
      <c r="S1368" s="154" t="s">
        <v>17</v>
      </c>
      <c r="T1368" s="110" t="s">
        <v>5019</v>
      </c>
      <c r="U1368" s="280" t="s">
        <v>1469</v>
      </c>
      <c r="V1368" s="280" t="s">
        <v>1470</v>
      </c>
    </row>
    <row r="1369" spans="1:22" s="2" customFormat="1" ht="118.5" customHeight="1" x14ac:dyDescent="0.35">
      <c r="A1369" s="27" t="s">
        <v>5020</v>
      </c>
      <c r="B1369" s="15">
        <v>923</v>
      </c>
      <c r="C1369" s="15" t="s">
        <v>4936</v>
      </c>
      <c r="D1369" s="154" t="s">
        <v>5021</v>
      </c>
      <c r="E1369" s="27" t="s">
        <v>47</v>
      </c>
      <c r="F1369" s="19">
        <v>45789</v>
      </c>
      <c r="G1369" s="19">
        <v>45792</v>
      </c>
      <c r="H1369" s="19">
        <v>46022</v>
      </c>
      <c r="I1369" s="365">
        <v>33718827</v>
      </c>
      <c r="J1369" s="263" t="s">
        <v>17</v>
      </c>
      <c r="K1369" s="154" t="s">
        <v>18</v>
      </c>
      <c r="L1369" s="154" t="s">
        <v>2542</v>
      </c>
      <c r="M1369" s="130">
        <v>0</v>
      </c>
      <c r="N1369" s="131">
        <v>2418641</v>
      </c>
      <c r="O1369" s="131">
        <f t="shared" si="54"/>
        <v>31300186</v>
      </c>
      <c r="P1369" s="262">
        <v>0</v>
      </c>
      <c r="Q1369" s="182">
        <v>0</v>
      </c>
      <c r="R1369" s="279">
        <f t="shared" si="53"/>
        <v>33718827</v>
      </c>
      <c r="S1369" s="154" t="s">
        <v>17</v>
      </c>
      <c r="T1369" s="110" t="s">
        <v>5022</v>
      </c>
      <c r="U1369" s="280" t="s">
        <v>1469</v>
      </c>
      <c r="V1369" s="280" t="s">
        <v>1470</v>
      </c>
    </row>
    <row r="1370" spans="1:22" s="2" customFormat="1" ht="118.5" customHeight="1" x14ac:dyDescent="0.35">
      <c r="A1370" s="27" t="s">
        <v>5023</v>
      </c>
      <c r="B1370" s="15">
        <v>924</v>
      </c>
      <c r="C1370" s="15" t="s">
        <v>4936</v>
      </c>
      <c r="D1370" s="154" t="s">
        <v>5024</v>
      </c>
      <c r="E1370" s="27" t="s">
        <v>842</v>
      </c>
      <c r="F1370" s="19">
        <v>45784</v>
      </c>
      <c r="G1370" s="19">
        <v>45789</v>
      </c>
      <c r="H1370" s="19">
        <v>46022</v>
      </c>
      <c r="I1370" s="365">
        <v>49169788</v>
      </c>
      <c r="J1370" s="263" t="s">
        <v>17</v>
      </c>
      <c r="K1370" s="154" t="s">
        <v>18</v>
      </c>
      <c r="L1370" s="154" t="s">
        <v>975</v>
      </c>
      <c r="M1370" s="130">
        <v>0</v>
      </c>
      <c r="N1370" s="131">
        <v>4097480</v>
      </c>
      <c r="O1370" s="131">
        <f t="shared" si="54"/>
        <v>45072308</v>
      </c>
      <c r="P1370" s="262">
        <v>0</v>
      </c>
      <c r="Q1370" s="182">
        <v>0</v>
      </c>
      <c r="R1370" s="279">
        <f t="shared" si="53"/>
        <v>49169788</v>
      </c>
      <c r="S1370" s="154" t="s">
        <v>17</v>
      </c>
      <c r="T1370" s="110" t="s">
        <v>5025</v>
      </c>
      <c r="U1370" s="280" t="s">
        <v>1475</v>
      </c>
      <c r="V1370" s="280" t="s">
        <v>1470</v>
      </c>
    </row>
    <row r="1371" spans="1:22" s="2" customFormat="1" ht="118.5" customHeight="1" x14ac:dyDescent="0.35">
      <c r="A1371" s="27" t="s">
        <v>5026</v>
      </c>
      <c r="B1371" s="15">
        <v>925</v>
      </c>
      <c r="C1371" s="15" t="s">
        <v>4936</v>
      </c>
      <c r="D1371" s="154" t="s">
        <v>5027</v>
      </c>
      <c r="E1371" s="27" t="s">
        <v>1065</v>
      </c>
      <c r="F1371" s="19">
        <v>45783</v>
      </c>
      <c r="G1371" s="19">
        <v>45785</v>
      </c>
      <c r="H1371" s="19">
        <v>46022</v>
      </c>
      <c r="I1371" s="365">
        <v>39608971</v>
      </c>
      <c r="J1371" s="263" t="s">
        <v>17</v>
      </c>
      <c r="K1371" s="154" t="s">
        <v>18</v>
      </c>
      <c r="L1371" s="154" t="s">
        <v>975</v>
      </c>
      <c r="M1371" s="130">
        <v>0</v>
      </c>
      <c r="N1371" s="131">
        <v>3960888</v>
      </c>
      <c r="O1371" s="131">
        <f t="shared" si="54"/>
        <v>35648083</v>
      </c>
      <c r="P1371" s="262">
        <v>0</v>
      </c>
      <c r="Q1371" s="182">
        <v>0</v>
      </c>
      <c r="R1371" s="279">
        <f t="shared" si="53"/>
        <v>39608971</v>
      </c>
      <c r="S1371" s="154" t="s">
        <v>17</v>
      </c>
      <c r="T1371" s="110" t="s">
        <v>5028</v>
      </c>
      <c r="U1371" s="280" t="s">
        <v>1479</v>
      </c>
      <c r="V1371" s="280" t="s">
        <v>1470</v>
      </c>
    </row>
    <row r="1372" spans="1:22" s="2" customFormat="1" ht="118.5" customHeight="1" x14ac:dyDescent="0.35">
      <c r="A1372" s="27" t="s">
        <v>5029</v>
      </c>
      <c r="B1372" s="15">
        <v>926</v>
      </c>
      <c r="C1372" s="15" t="s">
        <v>4936</v>
      </c>
      <c r="D1372" s="154" t="s">
        <v>909</v>
      </c>
      <c r="E1372" s="27" t="s">
        <v>842</v>
      </c>
      <c r="F1372" s="19">
        <v>45786</v>
      </c>
      <c r="G1372" s="19">
        <v>45789</v>
      </c>
      <c r="H1372" s="19">
        <v>46022</v>
      </c>
      <c r="I1372" s="365">
        <v>49169788</v>
      </c>
      <c r="J1372" s="263" t="s">
        <v>17</v>
      </c>
      <c r="K1372" s="154" t="s">
        <v>18</v>
      </c>
      <c r="L1372" s="154" t="s">
        <v>975</v>
      </c>
      <c r="M1372" s="130">
        <v>0</v>
      </c>
      <c r="N1372" s="131">
        <v>4097480</v>
      </c>
      <c r="O1372" s="131">
        <f t="shared" si="54"/>
        <v>45072308</v>
      </c>
      <c r="P1372" s="262">
        <v>0</v>
      </c>
      <c r="Q1372" s="182">
        <v>0</v>
      </c>
      <c r="R1372" s="279">
        <f t="shared" si="53"/>
        <v>49169788</v>
      </c>
      <c r="S1372" s="154" t="s">
        <v>17</v>
      </c>
      <c r="T1372" s="110" t="s">
        <v>5030</v>
      </c>
      <c r="U1372" s="280" t="s">
        <v>1475</v>
      </c>
      <c r="V1372" s="280" t="s">
        <v>1470</v>
      </c>
    </row>
    <row r="1373" spans="1:22" s="2" customFormat="1" ht="118.5" customHeight="1" x14ac:dyDescent="0.35">
      <c r="A1373" s="27" t="s">
        <v>5031</v>
      </c>
      <c r="B1373" s="15">
        <v>927</v>
      </c>
      <c r="C1373" s="15" t="s">
        <v>4936</v>
      </c>
      <c r="D1373" s="154" t="s">
        <v>5032</v>
      </c>
      <c r="E1373" s="27" t="s">
        <v>5033</v>
      </c>
      <c r="F1373" s="19">
        <v>45791</v>
      </c>
      <c r="G1373" s="19">
        <v>45796</v>
      </c>
      <c r="H1373" s="19">
        <v>46022</v>
      </c>
      <c r="I1373" s="365">
        <v>84971534</v>
      </c>
      <c r="J1373" s="153" t="s">
        <v>17</v>
      </c>
      <c r="K1373" s="154" t="s">
        <v>19</v>
      </c>
      <c r="L1373" s="154" t="s">
        <v>978</v>
      </c>
      <c r="M1373" s="130">
        <v>0</v>
      </c>
      <c r="N1373" s="131">
        <v>4660877</v>
      </c>
      <c r="O1373" s="131">
        <f t="shared" si="54"/>
        <v>80310657</v>
      </c>
      <c r="P1373" s="262">
        <v>0</v>
      </c>
      <c r="Q1373" s="182">
        <v>0</v>
      </c>
      <c r="R1373" s="279">
        <f t="shared" si="53"/>
        <v>84971534</v>
      </c>
      <c r="S1373" s="154" t="s">
        <v>17</v>
      </c>
      <c r="T1373" s="110" t="s">
        <v>5034</v>
      </c>
      <c r="U1373" s="280" t="s">
        <v>1478</v>
      </c>
      <c r="V1373" s="280" t="s">
        <v>1470</v>
      </c>
    </row>
    <row r="1374" spans="1:22" s="2" customFormat="1" ht="118.5" customHeight="1" x14ac:dyDescent="0.35">
      <c r="A1374" s="27" t="s">
        <v>5035</v>
      </c>
      <c r="B1374" s="15">
        <v>928</v>
      </c>
      <c r="C1374" s="15" t="s">
        <v>4936</v>
      </c>
      <c r="D1374" s="154" t="s">
        <v>5036</v>
      </c>
      <c r="E1374" s="27" t="s">
        <v>5037</v>
      </c>
      <c r="F1374" s="152">
        <v>45785</v>
      </c>
      <c r="G1374" s="19">
        <v>45791</v>
      </c>
      <c r="H1374" s="19">
        <v>45838</v>
      </c>
      <c r="I1374" s="365">
        <v>30900000</v>
      </c>
      <c r="J1374" s="153" t="s">
        <v>17</v>
      </c>
      <c r="K1374" s="154" t="s">
        <v>18</v>
      </c>
      <c r="L1374" s="154" t="s">
        <v>3148</v>
      </c>
      <c r="M1374" s="130">
        <v>0</v>
      </c>
      <c r="N1374" s="131">
        <v>0</v>
      </c>
      <c r="O1374" s="131">
        <f t="shared" si="54"/>
        <v>30900000</v>
      </c>
      <c r="P1374" s="262">
        <v>0</v>
      </c>
      <c r="Q1374" s="182">
        <v>0</v>
      </c>
      <c r="R1374" s="279">
        <f t="shared" si="53"/>
        <v>30900000</v>
      </c>
      <c r="S1374" s="154" t="s">
        <v>17</v>
      </c>
      <c r="T1374" s="110" t="s">
        <v>5038</v>
      </c>
      <c r="U1374" s="280" t="s">
        <v>1473</v>
      </c>
      <c r="V1374" s="280" t="s">
        <v>1470</v>
      </c>
    </row>
    <row r="1375" spans="1:22" s="2" customFormat="1" ht="118.5" customHeight="1" x14ac:dyDescent="0.35">
      <c r="A1375" s="27" t="s">
        <v>5039</v>
      </c>
      <c r="B1375" s="15">
        <v>929</v>
      </c>
      <c r="C1375" s="15" t="s">
        <v>4936</v>
      </c>
      <c r="D1375" s="154" t="s">
        <v>5040</v>
      </c>
      <c r="E1375" s="27" t="s">
        <v>5041</v>
      </c>
      <c r="F1375" s="19">
        <v>45784</v>
      </c>
      <c r="G1375" s="19">
        <v>45786</v>
      </c>
      <c r="H1375" s="19">
        <v>46022</v>
      </c>
      <c r="I1375" s="365">
        <v>77852176</v>
      </c>
      <c r="J1375" s="263" t="s">
        <v>17</v>
      </c>
      <c r="K1375" s="154" t="s">
        <v>18</v>
      </c>
      <c r="L1375" s="154" t="s">
        <v>1357</v>
      </c>
      <c r="M1375" s="130">
        <v>0</v>
      </c>
      <c r="N1375" s="131">
        <v>7460832</v>
      </c>
      <c r="O1375" s="131">
        <f t="shared" si="54"/>
        <v>70391344</v>
      </c>
      <c r="P1375" s="262">
        <v>0</v>
      </c>
      <c r="Q1375" s="182">
        <v>0</v>
      </c>
      <c r="R1375" s="279">
        <f t="shared" si="53"/>
        <v>77852176</v>
      </c>
      <c r="S1375" s="154" t="s">
        <v>17</v>
      </c>
      <c r="T1375" s="110" t="s">
        <v>5042</v>
      </c>
      <c r="U1375" s="280" t="s">
        <v>1469</v>
      </c>
      <c r="V1375" s="280" t="s">
        <v>1470</v>
      </c>
    </row>
    <row r="1376" spans="1:22" s="2" customFormat="1" ht="118.5" customHeight="1" x14ac:dyDescent="0.35">
      <c r="A1376" s="27" t="s">
        <v>5043</v>
      </c>
      <c r="B1376" s="15">
        <v>930</v>
      </c>
      <c r="C1376" s="15" t="s">
        <v>4936</v>
      </c>
      <c r="D1376" s="154" t="s">
        <v>964</v>
      </c>
      <c r="E1376" s="27" t="s">
        <v>47</v>
      </c>
      <c r="F1376" s="19">
        <v>45786</v>
      </c>
      <c r="G1376" s="19">
        <v>45791</v>
      </c>
      <c r="H1376" s="19">
        <v>46022</v>
      </c>
      <c r="I1376" s="365">
        <v>33718827</v>
      </c>
      <c r="J1376" s="263" t="s">
        <v>17</v>
      </c>
      <c r="K1376" s="154" t="s">
        <v>18</v>
      </c>
      <c r="L1376" s="154" t="s">
        <v>2542</v>
      </c>
      <c r="M1376" s="130">
        <v>0</v>
      </c>
      <c r="N1376" s="131">
        <v>2560914</v>
      </c>
      <c r="O1376" s="131">
        <f t="shared" si="54"/>
        <v>31157913</v>
      </c>
      <c r="P1376" s="262">
        <v>0</v>
      </c>
      <c r="Q1376" s="182">
        <v>0</v>
      </c>
      <c r="R1376" s="279">
        <f t="shared" si="53"/>
        <v>33718827</v>
      </c>
      <c r="S1376" s="154" t="s">
        <v>17</v>
      </c>
      <c r="T1376" s="110" t="s">
        <v>5044</v>
      </c>
      <c r="U1376" s="280" t="s">
        <v>1469</v>
      </c>
      <c r="V1376" s="280" t="s">
        <v>1470</v>
      </c>
    </row>
    <row r="1377" spans="1:22" s="2" customFormat="1" ht="118.5" customHeight="1" x14ac:dyDescent="0.35">
      <c r="A1377" s="27" t="s">
        <v>5045</v>
      </c>
      <c r="B1377" s="15">
        <v>931</v>
      </c>
      <c r="C1377" s="15" t="s">
        <v>4936</v>
      </c>
      <c r="D1377" s="154" t="s">
        <v>48</v>
      </c>
      <c r="E1377" s="27" t="s">
        <v>47</v>
      </c>
      <c r="F1377" s="19">
        <v>45786</v>
      </c>
      <c r="G1377" s="19">
        <v>45790</v>
      </c>
      <c r="H1377" s="19">
        <v>46022</v>
      </c>
      <c r="I1377" s="365">
        <v>33718827</v>
      </c>
      <c r="J1377" s="263" t="s">
        <v>17</v>
      </c>
      <c r="K1377" s="154" t="s">
        <v>18</v>
      </c>
      <c r="L1377" s="154" t="s">
        <v>2542</v>
      </c>
      <c r="M1377" s="130">
        <v>0</v>
      </c>
      <c r="N1377" s="131">
        <v>2703187</v>
      </c>
      <c r="O1377" s="131">
        <f t="shared" si="54"/>
        <v>31015640</v>
      </c>
      <c r="P1377" s="262">
        <v>0</v>
      </c>
      <c r="Q1377" s="182">
        <v>0</v>
      </c>
      <c r="R1377" s="279">
        <f t="shared" si="53"/>
        <v>33718827</v>
      </c>
      <c r="S1377" s="154" t="s">
        <v>17</v>
      </c>
      <c r="T1377" s="110" t="s">
        <v>5046</v>
      </c>
      <c r="U1377" s="280" t="s">
        <v>1469</v>
      </c>
      <c r="V1377" s="280" t="s">
        <v>1470</v>
      </c>
    </row>
    <row r="1378" spans="1:22" s="2" customFormat="1" ht="118.5" customHeight="1" x14ac:dyDescent="0.35">
      <c r="A1378" s="27" t="s">
        <v>5047</v>
      </c>
      <c r="B1378" s="15">
        <v>932</v>
      </c>
      <c r="C1378" s="15" t="s">
        <v>4936</v>
      </c>
      <c r="D1378" s="154" t="s">
        <v>5048</v>
      </c>
      <c r="E1378" s="27" t="s">
        <v>47</v>
      </c>
      <c r="F1378" s="19">
        <v>45786</v>
      </c>
      <c r="G1378" s="19">
        <v>45789</v>
      </c>
      <c r="H1378" s="19">
        <v>46022</v>
      </c>
      <c r="I1378" s="365">
        <v>33718827</v>
      </c>
      <c r="J1378" s="263" t="s">
        <v>17</v>
      </c>
      <c r="K1378" s="154" t="s">
        <v>18</v>
      </c>
      <c r="L1378" s="154" t="s">
        <v>2542</v>
      </c>
      <c r="M1378" s="130">
        <v>0</v>
      </c>
      <c r="N1378" s="131">
        <v>2845460</v>
      </c>
      <c r="O1378" s="131">
        <f t="shared" si="54"/>
        <v>30873367</v>
      </c>
      <c r="P1378" s="262">
        <v>0</v>
      </c>
      <c r="Q1378" s="182">
        <v>0</v>
      </c>
      <c r="R1378" s="279">
        <f t="shared" si="53"/>
        <v>33718827</v>
      </c>
      <c r="S1378" s="154" t="s">
        <v>17</v>
      </c>
      <c r="T1378" s="110" t="s">
        <v>5049</v>
      </c>
      <c r="U1378" s="280" t="s">
        <v>1469</v>
      </c>
      <c r="V1378" s="280" t="s">
        <v>1470</v>
      </c>
    </row>
    <row r="1379" spans="1:22" s="2" customFormat="1" ht="118.5" customHeight="1" x14ac:dyDescent="0.35">
      <c r="A1379" s="23" t="s">
        <v>5050</v>
      </c>
      <c r="B1379" s="16">
        <v>933</v>
      </c>
      <c r="C1379" s="16" t="s">
        <v>4936</v>
      </c>
      <c r="D1379" s="159" t="s">
        <v>5051</v>
      </c>
      <c r="E1379" s="23" t="s">
        <v>694</v>
      </c>
      <c r="F1379" s="20">
        <v>45791</v>
      </c>
      <c r="G1379" s="20">
        <v>45792</v>
      </c>
      <c r="H1379" s="20">
        <v>46022</v>
      </c>
      <c r="I1379" s="367">
        <v>33151114</v>
      </c>
      <c r="J1379" s="160" t="s">
        <v>17</v>
      </c>
      <c r="K1379" s="159" t="s">
        <v>18</v>
      </c>
      <c r="L1379" s="159" t="s">
        <v>968</v>
      </c>
      <c r="M1379" s="121">
        <v>0</v>
      </c>
      <c r="N1379" s="122">
        <v>2348193</v>
      </c>
      <c r="O1379" s="122">
        <f t="shared" si="54"/>
        <v>30802921</v>
      </c>
      <c r="P1379" s="264">
        <v>0</v>
      </c>
      <c r="Q1379" s="186">
        <v>0</v>
      </c>
      <c r="R1379" s="285">
        <f t="shared" si="53"/>
        <v>33151114</v>
      </c>
      <c r="S1379" s="159" t="s">
        <v>17</v>
      </c>
      <c r="T1379" s="284" t="s">
        <v>5052</v>
      </c>
      <c r="U1379" s="286" t="s">
        <v>1485</v>
      </c>
      <c r="V1379" s="286" t="s">
        <v>1472</v>
      </c>
    </row>
    <row r="1380" spans="1:22" s="2" customFormat="1" ht="118.5" customHeight="1" x14ac:dyDescent="0.35">
      <c r="A1380" s="27" t="s">
        <v>5053</v>
      </c>
      <c r="B1380" s="15">
        <v>934</v>
      </c>
      <c r="C1380" s="15" t="s">
        <v>4936</v>
      </c>
      <c r="D1380" s="154" t="s">
        <v>5054</v>
      </c>
      <c r="E1380" s="27" t="s">
        <v>5055</v>
      </c>
      <c r="F1380" s="19">
        <v>45783</v>
      </c>
      <c r="G1380" s="19">
        <v>45785</v>
      </c>
      <c r="H1380" s="19">
        <v>46022</v>
      </c>
      <c r="I1380" s="365">
        <v>49169788</v>
      </c>
      <c r="J1380" s="263" t="s">
        <v>17</v>
      </c>
      <c r="K1380" s="154" t="s">
        <v>18</v>
      </c>
      <c r="L1380" s="154" t="s">
        <v>975</v>
      </c>
      <c r="M1380" s="130">
        <v>0</v>
      </c>
      <c r="N1380" s="131">
        <v>4916976</v>
      </c>
      <c r="O1380" s="131">
        <f t="shared" si="54"/>
        <v>44252812</v>
      </c>
      <c r="P1380" s="262">
        <v>0</v>
      </c>
      <c r="Q1380" s="182">
        <v>0</v>
      </c>
      <c r="R1380" s="279">
        <f t="shared" si="53"/>
        <v>49169788</v>
      </c>
      <c r="S1380" s="154" t="s">
        <v>17</v>
      </c>
      <c r="T1380" s="110" t="s">
        <v>5056</v>
      </c>
      <c r="U1380" s="280" t="s">
        <v>1476</v>
      </c>
      <c r="V1380" s="280" t="s">
        <v>1470</v>
      </c>
    </row>
    <row r="1381" spans="1:22" s="2" customFormat="1" ht="118.5" customHeight="1" x14ac:dyDescent="0.35">
      <c r="A1381" s="27" t="s">
        <v>5057</v>
      </c>
      <c r="B1381" s="15">
        <v>935</v>
      </c>
      <c r="C1381" s="15" t="s">
        <v>4936</v>
      </c>
      <c r="D1381" s="154" t="s">
        <v>5058</v>
      </c>
      <c r="E1381" s="27" t="s">
        <v>5059</v>
      </c>
      <c r="F1381" s="19">
        <v>45786</v>
      </c>
      <c r="G1381" s="19">
        <v>45792</v>
      </c>
      <c r="H1381" s="19">
        <v>46022</v>
      </c>
      <c r="I1381" s="365">
        <v>34145646</v>
      </c>
      <c r="J1381" s="263" t="s">
        <v>17</v>
      </c>
      <c r="K1381" s="154" t="s">
        <v>18</v>
      </c>
      <c r="L1381" s="154" t="s">
        <v>975</v>
      </c>
      <c r="M1381" s="130">
        <v>0</v>
      </c>
      <c r="N1381" s="131">
        <v>2418641</v>
      </c>
      <c r="O1381" s="131">
        <f t="shared" si="54"/>
        <v>31727005</v>
      </c>
      <c r="P1381" s="262">
        <v>0</v>
      </c>
      <c r="Q1381" s="182">
        <v>0</v>
      </c>
      <c r="R1381" s="279">
        <f t="shared" si="53"/>
        <v>34145646</v>
      </c>
      <c r="S1381" s="154" t="s">
        <v>17</v>
      </c>
      <c r="T1381" s="110" t="s">
        <v>5060</v>
      </c>
      <c r="U1381" s="280" t="s">
        <v>1479</v>
      </c>
      <c r="V1381" s="280" t="s">
        <v>1470</v>
      </c>
    </row>
    <row r="1382" spans="1:22" s="2" customFormat="1" ht="118.5" customHeight="1" x14ac:dyDescent="0.35">
      <c r="A1382" s="27" t="s">
        <v>5061</v>
      </c>
      <c r="B1382" s="15">
        <v>936</v>
      </c>
      <c r="C1382" s="15" t="s">
        <v>4936</v>
      </c>
      <c r="D1382" s="154" t="s">
        <v>5062</v>
      </c>
      <c r="E1382" s="27" t="s">
        <v>47</v>
      </c>
      <c r="F1382" s="19">
        <v>45784</v>
      </c>
      <c r="G1382" s="19">
        <v>45786</v>
      </c>
      <c r="H1382" s="19">
        <v>46022</v>
      </c>
      <c r="I1382" s="365">
        <v>33718827</v>
      </c>
      <c r="J1382" s="263" t="s">
        <v>17</v>
      </c>
      <c r="K1382" s="154" t="s">
        <v>18</v>
      </c>
      <c r="L1382" s="154" t="s">
        <v>2542</v>
      </c>
      <c r="M1382" s="130">
        <v>0</v>
      </c>
      <c r="N1382" s="131">
        <v>3272279</v>
      </c>
      <c r="O1382" s="131">
        <f t="shared" si="54"/>
        <v>30446548</v>
      </c>
      <c r="P1382" s="262">
        <v>0</v>
      </c>
      <c r="Q1382" s="182">
        <v>0</v>
      </c>
      <c r="R1382" s="279">
        <f t="shared" si="53"/>
        <v>33718827</v>
      </c>
      <c r="S1382" s="154" t="s">
        <v>17</v>
      </c>
      <c r="T1382" s="110" t="s">
        <v>5063</v>
      </c>
      <c r="U1382" s="280" t="s">
        <v>1469</v>
      </c>
      <c r="V1382" s="280" t="s">
        <v>1470</v>
      </c>
    </row>
    <row r="1383" spans="1:22" s="2" customFormat="1" ht="118.5" customHeight="1" x14ac:dyDescent="0.35">
      <c r="A1383" s="27" t="s">
        <v>5064</v>
      </c>
      <c r="B1383" s="15">
        <v>937</v>
      </c>
      <c r="C1383" s="15" t="s">
        <v>4936</v>
      </c>
      <c r="D1383" s="154" t="s">
        <v>5065</v>
      </c>
      <c r="E1383" s="27" t="s">
        <v>47</v>
      </c>
      <c r="F1383" s="19">
        <v>45784</v>
      </c>
      <c r="G1383" s="19">
        <v>45786</v>
      </c>
      <c r="H1383" s="19">
        <v>46022</v>
      </c>
      <c r="I1383" s="365">
        <v>33718827</v>
      </c>
      <c r="J1383" s="263" t="s">
        <v>17</v>
      </c>
      <c r="K1383" s="154" t="s">
        <v>18</v>
      </c>
      <c r="L1383" s="154" t="s">
        <v>2542</v>
      </c>
      <c r="M1383" s="130">
        <v>0</v>
      </c>
      <c r="N1383" s="131">
        <v>3272279</v>
      </c>
      <c r="O1383" s="131">
        <f t="shared" si="54"/>
        <v>30446548</v>
      </c>
      <c r="P1383" s="262">
        <v>0</v>
      </c>
      <c r="Q1383" s="182">
        <v>0</v>
      </c>
      <c r="R1383" s="279">
        <f t="shared" si="53"/>
        <v>33718827</v>
      </c>
      <c r="S1383" s="154" t="s">
        <v>17</v>
      </c>
      <c r="T1383" s="110" t="s">
        <v>5066</v>
      </c>
      <c r="U1383" s="280" t="s">
        <v>1469</v>
      </c>
      <c r="V1383" s="280" t="s">
        <v>1470</v>
      </c>
    </row>
    <row r="1384" spans="1:22" s="2" customFormat="1" ht="118.5" customHeight="1" x14ac:dyDescent="0.35">
      <c r="A1384" s="27" t="s">
        <v>5067</v>
      </c>
      <c r="B1384" s="15">
        <v>938</v>
      </c>
      <c r="C1384" s="15" t="s">
        <v>4936</v>
      </c>
      <c r="D1384" s="154" t="s">
        <v>429</v>
      </c>
      <c r="E1384" s="27" t="s">
        <v>4480</v>
      </c>
      <c r="F1384" s="19">
        <v>45789</v>
      </c>
      <c r="G1384" s="19">
        <v>45791</v>
      </c>
      <c r="H1384" s="19">
        <v>46022</v>
      </c>
      <c r="I1384" s="365">
        <v>68291357</v>
      </c>
      <c r="J1384" s="153" t="s">
        <v>17</v>
      </c>
      <c r="K1384" s="154" t="s">
        <v>18</v>
      </c>
      <c r="L1384" s="154" t="s">
        <v>972</v>
      </c>
      <c r="M1384" s="130">
        <v>0</v>
      </c>
      <c r="N1384" s="131">
        <v>5121846</v>
      </c>
      <c r="O1384" s="131">
        <f t="shared" si="54"/>
        <v>63169511</v>
      </c>
      <c r="P1384" s="262">
        <v>0</v>
      </c>
      <c r="Q1384" s="182">
        <v>0</v>
      </c>
      <c r="R1384" s="279">
        <f t="shared" si="53"/>
        <v>68291357</v>
      </c>
      <c r="S1384" s="154" t="s">
        <v>17</v>
      </c>
      <c r="T1384" s="110" t="s">
        <v>5068</v>
      </c>
      <c r="U1384" s="280" t="s">
        <v>1478</v>
      </c>
      <c r="V1384" s="280" t="s">
        <v>1470</v>
      </c>
    </row>
    <row r="1385" spans="1:22" s="2" customFormat="1" ht="118.5" customHeight="1" x14ac:dyDescent="0.35">
      <c r="A1385" s="23" t="s">
        <v>5069</v>
      </c>
      <c r="B1385" s="16">
        <v>939</v>
      </c>
      <c r="C1385" s="16" t="s">
        <v>4936</v>
      </c>
      <c r="D1385" s="159" t="s">
        <v>5070</v>
      </c>
      <c r="E1385" s="23" t="s">
        <v>5071</v>
      </c>
      <c r="F1385" s="20">
        <v>45789</v>
      </c>
      <c r="G1385" s="20">
        <v>45790</v>
      </c>
      <c r="H1385" s="20">
        <v>46022</v>
      </c>
      <c r="I1385" s="367">
        <v>30731096</v>
      </c>
      <c r="J1385" s="160" t="s">
        <v>17</v>
      </c>
      <c r="K1385" s="159" t="s">
        <v>18</v>
      </c>
      <c r="L1385" s="159" t="s">
        <v>968</v>
      </c>
      <c r="M1385" s="121">
        <v>0</v>
      </c>
      <c r="N1385" s="122">
        <v>2304828</v>
      </c>
      <c r="O1385" s="122">
        <f t="shared" si="54"/>
        <v>28426268</v>
      </c>
      <c r="P1385" s="264">
        <v>0</v>
      </c>
      <c r="Q1385" s="186">
        <v>0</v>
      </c>
      <c r="R1385" s="285">
        <f t="shared" si="53"/>
        <v>30731096</v>
      </c>
      <c r="S1385" s="159" t="s">
        <v>17</v>
      </c>
      <c r="T1385" s="284" t="s">
        <v>5072</v>
      </c>
      <c r="U1385" s="286" t="s">
        <v>1485</v>
      </c>
      <c r="V1385" s="286" t="s">
        <v>1472</v>
      </c>
    </row>
    <row r="1386" spans="1:22" s="2" customFormat="1" ht="118.5" customHeight="1" x14ac:dyDescent="0.35">
      <c r="A1386" s="27" t="s">
        <v>5073</v>
      </c>
      <c r="B1386" s="15">
        <v>940</v>
      </c>
      <c r="C1386" s="15" t="s">
        <v>4936</v>
      </c>
      <c r="D1386" s="154" t="s">
        <v>5074</v>
      </c>
      <c r="E1386" s="27" t="s">
        <v>1019</v>
      </c>
      <c r="F1386" s="19">
        <v>45784</v>
      </c>
      <c r="G1386" s="19">
        <v>45793</v>
      </c>
      <c r="H1386" s="19">
        <v>46022</v>
      </c>
      <c r="I1386" s="365">
        <v>48555166</v>
      </c>
      <c r="J1386" s="263" t="s">
        <v>17</v>
      </c>
      <c r="K1386" s="154" t="s">
        <v>18</v>
      </c>
      <c r="L1386" s="154" t="s">
        <v>975</v>
      </c>
      <c r="M1386" s="130">
        <v>0</v>
      </c>
      <c r="N1386" s="131">
        <v>0</v>
      </c>
      <c r="O1386" s="131">
        <f t="shared" si="54"/>
        <v>48555166</v>
      </c>
      <c r="P1386" s="262">
        <v>0</v>
      </c>
      <c r="Q1386" s="182">
        <v>0</v>
      </c>
      <c r="R1386" s="279">
        <f t="shared" si="53"/>
        <v>48555166</v>
      </c>
      <c r="S1386" s="154" t="s">
        <v>17</v>
      </c>
      <c r="T1386" s="110" t="s">
        <v>5075</v>
      </c>
      <c r="U1386" s="280" t="s">
        <v>1476</v>
      </c>
      <c r="V1386" s="280" t="s">
        <v>1470</v>
      </c>
    </row>
    <row r="1387" spans="1:22" s="2" customFormat="1" ht="118.5" customHeight="1" x14ac:dyDescent="0.35">
      <c r="A1387" s="27" t="s">
        <v>5076</v>
      </c>
      <c r="B1387" s="15">
        <v>941</v>
      </c>
      <c r="C1387" s="15" t="s">
        <v>4936</v>
      </c>
      <c r="D1387" s="154" t="s">
        <v>1634</v>
      </c>
      <c r="E1387" s="27" t="s">
        <v>47</v>
      </c>
      <c r="F1387" s="19">
        <v>45791</v>
      </c>
      <c r="G1387" s="19">
        <v>45793</v>
      </c>
      <c r="H1387" s="19">
        <v>46022</v>
      </c>
      <c r="I1387" s="365">
        <v>33576554</v>
      </c>
      <c r="J1387" s="263" t="s">
        <v>17</v>
      </c>
      <c r="K1387" s="154" t="s">
        <v>18</v>
      </c>
      <c r="L1387" s="154" t="s">
        <v>2542</v>
      </c>
      <c r="M1387" s="130">
        <v>0</v>
      </c>
      <c r="N1387" s="131">
        <v>2276368</v>
      </c>
      <c r="O1387" s="131">
        <f t="shared" si="54"/>
        <v>31300186</v>
      </c>
      <c r="P1387" s="262">
        <v>0</v>
      </c>
      <c r="Q1387" s="182">
        <v>0</v>
      </c>
      <c r="R1387" s="279">
        <f t="shared" si="53"/>
        <v>33576554</v>
      </c>
      <c r="S1387" s="198" t="s">
        <v>17</v>
      </c>
      <c r="T1387" s="110" t="s">
        <v>5077</v>
      </c>
      <c r="U1387" s="280" t="s">
        <v>1469</v>
      </c>
      <c r="V1387" s="280" t="s">
        <v>1470</v>
      </c>
    </row>
    <row r="1388" spans="1:22" s="2" customFormat="1" ht="118.5" customHeight="1" x14ac:dyDescent="0.35">
      <c r="A1388" s="27" t="s">
        <v>5078</v>
      </c>
      <c r="B1388" s="15">
        <v>942</v>
      </c>
      <c r="C1388" s="15" t="s">
        <v>4936</v>
      </c>
      <c r="D1388" s="154" t="s">
        <v>861</v>
      </c>
      <c r="E1388" s="27" t="s">
        <v>47</v>
      </c>
      <c r="F1388" s="19">
        <v>45786</v>
      </c>
      <c r="G1388" s="19">
        <v>45792</v>
      </c>
      <c r="H1388" s="19">
        <v>46022</v>
      </c>
      <c r="I1388" s="365">
        <v>33576554</v>
      </c>
      <c r="J1388" s="263" t="s">
        <v>17</v>
      </c>
      <c r="K1388" s="154" t="s">
        <v>18</v>
      </c>
      <c r="L1388" s="154" t="s">
        <v>2542</v>
      </c>
      <c r="M1388" s="130">
        <v>0</v>
      </c>
      <c r="N1388" s="131">
        <v>2418641</v>
      </c>
      <c r="O1388" s="131">
        <f t="shared" si="54"/>
        <v>31157913</v>
      </c>
      <c r="P1388" s="262">
        <v>0</v>
      </c>
      <c r="Q1388" s="182">
        <v>0</v>
      </c>
      <c r="R1388" s="279">
        <f t="shared" si="53"/>
        <v>33576554</v>
      </c>
      <c r="S1388" s="198" t="s">
        <v>17</v>
      </c>
      <c r="T1388" s="110" t="s">
        <v>5079</v>
      </c>
      <c r="U1388" s="280" t="s">
        <v>1469</v>
      </c>
      <c r="V1388" s="280" t="s">
        <v>1470</v>
      </c>
    </row>
    <row r="1389" spans="1:22" s="2" customFormat="1" ht="118.5" customHeight="1" x14ac:dyDescent="0.35">
      <c r="A1389" s="27" t="s">
        <v>5080</v>
      </c>
      <c r="B1389" s="15">
        <v>943</v>
      </c>
      <c r="C1389" s="15" t="s">
        <v>4936</v>
      </c>
      <c r="D1389" s="154" t="s">
        <v>456</v>
      </c>
      <c r="E1389" s="27" t="s">
        <v>47</v>
      </c>
      <c r="F1389" s="19">
        <v>45791</v>
      </c>
      <c r="G1389" s="19">
        <v>45793</v>
      </c>
      <c r="H1389" s="19">
        <v>46022</v>
      </c>
      <c r="I1389" s="365">
        <v>33576554</v>
      </c>
      <c r="J1389" s="263" t="s">
        <v>17</v>
      </c>
      <c r="K1389" s="154" t="s">
        <v>18</v>
      </c>
      <c r="L1389" s="154" t="s">
        <v>2542</v>
      </c>
      <c r="M1389" s="130">
        <v>0</v>
      </c>
      <c r="N1389" s="131">
        <v>2276368</v>
      </c>
      <c r="O1389" s="131">
        <f t="shared" si="54"/>
        <v>31300186</v>
      </c>
      <c r="P1389" s="262">
        <v>0</v>
      </c>
      <c r="Q1389" s="182">
        <v>0</v>
      </c>
      <c r="R1389" s="279">
        <f t="shared" si="53"/>
        <v>33576554</v>
      </c>
      <c r="S1389" s="198" t="s">
        <v>17</v>
      </c>
      <c r="T1389" s="110" t="s">
        <v>5081</v>
      </c>
      <c r="U1389" s="280" t="s">
        <v>1469</v>
      </c>
      <c r="V1389" s="280" t="s">
        <v>1470</v>
      </c>
    </row>
    <row r="1390" spans="1:22" s="2" customFormat="1" ht="118.5" customHeight="1" x14ac:dyDescent="0.35">
      <c r="A1390" s="27" t="s">
        <v>5082</v>
      </c>
      <c r="B1390" s="15">
        <v>944</v>
      </c>
      <c r="C1390" s="15" t="s">
        <v>4936</v>
      </c>
      <c r="D1390" s="154" t="s">
        <v>5083</v>
      </c>
      <c r="E1390" s="27" t="s">
        <v>47</v>
      </c>
      <c r="F1390" s="19">
        <v>45786</v>
      </c>
      <c r="G1390" s="19">
        <v>45792</v>
      </c>
      <c r="H1390" s="19">
        <v>46022</v>
      </c>
      <c r="I1390" s="365">
        <v>33576554</v>
      </c>
      <c r="J1390" s="263" t="s">
        <v>17</v>
      </c>
      <c r="K1390" s="154" t="s">
        <v>18</v>
      </c>
      <c r="L1390" s="154" t="s">
        <v>2542</v>
      </c>
      <c r="M1390" s="130">
        <v>0</v>
      </c>
      <c r="N1390" s="131">
        <v>2418641</v>
      </c>
      <c r="O1390" s="131">
        <f t="shared" si="54"/>
        <v>31157913</v>
      </c>
      <c r="P1390" s="262">
        <v>0</v>
      </c>
      <c r="Q1390" s="182">
        <v>0</v>
      </c>
      <c r="R1390" s="279">
        <f t="shared" si="53"/>
        <v>33576554</v>
      </c>
      <c r="S1390" s="154" t="s">
        <v>17</v>
      </c>
      <c r="T1390" s="110" t="s">
        <v>5084</v>
      </c>
      <c r="U1390" s="280" t="s">
        <v>1469</v>
      </c>
      <c r="V1390" s="280" t="s">
        <v>1470</v>
      </c>
    </row>
    <row r="1391" spans="1:22" s="2" customFormat="1" ht="118.5" customHeight="1" x14ac:dyDescent="0.35">
      <c r="A1391" s="27" t="s">
        <v>5085</v>
      </c>
      <c r="B1391" s="15">
        <v>945</v>
      </c>
      <c r="C1391" s="15" t="s">
        <v>4936</v>
      </c>
      <c r="D1391" s="154" t="s">
        <v>5086</v>
      </c>
      <c r="E1391" s="27" t="s">
        <v>4038</v>
      </c>
      <c r="F1391" s="19">
        <v>45786</v>
      </c>
      <c r="G1391" s="19">
        <v>45796</v>
      </c>
      <c r="H1391" s="19">
        <v>46022</v>
      </c>
      <c r="I1391" s="365">
        <v>28554314</v>
      </c>
      <c r="J1391" s="263" t="s">
        <v>17</v>
      </c>
      <c r="K1391" s="154" t="s">
        <v>18</v>
      </c>
      <c r="L1391" s="154" t="s">
        <v>2542</v>
      </c>
      <c r="M1391" s="130">
        <v>0</v>
      </c>
      <c r="N1391" s="131">
        <v>1664598</v>
      </c>
      <c r="O1391" s="131">
        <f t="shared" si="54"/>
        <v>26889716</v>
      </c>
      <c r="P1391" s="262">
        <v>0</v>
      </c>
      <c r="Q1391" s="182">
        <v>0</v>
      </c>
      <c r="R1391" s="279">
        <f t="shared" si="53"/>
        <v>28554314</v>
      </c>
      <c r="S1391" s="154" t="s">
        <v>17</v>
      </c>
      <c r="T1391" s="110" t="s">
        <v>5087</v>
      </c>
      <c r="U1391" s="280" t="s">
        <v>1469</v>
      </c>
      <c r="V1391" s="280" t="s">
        <v>1470</v>
      </c>
    </row>
    <row r="1392" spans="1:22" s="2" customFormat="1" ht="118.5" customHeight="1" x14ac:dyDescent="0.35">
      <c r="A1392" s="27" t="s">
        <v>5088</v>
      </c>
      <c r="B1392" s="15">
        <v>946</v>
      </c>
      <c r="C1392" s="15" t="s">
        <v>4936</v>
      </c>
      <c r="D1392" s="154" t="s">
        <v>5089</v>
      </c>
      <c r="E1392" s="27" t="s">
        <v>4038</v>
      </c>
      <c r="F1392" s="19">
        <v>45789</v>
      </c>
      <c r="G1392" s="19">
        <v>45796</v>
      </c>
      <c r="H1392" s="19">
        <v>46022</v>
      </c>
      <c r="I1392" s="365">
        <v>28554314</v>
      </c>
      <c r="J1392" s="263" t="s">
        <v>17</v>
      </c>
      <c r="K1392" s="154" t="s">
        <v>18</v>
      </c>
      <c r="L1392" s="154" t="s">
        <v>2542</v>
      </c>
      <c r="M1392" s="130">
        <v>0</v>
      </c>
      <c r="N1392" s="131">
        <v>1664598</v>
      </c>
      <c r="O1392" s="131">
        <f t="shared" si="54"/>
        <v>26889716</v>
      </c>
      <c r="P1392" s="262">
        <v>0</v>
      </c>
      <c r="Q1392" s="182">
        <v>0</v>
      </c>
      <c r="R1392" s="279">
        <f t="shared" si="53"/>
        <v>28554314</v>
      </c>
      <c r="S1392" s="154" t="s">
        <v>17</v>
      </c>
      <c r="T1392" s="110" t="s">
        <v>5090</v>
      </c>
      <c r="U1392" s="280" t="s">
        <v>1469</v>
      </c>
      <c r="V1392" s="280" t="s">
        <v>1470</v>
      </c>
    </row>
    <row r="1393" spans="1:22" s="2" customFormat="1" ht="118.5" customHeight="1" x14ac:dyDescent="0.35">
      <c r="A1393" s="27" t="s">
        <v>5091</v>
      </c>
      <c r="B1393" s="15">
        <v>947</v>
      </c>
      <c r="C1393" s="15" t="s">
        <v>4936</v>
      </c>
      <c r="D1393" s="154" t="s">
        <v>5092</v>
      </c>
      <c r="E1393" s="27" t="s">
        <v>4038</v>
      </c>
      <c r="F1393" s="19">
        <v>45791</v>
      </c>
      <c r="G1393" s="19">
        <v>45796</v>
      </c>
      <c r="H1393" s="19">
        <v>46022</v>
      </c>
      <c r="I1393" s="365">
        <v>28554314</v>
      </c>
      <c r="J1393" s="263" t="s">
        <v>17</v>
      </c>
      <c r="K1393" s="154" t="s">
        <v>18</v>
      </c>
      <c r="L1393" s="154" t="s">
        <v>2542</v>
      </c>
      <c r="M1393" s="130">
        <v>0</v>
      </c>
      <c r="N1393" s="131">
        <v>1664598</v>
      </c>
      <c r="O1393" s="131">
        <f t="shared" si="54"/>
        <v>26889716</v>
      </c>
      <c r="P1393" s="262">
        <v>0</v>
      </c>
      <c r="Q1393" s="182">
        <v>0</v>
      </c>
      <c r="R1393" s="279">
        <f t="shared" si="53"/>
        <v>28554314</v>
      </c>
      <c r="S1393" s="154" t="s">
        <v>17</v>
      </c>
      <c r="T1393" s="110" t="s">
        <v>5093</v>
      </c>
      <c r="U1393" s="280" t="s">
        <v>1469</v>
      </c>
      <c r="V1393" s="280" t="s">
        <v>1470</v>
      </c>
    </row>
    <row r="1394" spans="1:22" s="2" customFormat="1" ht="118.5" customHeight="1" x14ac:dyDescent="0.35">
      <c r="A1394" s="27" t="s">
        <v>5094</v>
      </c>
      <c r="B1394" s="15">
        <v>948</v>
      </c>
      <c r="C1394" s="15" t="s">
        <v>4936</v>
      </c>
      <c r="D1394" s="154" t="s">
        <v>5095</v>
      </c>
      <c r="E1394" s="27" t="s">
        <v>5096</v>
      </c>
      <c r="F1394" s="19">
        <v>45800</v>
      </c>
      <c r="G1394" s="19">
        <v>45811</v>
      </c>
      <c r="H1394" s="19">
        <v>46022</v>
      </c>
      <c r="I1394" s="365">
        <v>99705432</v>
      </c>
      <c r="J1394" s="153" t="s">
        <v>17</v>
      </c>
      <c r="K1394" s="154" t="s">
        <v>18</v>
      </c>
      <c r="L1394" s="154" t="s">
        <v>977</v>
      </c>
      <c r="M1394" s="130">
        <v>0</v>
      </c>
      <c r="N1394" s="131">
        <v>0</v>
      </c>
      <c r="O1394" s="131">
        <f t="shared" si="54"/>
        <v>99705432</v>
      </c>
      <c r="P1394" s="262">
        <v>0</v>
      </c>
      <c r="Q1394" s="182">
        <v>0</v>
      </c>
      <c r="R1394" s="279">
        <f t="shared" si="53"/>
        <v>99705432</v>
      </c>
      <c r="S1394" s="154" t="s">
        <v>17</v>
      </c>
      <c r="T1394" s="110" t="s">
        <v>5097</v>
      </c>
      <c r="U1394" s="280" t="s">
        <v>1478</v>
      </c>
      <c r="V1394" s="280" t="s">
        <v>1470</v>
      </c>
    </row>
    <row r="1395" spans="1:22" s="2" customFormat="1" ht="118.5" customHeight="1" x14ac:dyDescent="0.35">
      <c r="A1395" s="27" t="s">
        <v>5098</v>
      </c>
      <c r="B1395" s="15">
        <v>949</v>
      </c>
      <c r="C1395" s="15" t="s">
        <v>4936</v>
      </c>
      <c r="D1395" s="154" t="s">
        <v>5099</v>
      </c>
      <c r="E1395" s="27" t="s">
        <v>5100</v>
      </c>
      <c r="F1395" s="19">
        <v>45800</v>
      </c>
      <c r="G1395" s="19">
        <v>45811</v>
      </c>
      <c r="H1395" s="19">
        <v>46022</v>
      </c>
      <c r="I1395" s="365">
        <v>99705432</v>
      </c>
      <c r="J1395" s="153" t="s">
        <v>17</v>
      </c>
      <c r="K1395" s="154" t="s">
        <v>18</v>
      </c>
      <c r="L1395" s="154" t="s">
        <v>977</v>
      </c>
      <c r="M1395" s="130">
        <v>0</v>
      </c>
      <c r="N1395" s="131">
        <v>0</v>
      </c>
      <c r="O1395" s="131">
        <f t="shared" si="54"/>
        <v>99705432</v>
      </c>
      <c r="P1395" s="262">
        <v>0</v>
      </c>
      <c r="Q1395" s="182">
        <v>0</v>
      </c>
      <c r="R1395" s="279">
        <f t="shared" si="53"/>
        <v>99705432</v>
      </c>
      <c r="S1395" s="154" t="s">
        <v>17</v>
      </c>
      <c r="T1395" s="110" t="s">
        <v>5101</v>
      </c>
      <c r="U1395" s="280" t="s">
        <v>1478</v>
      </c>
      <c r="V1395" s="280" t="s">
        <v>1470</v>
      </c>
    </row>
    <row r="1396" spans="1:22" s="2" customFormat="1" ht="118.5" customHeight="1" x14ac:dyDescent="0.35">
      <c r="A1396" s="23" t="s">
        <v>5102</v>
      </c>
      <c r="B1396" s="16">
        <v>950</v>
      </c>
      <c r="C1396" s="16" t="s">
        <v>4936</v>
      </c>
      <c r="D1396" s="159" t="s">
        <v>5103</v>
      </c>
      <c r="E1396" s="23" t="s">
        <v>5104</v>
      </c>
      <c r="F1396" s="20">
        <v>45791</v>
      </c>
      <c r="G1396" s="20">
        <v>45793</v>
      </c>
      <c r="H1396" s="20">
        <v>45990</v>
      </c>
      <c r="I1396" s="367">
        <v>55486720</v>
      </c>
      <c r="J1396" s="160" t="s">
        <v>17</v>
      </c>
      <c r="K1396" s="159" t="s">
        <v>18</v>
      </c>
      <c r="L1396" s="159" t="s">
        <v>2213</v>
      </c>
      <c r="M1396" s="121">
        <v>0</v>
      </c>
      <c r="N1396" s="122">
        <v>4552752</v>
      </c>
      <c r="O1396" s="122">
        <f t="shared" si="54"/>
        <v>50933968</v>
      </c>
      <c r="P1396" s="264">
        <v>0</v>
      </c>
      <c r="Q1396" s="186">
        <v>0</v>
      </c>
      <c r="R1396" s="285">
        <f t="shared" si="53"/>
        <v>55486720</v>
      </c>
      <c r="S1396" s="159" t="s">
        <v>17</v>
      </c>
      <c r="T1396" s="284" t="s">
        <v>5105</v>
      </c>
      <c r="U1396" s="286" t="s">
        <v>1477</v>
      </c>
      <c r="V1396" s="286" t="s">
        <v>1472</v>
      </c>
    </row>
    <row r="1397" spans="1:22" s="2" customFormat="1" ht="118.5" customHeight="1" x14ac:dyDescent="0.35">
      <c r="A1397" s="27" t="s">
        <v>5106</v>
      </c>
      <c r="B1397" s="15">
        <v>951</v>
      </c>
      <c r="C1397" s="15" t="s">
        <v>4936</v>
      </c>
      <c r="D1397" s="154" t="s">
        <v>1042</v>
      </c>
      <c r="E1397" s="27" t="s">
        <v>5107</v>
      </c>
      <c r="F1397" s="19">
        <v>45789</v>
      </c>
      <c r="G1397" s="19">
        <v>45791</v>
      </c>
      <c r="H1397" s="19">
        <v>46022</v>
      </c>
      <c r="I1397" s="365">
        <v>94242091</v>
      </c>
      <c r="J1397" s="153" t="s">
        <v>17</v>
      </c>
      <c r="K1397" s="154" t="s">
        <v>18</v>
      </c>
      <c r="L1397" s="154" t="s">
        <v>972</v>
      </c>
      <c r="M1397" s="130">
        <v>0</v>
      </c>
      <c r="N1397" s="131">
        <v>7068150</v>
      </c>
      <c r="O1397" s="131">
        <f t="shared" si="54"/>
        <v>87173941</v>
      </c>
      <c r="P1397" s="262">
        <v>0</v>
      </c>
      <c r="Q1397" s="182">
        <v>0</v>
      </c>
      <c r="R1397" s="279">
        <f t="shared" si="53"/>
        <v>94242091</v>
      </c>
      <c r="S1397" s="154" t="s">
        <v>17</v>
      </c>
      <c r="T1397" s="110" t="s">
        <v>5108</v>
      </c>
      <c r="U1397" s="280" t="s">
        <v>1478</v>
      </c>
      <c r="V1397" s="280" t="s">
        <v>1470</v>
      </c>
    </row>
    <row r="1398" spans="1:22" s="2" customFormat="1" ht="118.5" customHeight="1" x14ac:dyDescent="0.35">
      <c r="A1398" s="23" t="s">
        <v>5109</v>
      </c>
      <c r="B1398" s="16">
        <v>952</v>
      </c>
      <c r="C1398" s="16" t="s">
        <v>4936</v>
      </c>
      <c r="D1398" s="159" t="s">
        <v>5110</v>
      </c>
      <c r="E1398" s="23" t="s">
        <v>662</v>
      </c>
      <c r="F1398" s="20">
        <v>45784</v>
      </c>
      <c r="G1398" s="20">
        <v>45784</v>
      </c>
      <c r="H1398" s="20">
        <v>45991</v>
      </c>
      <c r="I1398" s="367">
        <v>59754940</v>
      </c>
      <c r="J1398" s="160" t="s">
        <v>17</v>
      </c>
      <c r="K1398" s="159" t="s">
        <v>18</v>
      </c>
      <c r="L1398" s="159" t="s">
        <v>970</v>
      </c>
      <c r="M1398" s="121">
        <v>0</v>
      </c>
      <c r="N1398" s="122">
        <v>7113675</v>
      </c>
      <c r="O1398" s="122">
        <f t="shared" si="54"/>
        <v>52641265</v>
      </c>
      <c r="P1398" s="264">
        <v>0</v>
      </c>
      <c r="Q1398" s="186">
        <v>0</v>
      </c>
      <c r="R1398" s="285">
        <f t="shared" si="53"/>
        <v>59754940</v>
      </c>
      <c r="S1398" s="159" t="s">
        <v>17</v>
      </c>
      <c r="T1398" s="284" t="s">
        <v>5111</v>
      </c>
      <c r="U1398" s="286" t="s">
        <v>1474</v>
      </c>
      <c r="V1398" s="286" t="s">
        <v>1472</v>
      </c>
    </row>
    <row r="1399" spans="1:22" s="2" customFormat="1" ht="118.5" customHeight="1" x14ac:dyDescent="0.35">
      <c r="A1399" s="27" t="s">
        <v>5112</v>
      </c>
      <c r="B1399" s="15">
        <v>953</v>
      </c>
      <c r="C1399" s="15" t="s">
        <v>4936</v>
      </c>
      <c r="D1399" s="154" t="s">
        <v>5113</v>
      </c>
      <c r="E1399" s="27" t="s">
        <v>3910</v>
      </c>
      <c r="F1399" s="19">
        <v>45786</v>
      </c>
      <c r="G1399" s="19">
        <v>45791</v>
      </c>
      <c r="H1399" s="19">
        <v>46022</v>
      </c>
      <c r="I1399" s="365">
        <v>29962820</v>
      </c>
      <c r="J1399" s="263" t="s">
        <v>17</v>
      </c>
      <c r="K1399" s="154" t="s">
        <v>18</v>
      </c>
      <c r="L1399" s="154" t="s">
        <v>975</v>
      </c>
      <c r="M1399" s="130">
        <v>0</v>
      </c>
      <c r="N1399" s="131">
        <v>2304828</v>
      </c>
      <c r="O1399" s="131">
        <f t="shared" si="54"/>
        <v>27657992</v>
      </c>
      <c r="P1399" s="262">
        <v>0</v>
      </c>
      <c r="Q1399" s="182">
        <v>0</v>
      </c>
      <c r="R1399" s="279">
        <f t="shared" si="53"/>
        <v>29962820</v>
      </c>
      <c r="S1399" s="154" t="s">
        <v>5863</v>
      </c>
      <c r="T1399" s="110" t="s">
        <v>5114</v>
      </c>
      <c r="U1399" s="280" t="s">
        <v>1476</v>
      </c>
      <c r="V1399" s="280" t="s">
        <v>1470</v>
      </c>
    </row>
    <row r="1400" spans="1:22" s="2" customFormat="1" ht="118.5" customHeight="1" x14ac:dyDescent="0.35">
      <c r="A1400" s="27" t="s">
        <v>5115</v>
      </c>
      <c r="B1400" s="15">
        <v>954</v>
      </c>
      <c r="C1400" s="15" t="s">
        <v>4936</v>
      </c>
      <c r="D1400" s="154" t="s">
        <v>5116</v>
      </c>
      <c r="E1400" s="27" t="s">
        <v>3910</v>
      </c>
      <c r="F1400" s="19">
        <v>45791</v>
      </c>
      <c r="G1400" s="19">
        <v>45793</v>
      </c>
      <c r="H1400" s="19">
        <v>46022</v>
      </c>
      <c r="I1400" s="365">
        <v>29962820</v>
      </c>
      <c r="J1400" s="263" t="s">
        <v>17</v>
      </c>
      <c r="K1400" s="154" t="s">
        <v>18</v>
      </c>
      <c r="L1400" s="154" t="s">
        <v>975</v>
      </c>
      <c r="M1400" s="130">
        <v>0</v>
      </c>
      <c r="N1400" s="131">
        <v>2048736</v>
      </c>
      <c r="O1400" s="131">
        <f t="shared" si="54"/>
        <v>27914084</v>
      </c>
      <c r="P1400" s="262">
        <v>0</v>
      </c>
      <c r="Q1400" s="182">
        <v>0</v>
      </c>
      <c r="R1400" s="279">
        <f t="shared" si="53"/>
        <v>29962820</v>
      </c>
      <c r="S1400" s="154" t="s">
        <v>17</v>
      </c>
      <c r="T1400" s="110" t="s">
        <v>5117</v>
      </c>
      <c r="U1400" s="280" t="s">
        <v>1476</v>
      </c>
      <c r="V1400" s="280" t="s">
        <v>1470</v>
      </c>
    </row>
    <row r="1401" spans="1:22" s="2" customFormat="1" ht="118.5" customHeight="1" x14ac:dyDescent="0.35">
      <c r="A1401" s="27" t="s">
        <v>5118</v>
      </c>
      <c r="B1401" s="15">
        <v>955</v>
      </c>
      <c r="C1401" s="15" t="s">
        <v>4936</v>
      </c>
      <c r="D1401" s="154" t="s">
        <v>5119</v>
      </c>
      <c r="E1401" s="27" t="s">
        <v>47</v>
      </c>
      <c r="F1401" s="19">
        <v>45786</v>
      </c>
      <c r="G1401" s="19">
        <v>45791</v>
      </c>
      <c r="H1401" s="19">
        <v>46022</v>
      </c>
      <c r="I1401" s="365">
        <v>33718827</v>
      </c>
      <c r="J1401" s="263" t="s">
        <v>17</v>
      </c>
      <c r="K1401" s="154" t="s">
        <v>18</v>
      </c>
      <c r="L1401" s="154" t="s">
        <v>2542</v>
      </c>
      <c r="M1401" s="130">
        <v>0</v>
      </c>
      <c r="N1401" s="131">
        <v>2560914</v>
      </c>
      <c r="O1401" s="131">
        <f t="shared" si="54"/>
        <v>31157913</v>
      </c>
      <c r="P1401" s="262">
        <v>0</v>
      </c>
      <c r="Q1401" s="182">
        <v>0</v>
      </c>
      <c r="R1401" s="279">
        <f t="shared" si="53"/>
        <v>33718827</v>
      </c>
      <c r="S1401" s="154" t="s">
        <v>17</v>
      </c>
      <c r="T1401" s="110" t="s">
        <v>5120</v>
      </c>
      <c r="U1401" s="280" t="s">
        <v>1469</v>
      </c>
      <c r="V1401" s="280" t="s">
        <v>1470</v>
      </c>
    </row>
    <row r="1402" spans="1:22" s="2" customFormat="1" ht="118.5" customHeight="1" x14ac:dyDescent="0.35">
      <c r="A1402" s="27" t="s">
        <v>5121</v>
      </c>
      <c r="B1402" s="15">
        <v>956</v>
      </c>
      <c r="C1402" s="15" t="s">
        <v>4936</v>
      </c>
      <c r="D1402" s="154" t="s">
        <v>5122</v>
      </c>
      <c r="E1402" s="27" t="s">
        <v>47</v>
      </c>
      <c r="F1402" s="19">
        <v>45786</v>
      </c>
      <c r="G1402" s="19">
        <v>45790</v>
      </c>
      <c r="H1402" s="19">
        <v>46022</v>
      </c>
      <c r="I1402" s="365">
        <v>33718827</v>
      </c>
      <c r="J1402" s="263" t="s">
        <v>17</v>
      </c>
      <c r="K1402" s="154" t="s">
        <v>18</v>
      </c>
      <c r="L1402" s="154" t="s">
        <v>2542</v>
      </c>
      <c r="M1402" s="130">
        <v>0</v>
      </c>
      <c r="N1402" s="131">
        <v>2703187</v>
      </c>
      <c r="O1402" s="131">
        <f t="shared" si="54"/>
        <v>31015640</v>
      </c>
      <c r="P1402" s="262">
        <v>0</v>
      </c>
      <c r="Q1402" s="182">
        <v>0</v>
      </c>
      <c r="R1402" s="279">
        <f t="shared" si="53"/>
        <v>33718827</v>
      </c>
      <c r="S1402" s="154" t="s">
        <v>17</v>
      </c>
      <c r="T1402" s="110" t="s">
        <v>5123</v>
      </c>
      <c r="U1402" s="280" t="s">
        <v>1469</v>
      </c>
      <c r="V1402" s="280" t="s">
        <v>1470</v>
      </c>
    </row>
    <row r="1403" spans="1:22" s="2" customFormat="1" ht="118.5" customHeight="1" x14ac:dyDescent="0.35">
      <c r="A1403" s="27" t="s">
        <v>5124</v>
      </c>
      <c r="B1403" s="15">
        <v>957</v>
      </c>
      <c r="C1403" s="15" t="s">
        <v>4936</v>
      </c>
      <c r="D1403" s="154" t="s">
        <v>5125</v>
      </c>
      <c r="E1403" s="27" t="s">
        <v>5126</v>
      </c>
      <c r="F1403" s="19">
        <v>45791</v>
      </c>
      <c r="G1403" s="19">
        <v>45793</v>
      </c>
      <c r="H1403" s="19">
        <v>45971</v>
      </c>
      <c r="I1403" s="365">
        <v>51218515</v>
      </c>
      <c r="J1403" s="153" t="s">
        <v>17</v>
      </c>
      <c r="K1403" s="154" t="s">
        <v>18</v>
      </c>
      <c r="L1403" s="154" t="s">
        <v>3148</v>
      </c>
      <c r="M1403" s="130">
        <v>0</v>
      </c>
      <c r="N1403" s="131">
        <v>4552752</v>
      </c>
      <c r="O1403" s="131">
        <f t="shared" si="54"/>
        <v>46665763</v>
      </c>
      <c r="P1403" s="262">
        <v>0</v>
      </c>
      <c r="Q1403" s="182">
        <v>0</v>
      </c>
      <c r="R1403" s="279">
        <f t="shared" si="53"/>
        <v>51218515</v>
      </c>
      <c r="S1403" s="154" t="s">
        <v>17</v>
      </c>
      <c r="T1403" s="110" t="s">
        <v>5127</v>
      </c>
      <c r="U1403" s="280" t="s">
        <v>1473</v>
      </c>
      <c r="V1403" s="280" t="s">
        <v>1470</v>
      </c>
    </row>
    <row r="1404" spans="1:22" s="2" customFormat="1" ht="118.5" customHeight="1" x14ac:dyDescent="0.35">
      <c r="A1404" s="27" t="s">
        <v>5128</v>
      </c>
      <c r="B1404" s="15">
        <v>958</v>
      </c>
      <c r="C1404" s="15" t="s">
        <v>4936</v>
      </c>
      <c r="D1404" s="154" t="s">
        <v>5129</v>
      </c>
      <c r="E1404" s="27" t="s">
        <v>3910</v>
      </c>
      <c r="F1404" s="19">
        <v>45786</v>
      </c>
      <c r="G1404" s="19">
        <v>45793</v>
      </c>
      <c r="H1404" s="19">
        <v>46022</v>
      </c>
      <c r="I1404" s="365">
        <v>29962820</v>
      </c>
      <c r="J1404" s="263" t="s">
        <v>17</v>
      </c>
      <c r="K1404" s="154" t="s">
        <v>18</v>
      </c>
      <c r="L1404" s="154" t="s">
        <v>975</v>
      </c>
      <c r="M1404" s="130">
        <v>0</v>
      </c>
      <c r="N1404" s="131">
        <v>2048736</v>
      </c>
      <c r="O1404" s="131">
        <f t="shared" si="54"/>
        <v>27914084</v>
      </c>
      <c r="P1404" s="262">
        <v>0</v>
      </c>
      <c r="Q1404" s="182">
        <v>0</v>
      </c>
      <c r="R1404" s="279">
        <f t="shared" si="53"/>
        <v>29962820</v>
      </c>
      <c r="S1404" s="154" t="s">
        <v>17</v>
      </c>
      <c r="T1404" s="110" t="s">
        <v>5130</v>
      </c>
      <c r="U1404" s="280" t="s">
        <v>1476</v>
      </c>
      <c r="V1404" s="280" t="s">
        <v>1470</v>
      </c>
    </row>
    <row r="1405" spans="1:22" s="2" customFormat="1" ht="118.5" customHeight="1" x14ac:dyDescent="0.35">
      <c r="A1405" s="27" t="s">
        <v>5131</v>
      </c>
      <c r="B1405" s="15">
        <v>959</v>
      </c>
      <c r="C1405" s="15" t="s">
        <v>4936</v>
      </c>
      <c r="D1405" s="154" t="s">
        <v>925</v>
      </c>
      <c r="E1405" s="27" t="s">
        <v>3910</v>
      </c>
      <c r="F1405" s="19">
        <v>45791</v>
      </c>
      <c r="G1405" s="19">
        <v>45797</v>
      </c>
      <c r="H1405" s="19">
        <v>46022</v>
      </c>
      <c r="I1405" s="365">
        <v>29962820</v>
      </c>
      <c r="J1405" s="263" t="s">
        <v>17</v>
      </c>
      <c r="K1405" s="154" t="s">
        <v>18</v>
      </c>
      <c r="L1405" s="154" t="s">
        <v>975</v>
      </c>
      <c r="M1405" s="130">
        <v>0</v>
      </c>
      <c r="N1405" s="131">
        <v>1536552</v>
      </c>
      <c r="O1405" s="131">
        <f t="shared" si="54"/>
        <v>28426268</v>
      </c>
      <c r="P1405" s="262">
        <v>0</v>
      </c>
      <c r="Q1405" s="182">
        <v>0</v>
      </c>
      <c r="R1405" s="279">
        <f t="shared" ref="R1405:R1468" si="55">I1405+P1405</f>
        <v>29962820</v>
      </c>
      <c r="S1405" s="154" t="s">
        <v>17</v>
      </c>
      <c r="T1405" s="110" t="s">
        <v>5132</v>
      </c>
      <c r="U1405" s="280" t="s">
        <v>1476</v>
      </c>
      <c r="V1405" s="280" t="s">
        <v>1470</v>
      </c>
    </row>
    <row r="1406" spans="1:22" s="2" customFormat="1" ht="118.5" customHeight="1" x14ac:dyDescent="0.35">
      <c r="A1406" s="27" t="s">
        <v>5133</v>
      </c>
      <c r="B1406" s="15">
        <v>960</v>
      </c>
      <c r="C1406" s="15" t="s">
        <v>4936</v>
      </c>
      <c r="D1406" s="154" t="s">
        <v>732</v>
      </c>
      <c r="E1406" s="27" t="s">
        <v>2372</v>
      </c>
      <c r="F1406" s="19">
        <v>45786</v>
      </c>
      <c r="G1406" s="19">
        <v>45790</v>
      </c>
      <c r="H1406" s="19">
        <v>46022</v>
      </c>
      <c r="I1406" s="365">
        <v>61780914</v>
      </c>
      <c r="J1406" s="263" t="s">
        <v>17</v>
      </c>
      <c r="K1406" s="154" t="s">
        <v>18</v>
      </c>
      <c r="L1406" s="154" t="s">
        <v>3337</v>
      </c>
      <c r="M1406" s="130">
        <v>0</v>
      </c>
      <c r="N1406" s="131">
        <v>4973877</v>
      </c>
      <c r="O1406" s="131">
        <f t="shared" si="54"/>
        <v>56807037</v>
      </c>
      <c r="P1406" s="262">
        <v>0</v>
      </c>
      <c r="Q1406" s="182">
        <v>0</v>
      </c>
      <c r="R1406" s="279">
        <f t="shared" si="55"/>
        <v>61780914</v>
      </c>
      <c r="S1406" s="154" t="s">
        <v>17</v>
      </c>
      <c r="T1406" s="110" t="s">
        <v>5134</v>
      </c>
      <c r="U1406" s="280" t="s">
        <v>1469</v>
      </c>
      <c r="V1406" s="280" t="s">
        <v>1470</v>
      </c>
    </row>
    <row r="1407" spans="1:22" s="2" customFormat="1" ht="118.5" customHeight="1" x14ac:dyDescent="0.35">
      <c r="A1407" s="27" t="s">
        <v>5135</v>
      </c>
      <c r="B1407" s="15">
        <v>961</v>
      </c>
      <c r="C1407" s="15" t="s">
        <v>4936</v>
      </c>
      <c r="D1407" s="154" t="s">
        <v>5136</v>
      </c>
      <c r="E1407" s="27" t="s">
        <v>2372</v>
      </c>
      <c r="F1407" s="19">
        <v>45786</v>
      </c>
      <c r="G1407" s="19">
        <v>45790</v>
      </c>
      <c r="H1407" s="19">
        <v>46022</v>
      </c>
      <c r="I1407" s="365">
        <v>61780914</v>
      </c>
      <c r="J1407" s="263" t="s">
        <v>17</v>
      </c>
      <c r="K1407" s="154" t="s">
        <v>18</v>
      </c>
      <c r="L1407" s="154" t="s">
        <v>3337</v>
      </c>
      <c r="M1407" s="130">
        <v>0</v>
      </c>
      <c r="N1407" s="131">
        <v>4973877</v>
      </c>
      <c r="O1407" s="131">
        <f t="shared" si="54"/>
        <v>56807037</v>
      </c>
      <c r="P1407" s="262">
        <v>0</v>
      </c>
      <c r="Q1407" s="182">
        <v>0</v>
      </c>
      <c r="R1407" s="279">
        <f t="shared" si="55"/>
        <v>61780914</v>
      </c>
      <c r="S1407" s="154" t="s">
        <v>17</v>
      </c>
      <c r="T1407" s="110" t="s">
        <v>5137</v>
      </c>
      <c r="U1407" s="280" t="s">
        <v>1469</v>
      </c>
      <c r="V1407" s="280" t="s">
        <v>1470</v>
      </c>
    </row>
    <row r="1408" spans="1:22" s="2" customFormat="1" ht="118.5" customHeight="1" x14ac:dyDescent="0.35">
      <c r="A1408" s="27" t="s">
        <v>5138</v>
      </c>
      <c r="B1408" s="15">
        <v>962</v>
      </c>
      <c r="C1408" s="15" t="s">
        <v>4936</v>
      </c>
      <c r="D1408" s="154" t="s">
        <v>672</v>
      </c>
      <c r="E1408" s="27" t="s">
        <v>2372</v>
      </c>
      <c r="F1408" s="19">
        <v>45786</v>
      </c>
      <c r="G1408" s="19">
        <v>45790</v>
      </c>
      <c r="H1408" s="19">
        <v>46022</v>
      </c>
      <c r="I1408" s="365">
        <v>61780914</v>
      </c>
      <c r="J1408" s="263" t="s">
        <v>17</v>
      </c>
      <c r="K1408" s="154" t="s">
        <v>18</v>
      </c>
      <c r="L1408" s="154" t="s">
        <v>3337</v>
      </c>
      <c r="M1408" s="130">
        <v>0</v>
      </c>
      <c r="N1408" s="131">
        <v>4973877</v>
      </c>
      <c r="O1408" s="131">
        <f t="shared" si="54"/>
        <v>56807037</v>
      </c>
      <c r="P1408" s="262">
        <v>0</v>
      </c>
      <c r="Q1408" s="182">
        <v>0</v>
      </c>
      <c r="R1408" s="279">
        <f t="shared" si="55"/>
        <v>61780914</v>
      </c>
      <c r="S1408" s="154" t="s">
        <v>17</v>
      </c>
      <c r="T1408" s="110" t="s">
        <v>5139</v>
      </c>
      <c r="U1408" s="280" t="s">
        <v>1469</v>
      </c>
      <c r="V1408" s="280" t="s">
        <v>1470</v>
      </c>
    </row>
    <row r="1409" spans="1:22" s="2" customFormat="1" ht="118.5" customHeight="1" x14ac:dyDescent="0.35">
      <c r="A1409" s="27" t="s">
        <v>5140</v>
      </c>
      <c r="B1409" s="15">
        <v>963</v>
      </c>
      <c r="C1409" s="15" t="s">
        <v>4936</v>
      </c>
      <c r="D1409" s="154" t="s">
        <v>681</v>
      </c>
      <c r="E1409" s="27" t="s">
        <v>5141</v>
      </c>
      <c r="F1409" s="19">
        <v>45786</v>
      </c>
      <c r="G1409" s="19">
        <v>45790</v>
      </c>
      <c r="H1409" s="19">
        <v>46022</v>
      </c>
      <c r="I1409" s="365">
        <v>61780914</v>
      </c>
      <c r="J1409" s="263" t="s">
        <v>17</v>
      </c>
      <c r="K1409" s="154" t="s">
        <v>18</v>
      </c>
      <c r="L1409" s="154" t="s">
        <v>3337</v>
      </c>
      <c r="M1409" s="130">
        <v>0</v>
      </c>
      <c r="N1409" s="131">
        <v>4973877</v>
      </c>
      <c r="O1409" s="131">
        <f t="shared" si="54"/>
        <v>56807037</v>
      </c>
      <c r="P1409" s="262">
        <v>0</v>
      </c>
      <c r="Q1409" s="182">
        <v>0</v>
      </c>
      <c r="R1409" s="279">
        <f t="shared" si="55"/>
        <v>61780914</v>
      </c>
      <c r="S1409" s="154" t="s">
        <v>17</v>
      </c>
      <c r="T1409" s="110" t="s">
        <v>5142</v>
      </c>
      <c r="U1409" s="280" t="s">
        <v>1469</v>
      </c>
      <c r="V1409" s="280" t="s">
        <v>1470</v>
      </c>
    </row>
    <row r="1410" spans="1:22" s="2" customFormat="1" ht="118.5" customHeight="1" x14ac:dyDescent="0.35">
      <c r="A1410" s="27" t="s">
        <v>5143</v>
      </c>
      <c r="B1410" s="15">
        <v>965</v>
      </c>
      <c r="C1410" s="15" t="s">
        <v>4936</v>
      </c>
      <c r="D1410" s="154" t="s">
        <v>5144</v>
      </c>
      <c r="E1410" s="27" t="s">
        <v>4895</v>
      </c>
      <c r="F1410" s="19">
        <v>45791</v>
      </c>
      <c r="G1410" s="19">
        <v>45792</v>
      </c>
      <c r="H1410" s="19">
        <v>46022</v>
      </c>
      <c r="I1410" s="365">
        <v>61780914</v>
      </c>
      <c r="J1410" s="263" t="s">
        <v>17</v>
      </c>
      <c r="K1410" s="154" t="s">
        <v>18</v>
      </c>
      <c r="L1410" s="154" t="s">
        <v>3337</v>
      </c>
      <c r="M1410" s="130">
        <v>0</v>
      </c>
      <c r="N1410" s="131">
        <v>4450311</v>
      </c>
      <c r="O1410" s="131">
        <f t="shared" si="54"/>
        <v>57330603</v>
      </c>
      <c r="P1410" s="262">
        <v>0</v>
      </c>
      <c r="Q1410" s="182">
        <v>0</v>
      </c>
      <c r="R1410" s="279">
        <f t="shared" si="55"/>
        <v>61780914</v>
      </c>
      <c r="S1410" s="154" t="s">
        <v>17</v>
      </c>
      <c r="T1410" s="110" t="s">
        <v>5145</v>
      </c>
      <c r="U1410" s="280" t="s">
        <v>1469</v>
      </c>
      <c r="V1410" s="280" t="s">
        <v>1470</v>
      </c>
    </row>
    <row r="1411" spans="1:22" s="2" customFormat="1" ht="118.5" customHeight="1" x14ac:dyDescent="0.35">
      <c r="A1411" s="27" t="s">
        <v>5146</v>
      </c>
      <c r="B1411" s="15">
        <v>966</v>
      </c>
      <c r="C1411" s="15" t="s">
        <v>4936</v>
      </c>
      <c r="D1411" s="154" t="s">
        <v>5147</v>
      </c>
      <c r="E1411" s="27" t="s">
        <v>2998</v>
      </c>
      <c r="F1411" s="19">
        <v>45793</v>
      </c>
      <c r="G1411" s="19">
        <v>45797</v>
      </c>
      <c r="H1411" s="19">
        <v>46022</v>
      </c>
      <c r="I1411" s="365">
        <v>33576554</v>
      </c>
      <c r="J1411" s="153" t="s">
        <v>17</v>
      </c>
      <c r="K1411" s="154" t="s">
        <v>18</v>
      </c>
      <c r="L1411" s="154" t="s">
        <v>972</v>
      </c>
      <c r="M1411" s="130">
        <v>0</v>
      </c>
      <c r="N1411" s="131">
        <v>1707276</v>
      </c>
      <c r="O1411" s="131">
        <f t="shared" si="54"/>
        <v>31869278</v>
      </c>
      <c r="P1411" s="262">
        <v>0</v>
      </c>
      <c r="Q1411" s="182">
        <v>0</v>
      </c>
      <c r="R1411" s="279">
        <f t="shared" si="55"/>
        <v>33576554</v>
      </c>
      <c r="S1411" s="154" t="s">
        <v>17</v>
      </c>
      <c r="T1411" s="110" t="s">
        <v>5148</v>
      </c>
      <c r="U1411" s="280" t="s">
        <v>1478</v>
      </c>
      <c r="V1411" s="280" t="s">
        <v>1470</v>
      </c>
    </row>
    <row r="1412" spans="1:22" s="2" customFormat="1" ht="118.5" customHeight="1" x14ac:dyDescent="0.35">
      <c r="A1412" s="27" t="s">
        <v>5149</v>
      </c>
      <c r="B1412" s="15">
        <v>967</v>
      </c>
      <c r="C1412" s="15" t="s">
        <v>4936</v>
      </c>
      <c r="D1412" s="154" t="s">
        <v>5150</v>
      </c>
      <c r="E1412" s="27" t="s">
        <v>3910</v>
      </c>
      <c r="F1412" s="19">
        <v>45791</v>
      </c>
      <c r="G1412" s="19">
        <v>45793</v>
      </c>
      <c r="H1412" s="19">
        <v>46022</v>
      </c>
      <c r="I1412" s="365">
        <v>30218912</v>
      </c>
      <c r="J1412" s="263" t="s">
        <v>17</v>
      </c>
      <c r="K1412" s="154" t="s">
        <v>18</v>
      </c>
      <c r="L1412" s="154" t="s">
        <v>975</v>
      </c>
      <c r="M1412" s="130">
        <v>0</v>
      </c>
      <c r="N1412" s="131">
        <v>2048736</v>
      </c>
      <c r="O1412" s="131">
        <f t="shared" si="54"/>
        <v>28170176</v>
      </c>
      <c r="P1412" s="262">
        <v>0</v>
      </c>
      <c r="Q1412" s="182">
        <v>0</v>
      </c>
      <c r="R1412" s="279">
        <f t="shared" si="55"/>
        <v>30218912</v>
      </c>
      <c r="S1412" s="154" t="s">
        <v>17</v>
      </c>
      <c r="T1412" s="110" t="s">
        <v>5151</v>
      </c>
      <c r="U1412" s="280" t="s">
        <v>1476</v>
      </c>
      <c r="V1412" s="280" t="s">
        <v>1470</v>
      </c>
    </row>
    <row r="1413" spans="1:22" s="2" customFormat="1" ht="118.5" customHeight="1" x14ac:dyDescent="0.35">
      <c r="A1413" s="27" t="s">
        <v>5152</v>
      </c>
      <c r="B1413" s="15">
        <v>968</v>
      </c>
      <c r="C1413" s="15" t="s">
        <v>4936</v>
      </c>
      <c r="D1413" s="154" t="s">
        <v>5153</v>
      </c>
      <c r="E1413" s="27" t="s">
        <v>898</v>
      </c>
      <c r="F1413" s="19">
        <v>45786</v>
      </c>
      <c r="G1413" s="19">
        <v>45791</v>
      </c>
      <c r="H1413" s="19">
        <v>46022</v>
      </c>
      <c r="I1413" s="365">
        <v>49169788</v>
      </c>
      <c r="J1413" s="263" t="s">
        <v>17</v>
      </c>
      <c r="K1413" s="154" t="s">
        <v>18</v>
      </c>
      <c r="L1413" s="154" t="s">
        <v>2542</v>
      </c>
      <c r="M1413" s="130">
        <v>0</v>
      </c>
      <c r="N1413" s="131">
        <v>3687732</v>
      </c>
      <c r="O1413" s="131">
        <f t="shared" si="54"/>
        <v>45482056</v>
      </c>
      <c r="P1413" s="262">
        <v>0</v>
      </c>
      <c r="Q1413" s="182">
        <v>0</v>
      </c>
      <c r="R1413" s="279">
        <f t="shared" si="55"/>
        <v>49169788</v>
      </c>
      <c r="S1413" s="154" t="s">
        <v>17</v>
      </c>
      <c r="T1413" s="110" t="s">
        <v>5154</v>
      </c>
      <c r="U1413" s="280" t="s">
        <v>1469</v>
      </c>
      <c r="V1413" s="280" t="s">
        <v>1470</v>
      </c>
    </row>
    <row r="1414" spans="1:22" s="2" customFormat="1" ht="118.5" customHeight="1" x14ac:dyDescent="0.35">
      <c r="A1414" s="27" t="s">
        <v>5155</v>
      </c>
      <c r="B1414" s="15">
        <v>969</v>
      </c>
      <c r="C1414" s="15" t="s">
        <v>4936</v>
      </c>
      <c r="D1414" s="154" t="s">
        <v>5156</v>
      </c>
      <c r="E1414" s="27" t="s">
        <v>47</v>
      </c>
      <c r="F1414" s="19">
        <v>45793</v>
      </c>
      <c r="G1414" s="19">
        <v>45799</v>
      </c>
      <c r="H1414" s="19">
        <v>46022</v>
      </c>
      <c r="I1414" s="365">
        <v>33292008</v>
      </c>
      <c r="J1414" s="263" t="s">
        <v>17</v>
      </c>
      <c r="K1414" s="154" t="s">
        <v>18</v>
      </c>
      <c r="L1414" s="154" t="s">
        <v>2542</v>
      </c>
      <c r="M1414" s="130">
        <v>0</v>
      </c>
      <c r="N1414" s="131">
        <v>1422730</v>
      </c>
      <c r="O1414" s="131">
        <f t="shared" si="54"/>
        <v>31869278</v>
      </c>
      <c r="P1414" s="262">
        <v>0</v>
      </c>
      <c r="Q1414" s="182">
        <v>0</v>
      </c>
      <c r="R1414" s="279">
        <f t="shared" si="55"/>
        <v>33292008</v>
      </c>
      <c r="S1414" s="154" t="s">
        <v>17</v>
      </c>
      <c r="T1414" s="110" t="s">
        <v>5157</v>
      </c>
      <c r="U1414" s="280" t="s">
        <v>1469</v>
      </c>
      <c r="V1414" s="280" t="s">
        <v>1470</v>
      </c>
    </row>
    <row r="1415" spans="1:22" s="2" customFormat="1" ht="118.5" customHeight="1" x14ac:dyDescent="0.35">
      <c r="A1415" s="27" t="s">
        <v>5158</v>
      </c>
      <c r="B1415" s="15">
        <v>970</v>
      </c>
      <c r="C1415" s="15" t="s">
        <v>4936</v>
      </c>
      <c r="D1415" s="154" t="s">
        <v>5159</v>
      </c>
      <c r="E1415" s="27" t="s">
        <v>4038</v>
      </c>
      <c r="F1415" s="19">
        <v>45793</v>
      </c>
      <c r="G1415" s="19">
        <v>45796</v>
      </c>
      <c r="H1415" s="19">
        <v>46022</v>
      </c>
      <c r="I1415" s="365">
        <v>28554314</v>
      </c>
      <c r="J1415" s="263" t="s">
        <v>17</v>
      </c>
      <c r="K1415" s="154" t="s">
        <v>18</v>
      </c>
      <c r="L1415" s="154" t="s">
        <v>2542</v>
      </c>
      <c r="M1415" s="130">
        <v>0</v>
      </c>
      <c r="N1415" s="131">
        <v>1664598</v>
      </c>
      <c r="O1415" s="131">
        <f t="shared" si="54"/>
        <v>26889716</v>
      </c>
      <c r="P1415" s="262">
        <v>0</v>
      </c>
      <c r="Q1415" s="182">
        <v>0</v>
      </c>
      <c r="R1415" s="279">
        <f t="shared" si="55"/>
        <v>28554314</v>
      </c>
      <c r="S1415" s="154" t="s">
        <v>17</v>
      </c>
      <c r="T1415" s="110" t="s">
        <v>5160</v>
      </c>
      <c r="U1415" s="280" t="s">
        <v>1469</v>
      </c>
      <c r="V1415" s="280" t="s">
        <v>1470</v>
      </c>
    </row>
    <row r="1416" spans="1:22" s="2" customFormat="1" ht="118.5" customHeight="1" x14ac:dyDescent="0.35">
      <c r="A1416" s="197" t="s">
        <v>5161</v>
      </c>
      <c r="B1416" s="15">
        <v>971</v>
      </c>
      <c r="C1416" s="15" t="s">
        <v>4936</v>
      </c>
      <c r="D1416" s="198" t="s">
        <v>729</v>
      </c>
      <c r="E1416" s="197" t="s">
        <v>5162</v>
      </c>
      <c r="F1416" s="199">
        <v>45793</v>
      </c>
      <c r="G1416" s="199">
        <v>45797</v>
      </c>
      <c r="H1416" s="199">
        <v>46022</v>
      </c>
      <c r="I1416" s="365">
        <v>67153169</v>
      </c>
      <c r="J1416" s="267" t="s">
        <v>17</v>
      </c>
      <c r="K1416" s="198" t="s">
        <v>18</v>
      </c>
      <c r="L1416" s="198" t="s">
        <v>3337</v>
      </c>
      <c r="M1416" s="130">
        <v>0</v>
      </c>
      <c r="N1416" s="131">
        <v>3414564</v>
      </c>
      <c r="O1416" s="131">
        <f t="shared" si="54"/>
        <v>63738605</v>
      </c>
      <c r="P1416" s="262">
        <v>0</v>
      </c>
      <c r="Q1416" s="182">
        <v>0</v>
      </c>
      <c r="R1416" s="279">
        <f t="shared" si="55"/>
        <v>67153169</v>
      </c>
      <c r="S1416" s="154" t="s">
        <v>17</v>
      </c>
      <c r="T1416" s="287" t="s">
        <v>5163</v>
      </c>
      <c r="U1416" s="288" t="s">
        <v>1469</v>
      </c>
      <c r="V1416" s="280" t="s">
        <v>1470</v>
      </c>
    </row>
    <row r="1417" spans="1:22" s="2" customFormat="1" ht="118.5" customHeight="1" x14ac:dyDescent="0.35">
      <c r="A1417" s="27" t="s">
        <v>5164</v>
      </c>
      <c r="B1417" s="15">
        <v>972</v>
      </c>
      <c r="C1417" s="15" t="s">
        <v>4936</v>
      </c>
      <c r="D1417" s="154" t="s">
        <v>684</v>
      </c>
      <c r="E1417" s="27" t="s">
        <v>2372</v>
      </c>
      <c r="F1417" s="19">
        <v>45796</v>
      </c>
      <c r="G1417" s="19">
        <v>45798</v>
      </c>
      <c r="H1417" s="19">
        <v>46022</v>
      </c>
      <c r="I1417" s="365">
        <v>61780914</v>
      </c>
      <c r="J1417" s="263" t="s">
        <v>17</v>
      </c>
      <c r="K1417" s="154" t="s">
        <v>18</v>
      </c>
      <c r="L1417" s="154" t="s">
        <v>3337</v>
      </c>
      <c r="M1417" s="130">
        <v>0</v>
      </c>
      <c r="N1417" s="131">
        <v>2879613</v>
      </c>
      <c r="O1417" s="131">
        <f t="shared" si="54"/>
        <v>58901301</v>
      </c>
      <c r="P1417" s="262">
        <v>0</v>
      </c>
      <c r="Q1417" s="182">
        <v>0</v>
      </c>
      <c r="R1417" s="279">
        <f t="shared" si="55"/>
        <v>61780914</v>
      </c>
      <c r="S1417" s="154" t="s">
        <v>17</v>
      </c>
      <c r="T1417" s="110" t="s">
        <v>5165</v>
      </c>
      <c r="U1417" s="280" t="s">
        <v>1469</v>
      </c>
      <c r="V1417" s="280" t="s">
        <v>1470</v>
      </c>
    </row>
    <row r="1418" spans="1:22" s="2" customFormat="1" ht="118.5" customHeight="1" x14ac:dyDescent="0.35">
      <c r="A1418" s="27" t="s">
        <v>5166</v>
      </c>
      <c r="B1418" s="15">
        <v>973</v>
      </c>
      <c r="C1418" s="15" t="s">
        <v>4936</v>
      </c>
      <c r="D1418" s="154" t="s">
        <v>5167</v>
      </c>
      <c r="E1418" s="27" t="s">
        <v>3910</v>
      </c>
      <c r="F1418" s="19">
        <v>45786</v>
      </c>
      <c r="G1418" s="19">
        <v>45791</v>
      </c>
      <c r="H1418" s="19">
        <v>46022</v>
      </c>
      <c r="I1418" s="365">
        <v>29962820</v>
      </c>
      <c r="J1418" s="263" t="s">
        <v>17</v>
      </c>
      <c r="K1418" s="154" t="s">
        <v>18</v>
      </c>
      <c r="L1418" s="154" t="s">
        <v>975</v>
      </c>
      <c r="M1418" s="130">
        <v>0</v>
      </c>
      <c r="N1418" s="131">
        <v>2304828</v>
      </c>
      <c r="O1418" s="131">
        <f t="shared" si="54"/>
        <v>27657992</v>
      </c>
      <c r="P1418" s="262">
        <v>0</v>
      </c>
      <c r="Q1418" s="182">
        <v>0</v>
      </c>
      <c r="R1418" s="279">
        <f t="shared" si="55"/>
        <v>29962820</v>
      </c>
      <c r="S1418" s="154" t="s">
        <v>17</v>
      </c>
      <c r="T1418" s="110" t="s">
        <v>5168</v>
      </c>
      <c r="U1418" s="280" t="s">
        <v>1476</v>
      </c>
      <c r="V1418" s="280" t="s">
        <v>1470</v>
      </c>
    </row>
    <row r="1419" spans="1:22" s="2" customFormat="1" ht="118.5" customHeight="1" x14ac:dyDescent="0.35">
      <c r="A1419" s="27" t="s">
        <v>5169</v>
      </c>
      <c r="B1419" s="15">
        <v>974</v>
      </c>
      <c r="C1419" s="15" t="s">
        <v>4936</v>
      </c>
      <c r="D1419" s="154" t="s">
        <v>5170</v>
      </c>
      <c r="E1419" s="27" t="s">
        <v>4657</v>
      </c>
      <c r="F1419" s="19">
        <v>45786</v>
      </c>
      <c r="G1419" s="19">
        <v>45789</v>
      </c>
      <c r="H1419" s="19">
        <v>46022</v>
      </c>
      <c r="I1419" s="365">
        <v>49169788</v>
      </c>
      <c r="J1419" s="263" t="s">
        <v>17</v>
      </c>
      <c r="K1419" s="154" t="s">
        <v>18</v>
      </c>
      <c r="L1419" s="154" t="s">
        <v>975</v>
      </c>
      <c r="M1419" s="130">
        <v>0</v>
      </c>
      <c r="N1419" s="131">
        <v>4097480</v>
      </c>
      <c r="O1419" s="131">
        <f t="shared" si="54"/>
        <v>45072308</v>
      </c>
      <c r="P1419" s="262">
        <v>0</v>
      </c>
      <c r="Q1419" s="182">
        <v>0</v>
      </c>
      <c r="R1419" s="279">
        <f t="shared" si="55"/>
        <v>49169788</v>
      </c>
      <c r="S1419" s="154" t="s">
        <v>17</v>
      </c>
      <c r="T1419" s="110" t="s">
        <v>5171</v>
      </c>
      <c r="U1419" s="280" t="s">
        <v>1476</v>
      </c>
      <c r="V1419" s="280" t="s">
        <v>1470</v>
      </c>
    </row>
    <row r="1420" spans="1:22" s="2" customFormat="1" ht="118.5" customHeight="1" x14ac:dyDescent="0.35">
      <c r="A1420" s="27" t="s">
        <v>5172</v>
      </c>
      <c r="B1420" s="15">
        <v>975</v>
      </c>
      <c r="C1420" s="15" t="s">
        <v>4936</v>
      </c>
      <c r="D1420" s="154" t="s">
        <v>5173</v>
      </c>
      <c r="E1420" s="27" t="s">
        <v>5174</v>
      </c>
      <c r="F1420" s="19">
        <v>45791</v>
      </c>
      <c r="G1420" s="19">
        <v>45793</v>
      </c>
      <c r="H1420" s="19">
        <v>46022</v>
      </c>
      <c r="I1420" s="365">
        <v>117448668</v>
      </c>
      <c r="J1420" s="153" t="s">
        <v>17</v>
      </c>
      <c r="K1420" s="154" t="s">
        <v>19</v>
      </c>
      <c r="L1420" s="154" t="s">
        <v>978</v>
      </c>
      <c r="M1420" s="130">
        <v>0</v>
      </c>
      <c r="N1420" s="131">
        <v>7929024</v>
      </c>
      <c r="O1420" s="131">
        <f t="shared" si="54"/>
        <v>109519644</v>
      </c>
      <c r="P1420" s="262">
        <v>0</v>
      </c>
      <c r="Q1420" s="182">
        <v>0</v>
      </c>
      <c r="R1420" s="279">
        <f t="shared" si="55"/>
        <v>117448668</v>
      </c>
      <c r="S1420" s="154" t="s">
        <v>17</v>
      </c>
      <c r="T1420" s="110" t="s">
        <v>5175</v>
      </c>
      <c r="U1420" s="280" t="s">
        <v>1478</v>
      </c>
      <c r="V1420" s="280" t="s">
        <v>1470</v>
      </c>
    </row>
    <row r="1421" spans="1:22" s="2" customFormat="1" ht="118.5" customHeight="1" x14ac:dyDescent="0.35">
      <c r="A1421" s="27" t="s">
        <v>5176</v>
      </c>
      <c r="B1421" s="15">
        <v>976</v>
      </c>
      <c r="C1421" s="15" t="s">
        <v>4936</v>
      </c>
      <c r="D1421" s="154" t="s">
        <v>5177</v>
      </c>
      <c r="E1421" s="27" t="s">
        <v>3910</v>
      </c>
      <c r="F1421" s="19">
        <v>45803</v>
      </c>
      <c r="G1421" s="19">
        <v>45805</v>
      </c>
      <c r="H1421" s="19">
        <v>45892</v>
      </c>
      <c r="I1421" s="365">
        <v>11780248</v>
      </c>
      <c r="J1421" s="263" t="s">
        <v>17</v>
      </c>
      <c r="K1421" s="154" t="s">
        <v>18</v>
      </c>
      <c r="L1421" s="154" t="s">
        <v>975</v>
      </c>
      <c r="M1421" s="130">
        <v>0</v>
      </c>
      <c r="N1421" s="131">
        <v>0</v>
      </c>
      <c r="O1421" s="131">
        <f t="shared" si="54"/>
        <v>11780248</v>
      </c>
      <c r="P1421" s="262">
        <v>0</v>
      </c>
      <c r="Q1421" s="182">
        <v>0</v>
      </c>
      <c r="R1421" s="279">
        <f t="shared" si="55"/>
        <v>11780248</v>
      </c>
      <c r="S1421" s="154" t="s">
        <v>17</v>
      </c>
      <c r="T1421" s="110" t="s">
        <v>5178</v>
      </c>
      <c r="U1421" s="280" t="s">
        <v>1476</v>
      </c>
      <c r="V1421" s="280" t="s">
        <v>1470</v>
      </c>
    </row>
    <row r="1422" spans="1:22" s="2" customFormat="1" ht="118.5" customHeight="1" x14ac:dyDescent="0.35">
      <c r="A1422" s="27" t="s">
        <v>5179</v>
      </c>
      <c r="B1422" s="15">
        <v>977</v>
      </c>
      <c r="C1422" s="15" t="s">
        <v>4936</v>
      </c>
      <c r="D1422" s="154" t="s">
        <v>56</v>
      </c>
      <c r="E1422" s="27" t="s">
        <v>3910</v>
      </c>
      <c r="F1422" s="19">
        <v>45803</v>
      </c>
      <c r="G1422" s="19">
        <v>45805</v>
      </c>
      <c r="H1422" s="19">
        <v>45892</v>
      </c>
      <c r="I1422" s="365">
        <v>11780248</v>
      </c>
      <c r="J1422" s="263" t="s">
        <v>17</v>
      </c>
      <c r="K1422" s="154" t="s">
        <v>18</v>
      </c>
      <c r="L1422" s="154" t="s">
        <v>975</v>
      </c>
      <c r="M1422" s="130">
        <v>0</v>
      </c>
      <c r="N1422" s="131">
        <v>512184</v>
      </c>
      <c r="O1422" s="131">
        <f t="shared" si="54"/>
        <v>11268064</v>
      </c>
      <c r="P1422" s="262">
        <v>0</v>
      </c>
      <c r="Q1422" s="182">
        <v>0</v>
      </c>
      <c r="R1422" s="279">
        <f t="shared" si="55"/>
        <v>11780248</v>
      </c>
      <c r="S1422" s="154" t="s">
        <v>17</v>
      </c>
      <c r="T1422" s="110" t="s">
        <v>5180</v>
      </c>
      <c r="U1422" s="280" t="s">
        <v>1476</v>
      </c>
      <c r="V1422" s="280" t="s">
        <v>1470</v>
      </c>
    </row>
    <row r="1423" spans="1:22" s="2" customFormat="1" ht="118.5" customHeight="1" x14ac:dyDescent="0.35">
      <c r="A1423" s="27" t="s">
        <v>5181</v>
      </c>
      <c r="B1423" s="15">
        <v>978</v>
      </c>
      <c r="C1423" s="15" t="s">
        <v>4936</v>
      </c>
      <c r="D1423" s="154" t="s">
        <v>5182</v>
      </c>
      <c r="E1423" s="27" t="s">
        <v>5183</v>
      </c>
      <c r="F1423" s="19">
        <v>45793</v>
      </c>
      <c r="G1423" s="19">
        <v>45798</v>
      </c>
      <c r="H1423" s="19">
        <v>46022</v>
      </c>
      <c r="I1423" s="365">
        <v>26747412</v>
      </c>
      <c r="J1423" s="263" t="s">
        <v>17</v>
      </c>
      <c r="K1423" s="154" t="s">
        <v>18</v>
      </c>
      <c r="L1423" s="154" t="s">
        <v>972</v>
      </c>
      <c r="M1423" s="130">
        <v>0</v>
      </c>
      <c r="N1423" s="131">
        <v>1251998</v>
      </c>
      <c r="O1423" s="131">
        <f t="shared" si="54"/>
        <v>25495414</v>
      </c>
      <c r="P1423" s="262">
        <v>0</v>
      </c>
      <c r="Q1423" s="182">
        <v>0</v>
      </c>
      <c r="R1423" s="279">
        <f t="shared" si="55"/>
        <v>26747412</v>
      </c>
      <c r="S1423" s="154" t="s">
        <v>17</v>
      </c>
      <c r="T1423" s="110" t="s">
        <v>5184</v>
      </c>
      <c r="U1423" s="280" t="s">
        <v>1478</v>
      </c>
      <c r="V1423" s="280" t="s">
        <v>1470</v>
      </c>
    </row>
    <row r="1424" spans="1:22" s="2" customFormat="1" ht="118.5" customHeight="1" x14ac:dyDescent="0.35">
      <c r="A1424" s="27" t="s">
        <v>5185</v>
      </c>
      <c r="B1424" s="15">
        <v>979</v>
      </c>
      <c r="C1424" s="15" t="s">
        <v>4936</v>
      </c>
      <c r="D1424" s="154" t="s">
        <v>5186</v>
      </c>
      <c r="E1424" s="27" t="s">
        <v>5183</v>
      </c>
      <c r="F1424" s="19">
        <v>45793</v>
      </c>
      <c r="G1424" s="19">
        <v>45798</v>
      </c>
      <c r="H1424" s="19">
        <v>46022</v>
      </c>
      <c r="I1424" s="365">
        <v>26747412</v>
      </c>
      <c r="J1424" s="263" t="s">
        <v>17</v>
      </c>
      <c r="K1424" s="154" t="s">
        <v>18</v>
      </c>
      <c r="L1424" s="154" t="s">
        <v>972</v>
      </c>
      <c r="M1424" s="130">
        <v>0</v>
      </c>
      <c r="N1424" s="131">
        <v>1251998</v>
      </c>
      <c r="O1424" s="131">
        <f t="shared" si="54"/>
        <v>25495414</v>
      </c>
      <c r="P1424" s="262">
        <v>0</v>
      </c>
      <c r="Q1424" s="182">
        <v>0</v>
      </c>
      <c r="R1424" s="279">
        <f t="shared" si="55"/>
        <v>26747412</v>
      </c>
      <c r="S1424" s="154" t="s">
        <v>17</v>
      </c>
      <c r="T1424" s="110" t="s">
        <v>5187</v>
      </c>
      <c r="U1424" s="280" t="s">
        <v>1478</v>
      </c>
      <c r="V1424" s="280" t="s">
        <v>1470</v>
      </c>
    </row>
    <row r="1425" spans="1:22" s="2" customFormat="1" ht="118.5" customHeight="1" x14ac:dyDescent="0.35">
      <c r="A1425" s="27" t="s">
        <v>5188</v>
      </c>
      <c r="B1425" s="15">
        <v>980</v>
      </c>
      <c r="C1425" s="15" t="s">
        <v>4936</v>
      </c>
      <c r="D1425" s="154" t="s">
        <v>5189</v>
      </c>
      <c r="E1425" s="27" t="s">
        <v>5190</v>
      </c>
      <c r="F1425" s="19">
        <v>45791</v>
      </c>
      <c r="G1425" s="19">
        <v>45793</v>
      </c>
      <c r="H1425" s="19">
        <v>46022</v>
      </c>
      <c r="I1425" s="365">
        <v>57364752</v>
      </c>
      <c r="J1425" s="263" t="s">
        <v>17</v>
      </c>
      <c r="K1425" s="154" t="s">
        <v>18</v>
      </c>
      <c r="L1425" s="154" t="s">
        <v>1357</v>
      </c>
      <c r="M1425" s="130">
        <v>0</v>
      </c>
      <c r="N1425" s="131">
        <v>3824304</v>
      </c>
      <c r="O1425" s="131">
        <f t="shared" si="54"/>
        <v>53540448</v>
      </c>
      <c r="P1425" s="262">
        <v>0</v>
      </c>
      <c r="Q1425" s="182">
        <v>0</v>
      </c>
      <c r="R1425" s="279">
        <f t="shared" si="55"/>
        <v>57364752</v>
      </c>
      <c r="S1425" s="154" t="s">
        <v>17</v>
      </c>
      <c r="T1425" s="110" t="s">
        <v>5191</v>
      </c>
      <c r="U1425" s="280" t="s">
        <v>1469</v>
      </c>
      <c r="V1425" s="280" t="s">
        <v>1470</v>
      </c>
    </row>
    <row r="1426" spans="1:22" s="2" customFormat="1" ht="118.5" customHeight="1" x14ac:dyDescent="0.35">
      <c r="A1426" s="25" t="s">
        <v>5192</v>
      </c>
      <c r="B1426" s="17">
        <v>981</v>
      </c>
      <c r="C1426" s="17" t="s">
        <v>4936</v>
      </c>
      <c r="D1426" s="156" t="s">
        <v>5193</v>
      </c>
      <c r="E1426" s="25" t="s">
        <v>3781</v>
      </c>
      <c r="F1426" s="18">
        <v>45793</v>
      </c>
      <c r="G1426" s="18">
        <v>45796</v>
      </c>
      <c r="H1426" s="325">
        <v>46022</v>
      </c>
      <c r="I1426" s="366">
        <v>77852174</v>
      </c>
      <c r="J1426" s="270" t="s">
        <v>17</v>
      </c>
      <c r="K1426" s="156" t="s">
        <v>18</v>
      </c>
      <c r="L1426" s="156" t="s">
        <v>973</v>
      </c>
      <c r="M1426" s="265">
        <v>0</v>
      </c>
      <c r="N1426" s="148">
        <v>4216992</v>
      </c>
      <c r="O1426" s="148">
        <f t="shared" ref="O1426:O1489" si="56">R1426-N1426</f>
        <v>73635182</v>
      </c>
      <c r="P1426" s="266">
        <v>0</v>
      </c>
      <c r="Q1426" s="189">
        <v>0</v>
      </c>
      <c r="R1426" s="282">
        <f t="shared" si="55"/>
        <v>77852174</v>
      </c>
      <c r="S1426" s="156" t="s">
        <v>17</v>
      </c>
      <c r="T1426" s="281" t="s">
        <v>5194</v>
      </c>
      <c r="U1426" s="283" t="s">
        <v>1467</v>
      </c>
      <c r="V1426" s="283" t="s">
        <v>1468</v>
      </c>
    </row>
    <row r="1427" spans="1:22" s="2" customFormat="1" ht="118.5" customHeight="1" x14ac:dyDescent="0.35">
      <c r="A1427" s="27" t="s">
        <v>5195</v>
      </c>
      <c r="B1427" s="15">
        <v>982</v>
      </c>
      <c r="C1427" s="15" t="s">
        <v>4936</v>
      </c>
      <c r="D1427" s="154" t="s">
        <v>912</v>
      </c>
      <c r="E1427" s="27" t="s">
        <v>842</v>
      </c>
      <c r="F1427" s="19">
        <v>45791</v>
      </c>
      <c r="G1427" s="19">
        <v>45793</v>
      </c>
      <c r="H1427" s="19">
        <v>46022</v>
      </c>
      <c r="I1427" s="365">
        <v>47121048</v>
      </c>
      <c r="J1427" s="263" t="s">
        <v>17</v>
      </c>
      <c r="K1427" s="154" t="s">
        <v>18</v>
      </c>
      <c r="L1427" s="154" t="s">
        <v>975</v>
      </c>
      <c r="M1427" s="130">
        <v>0</v>
      </c>
      <c r="N1427" s="131">
        <v>3277984</v>
      </c>
      <c r="O1427" s="131">
        <f t="shared" si="56"/>
        <v>43843064</v>
      </c>
      <c r="P1427" s="262">
        <v>0</v>
      </c>
      <c r="Q1427" s="182">
        <v>0</v>
      </c>
      <c r="R1427" s="279">
        <f t="shared" si="55"/>
        <v>47121048</v>
      </c>
      <c r="S1427" s="154" t="s">
        <v>17</v>
      </c>
      <c r="T1427" s="110" t="s">
        <v>5196</v>
      </c>
      <c r="U1427" s="280" t="s">
        <v>1476</v>
      </c>
      <c r="V1427" s="280" t="s">
        <v>1470</v>
      </c>
    </row>
    <row r="1428" spans="1:22" s="2" customFormat="1" ht="118.5" customHeight="1" x14ac:dyDescent="0.35">
      <c r="A1428" s="27" t="s">
        <v>5197</v>
      </c>
      <c r="B1428" s="15">
        <v>983</v>
      </c>
      <c r="C1428" s="15" t="s">
        <v>4936</v>
      </c>
      <c r="D1428" s="154" t="s">
        <v>117</v>
      </c>
      <c r="E1428" s="27" t="s">
        <v>645</v>
      </c>
      <c r="F1428" s="19">
        <v>45791</v>
      </c>
      <c r="G1428" s="19">
        <v>45793</v>
      </c>
      <c r="H1428" s="19">
        <v>46022</v>
      </c>
      <c r="I1428" s="365">
        <v>36803342</v>
      </c>
      <c r="J1428" s="263" t="s">
        <v>17</v>
      </c>
      <c r="K1428" s="154" t="s">
        <v>18</v>
      </c>
      <c r="L1428" s="154" t="s">
        <v>975</v>
      </c>
      <c r="M1428" s="130">
        <v>0</v>
      </c>
      <c r="N1428" s="131">
        <v>2640592</v>
      </c>
      <c r="O1428" s="131">
        <f t="shared" si="56"/>
        <v>34162750</v>
      </c>
      <c r="P1428" s="262">
        <v>0</v>
      </c>
      <c r="Q1428" s="182">
        <v>0</v>
      </c>
      <c r="R1428" s="279">
        <f t="shared" si="55"/>
        <v>36803342</v>
      </c>
      <c r="S1428" s="154" t="s">
        <v>17</v>
      </c>
      <c r="T1428" s="110" t="s">
        <v>5198</v>
      </c>
      <c r="U1428" s="280" t="s">
        <v>1476</v>
      </c>
      <c r="V1428" s="280" t="s">
        <v>1470</v>
      </c>
    </row>
    <row r="1429" spans="1:22" s="2" customFormat="1" ht="118.5" customHeight="1" x14ac:dyDescent="0.35">
      <c r="A1429" s="27" t="s">
        <v>5199</v>
      </c>
      <c r="B1429" s="15">
        <v>984</v>
      </c>
      <c r="C1429" s="15" t="s">
        <v>4936</v>
      </c>
      <c r="D1429" s="154" t="s">
        <v>5200</v>
      </c>
      <c r="E1429" s="27" t="s">
        <v>5201</v>
      </c>
      <c r="F1429" s="19">
        <v>45800</v>
      </c>
      <c r="G1429" s="19">
        <v>45811</v>
      </c>
      <c r="H1429" s="19">
        <v>46022</v>
      </c>
      <c r="I1429" s="365">
        <v>49169792</v>
      </c>
      <c r="J1429" s="153" t="s">
        <v>17</v>
      </c>
      <c r="K1429" s="154" t="s">
        <v>19</v>
      </c>
      <c r="L1429" s="154" t="s">
        <v>978</v>
      </c>
      <c r="M1429" s="130">
        <v>0</v>
      </c>
      <c r="N1429" s="131">
        <v>0</v>
      </c>
      <c r="O1429" s="131">
        <f t="shared" si="56"/>
        <v>49169792</v>
      </c>
      <c r="P1429" s="262">
        <v>0</v>
      </c>
      <c r="Q1429" s="182">
        <v>0</v>
      </c>
      <c r="R1429" s="279">
        <f t="shared" si="55"/>
        <v>49169792</v>
      </c>
      <c r="S1429" s="154" t="s">
        <v>17</v>
      </c>
      <c r="T1429" s="110" t="s">
        <v>5202</v>
      </c>
      <c r="U1429" s="280" t="s">
        <v>1478</v>
      </c>
      <c r="V1429" s="280" t="s">
        <v>1470</v>
      </c>
    </row>
    <row r="1430" spans="1:22" s="2" customFormat="1" ht="118.5" customHeight="1" x14ac:dyDescent="0.35">
      <c r="A1430" s="23" t="s">
        <v>5203</v>
      </c>
      <c r="B1430" s="16">
        <v>985</v>
      </c>
      <c r="C1430" s="16" t="s">
        <v>4936</v>
      </c>
      <c r="D1430" s="159" t="s">
        <v>5204</v>
      </c>
      <c r="E1430" s="23" t="s">
        <v>5205</v>
      </c>
      <c r="F1430" s="20">
        <v>45786</v>
      </c>
      <c r="G1430" s="20">
        <v>45789</v>
      </c>
      <c r="H1430" s="20">
        <v>46001</v>
      </c>
      <c r="I1430" s="367">
        <v>59754936</v>
      </c>
      <c r="J1430" s="160" t="s">
        <v>17</v>
      </c>
      <c r="K1430" s="159" t="s">
        <v>18</v>
      </c>
      <c r="L1430" s="159" t="s">
        <v>2213</v>
      </c>
      <c r="M1430" s="121">
        <v>0</v>
      </c>
      <c r="N1430" s="122">
        <v>5690940</v>
      </c>
      <c r="O1430" s="122">
        <f t="shared" si="56"/>
        <v>54063996</v>
      </c>
      <c r="P1430" s="264">
        <v>0</v>
      </c>
      <c r="Q1430" s="186">
        <v>0</v>
      </c>
      <c r="R1430" s="285">
        <f t="shared" si="55"/>
        <v>59754936</v>
      </c>
      <c r="S1430" s="159" t="s">
        <v>17</v>
      </c>
      <c r="T1430" s="284" t="s">
        <v>5206</v>
      </c>
      <c r="U1430" s="286" t="s">
        <v>1477</v>
      </c>
      <c r="V1430" s="286" t="s">
        <v>1472</v>
      </c>
    </row>
    <row r="1431" spans="1:22" s="2" customFormat="1" ht="118.5" customHeight="1" x14ac:dyDescent="0.35">
      <c r="A1431" s="23" t="s">
        <v>5207</v>
      </c>
      <c r="B1431" s="16">
        <v>986</v>
      </c>
      <c r="C1431" s="16" t="s">
        <v>4936</v>
      </c>
      <c r="D1431" s="159" t="s">
        <v>5208</v>
      </c>
      <c r="E1431" s="23" t="s">
        <v>5205</v>
      </c>
      <c r="F1431" s="20">
        <v>45789</v>
      </c>
      <c r="G1431" s="20">
        <v>45790</v>
      </c>
      <c r="H1431" s="20">
        <v>46001</v>
      </c>
      <c r="I1431" s="367">
        <v>59754936</v>
      </c>
      <c r="J1431" s="160" t="s">
        <v>17</v>
      </c>
      <c r="K1431" s="159" t="s">
        <v>18</v>
      </c>
      <c r="L1431" s="159" t="s">
        <v>2213</v>
      </c>
      <c r="M1431" s="121">
        <v>0</v>
      </c>
      <c r="N1431" s="122">
        <v>5406393</v>
      </c>
      <c r="O1431" s="122">
        <f t="shared" si="56"/>
        <v>54348543</v>
      </c>
      <c r="P1431" s="264">
        <v>0</v>
      </c>
      <c r="Q1431" s="186">
        <v>0</v>
      </c>
      <c r="R1431" s="285">
        <f t="shared" si="55"/>
        <v>59754936</v>
      </c>
      <c r="S1431" s="159" t="s">
        <v>17</v>
      </c>
      <c r="T1431" s="284" t="s">
        <v>5209</v>
      </c>
      <c r="U1431" s="286" t="s">
        <v>1477</v>
      </c>
      <c r="V1431" s="286" t="s">
        <v>1472</v>
      </c>
    </row>
    <row r="1432" spans="1:22" s="2" customFormat="1" ht="118.5" customHeight="1" x14ac:dyDescent="0.35">
      <c r="A1432" s="23" t="s">
        <v>5210</v>
      </c>
      <c r="B1432" s="16">
        <v>987</v>
      </c>
      <c r="C1432" s="16" t="s">
        <v>4936</v>
      </c>
      <c r="D1432" s="159" t="s">
        <v>5211</v>
      </c>
      <c r="E1432" s="23" t="s">
        <v>5212</v>
      </c>
      <c r="F1432" s="20">
        <v>45792</v>
      </c>
      <c r="G1432" s="20">
        <v>45793</v>
      </c>
      <c r="H1432" s="20">
        <v>46208</v>
      </c>
      <c r="I1432" s="367">
        <v>314665359</v>
      </c>
      <c r="J1432" s="268" t="s">
        <v>17</v>
      </c>
      <c r="K1432" s="159" t="s">
        <v>19</v>
      </c>
      <c r="L1432" s="159" t="s">
        <v>1794</v>
      </c>
      <c r="M1432" s="121">
        <v>0</v>
      </c>
      <c r="N1432" s="122">
        <v>314665359</v>
      </c>
      <c r="O1432" s="122">
        <f t="shared" si="56"/>
        <v>0</v>
      </c>
      <c r="P1432" s="264">
        <v>0</v>
      </c>
      <c r="Q1432" s="186">
        <v>0</v>
      </c>
      <c r="R1432" s="285">
        <f t="shared" si="55"/>
        <v>314665359</v>
      </c>
      <c r="S1432" s="159" t="s">
        <v>17</v>
      </c>
      <c r="T1432" s="284" t="s">
        <v>5213</v>
      </c>
      <c r="U1432" s="286" t="s">
        <v>1474</v>
      </c>
      <c r="V1432" s="286" t="s">
        <v>1472</v>
      </c>
    </row>
    <row r="1433" spans="1:22" s="2" customFormat="1" ht="118.5" customHeight="1" x14ac:dyDescent="0.35">
      <c r="A1433" s="23" t="s">
        <v>5214</v>
      </c>
      <c r="B1433" s="16">
        <v>988</v>
      </c>
      <c r="C1433" s="16" t="s">
        <v>4936</v>
      </c>
      <c r="D1433" s="159" t="s">
        <v>5215</v>
      </c>
      <c r="E1433" s="23" t="s">
        <v>5212</v>
      </c>
      <c r="F1433" s="20">
        <v>45792</v>
      </c>
      <c r="G1433" s="20">
        <v>45793</v>
      </c>
      <c r="H1433" s="316">
        <v>46208</v>
      </c>
      <c r="I1433" s="367">
        <v>47671400</v>
      </c>
      <c r="J1433" s="268" t="s">
        <v>17</v>
      </c>
      <c r="K1433" s="159" t="s">
        <v>19</v>
      </c>
      <c r="L1433" s="159" t="s">
        <v>1794</v>
      </c>
      <c r="M1433" s="121">
        <v>0</v>
      </c>
      <c r="N1433" s="122">
        <v>47671400</v>
      </c>
      <c r="O1433" s="122">
        <f t="shared" si="56"/>
        <v>0</v>
      </c>
      <c r="P1433" s="264">
        <v>0</v>
      </c>
      <c r="Q1433" s="186">
        <v>0</v>
      </c>
      <c r="R1433" s="285">
        <f t="shared" si="55"/>
        <v>47671400</v>
      </c>
      <c r="S1433" s="159" t="s">
        <v>17</v>
      </c>
      <c r="T1433" s="284" t="s">
        <v>5213</v>
      </c>
      <c r="U1433" s="286" t="s">
        <v>1474</v>
      </c>
      <c r="V1433" s="286" t="s">
        <v>1472</v>
      </c>
    </row>
    <row r="1434" spans="1:22" s="2" customFormat="1" ht="118.5" customHeight="1" x14ac:dyDescent="0.35">
      <c r="A1434" s="23" t="s">
        <v>5216</v>
      </c>
      <c r="B1434" s="16">
        <v>989</v>
      </c>
      <c r="C1434" s="16" t="s">
        <v>4936</v>
      </c>
      <c r="D1434" s="16" t="s">
        <v>5217</v>
      </c>
      <c r="E1434" s="16" t="s">
        <v>5212</v>
      </c>
      <c r="F1434" s="314">
        <v>45792</v>
      </c>
      <c r="G1434" s="314">
        <v>45793</v>
      </c>
      <c r="H1434" s="314">
        <v>46208</v>
      </c>
      <c r="I1434" s="367">
        <v>2035467024</v>
      </c>
      <c r="J1434" s="16" t="s">
        <v>17</v>
      </c>
      <c r="K1434" s="23" t="s">
        <v>19</v>
      </c>
      <c r="L1434" s="16" t="s">
        <v>1794</v>
      </c>
      <c r="M1434" s="121">
        <v>0</v>
      </c>
      <c r="N1434" s="122">
        <v>2035467024</v>
      </c>
      <c r="O1434" s="122">
        <f t="shared" si="56"/>
        <v>0</v>
      </c>
      <c r="P1434" s="264">
        <v>0</v>
      </c>
      <c r="Q1434" s="186">
        <v>0</v>
      </c>
      <c r="R1434" s="285">
        <f t="shared" si="55"/>
        <v>2035467024</v>
      </c>
      <c r="S1434" s="159" t="s">
        <v>17</v>
      </c>
      <c r="T1434" s="289" t="s">
        <v>5213</v>
      </c>
      <c r="U1434" s="286" t="s">
        <v>1474</v>
      </c>
      <c r="V1434" s="286" t="s">
        <v>1472</v>
      </c>
    </row>
    <row r="1435" spans="1:22" s="2" customFormat="1" ht="118.5" customHeight="1" x14ac:dyDescent="0.35">
      <c r="A1435" s="27" t="s">
        <v>5218</v>
      </c>
      <c r="B1435" s="15">
        <v>991</v>
      </c>
      <c r="C1435" s="15" t="s">
        <v>4936</v>
      </c>
      <c r="D1435" s="154" t="s">
        <v>5219</v>
      </c>
      <c r="E1435" s="27" t="s">
        <v>5220</v>
      </c>
      <c r="F1435" s="19">
        <v>45793</v>
      </c>
      <c r="G1435" s="19">
        <v>45798</v>
      </c>
      <c r="H1435" s="19">
        <v>46022</v>
      </c>
      <c r="I1435" s="365">
        <v>46711300</v>
      </c>
      <c r="J1435" s="153" t="s">
        <v>17</v>
      </c>
      <c r="K1435" s="154" t="s">
        <v>18</v>
      </c>
      <c r="L1435" s="154" t="s">
        <v>1861</v>
      </c>
      <c r="M1435" s="130">
        <v>0</v>
      </c>
      <c r="N1435" s="131">
        <v>2253614</v>
      </c>
      <c r="O1435" s="131">
        <f t="shared" si="56"/>
        <v>44457686</v>
      </c>
      <c r="P1435" s="262">
        <v>0</v>
      </c>
      <c r="Q1435" s="182">
        <v>0</v>
      </c>
      <c r="R1435" s="279">
        <f t="shared" si="55"/>
        <v>46711300</v>
      </c>
      <c r="S1435" s="154" t="s">
        <v>17</v>
      </c>
      <c r="T1435" s="110" t="s">
        <v>5221</v>
      </c>
      <c r="U1435" s="280" t="s">
        <v>1473</v>
      </c>
      <c r="V1435" s="280" t="s">
        <v>1470</v>
      </c>
    </row>
    <row r="1436" spans="1:22" s="2" customFormat="1" ht="118.5" customHeight="1" x14ac:dyDescent="0.35">
      <c r="A1436" s="27" t="s">
        <v>5222</v>
      </c>
      <c r="B1436" s="15">
        <v>992</v>
      </c>
      <c r="C1436" s="15" t="s">
        <v>4936</v>
      </c>
      <c r="D1436" s="154" t="s">
        <v>5223</v>
      </c>
      <c r="E1436" s="27" t="s">
        <v>4038</v>
      </c>
      <c r="F1436" s="19">
        <v>45804</v>
      </c>
      <c r="G1436" s="19">
        <v>45807</v>
      </c>
      <c r="H1436" s="19">
        <v>46022</v>
      </c>
      <c r="I1436" s="365">
        <v>29962820</v>
      </c>
      <c r="J1436" s="263" t="s">
        <v>17</v>
      </c>
      <c r="K1436" s="154" t="s">
        <v>18</v>
      </c>
      <c r="L1436" s="154" t="s">
        <v>2542</v>
      </c>
      <c r="M1436" s="130">
        <v>0</v>
      </c>
      <c r="N1436" s="131">
        <v>256092</v>
      </c>
      <c r="O1436" s="131">
        <f t="shared" si="56"/>
        <v>29706728</v>
      </c>
      <c r="P1436" s="262">
        <v>0</v>
      </c>
      <c r="Q1436" s="182">
        <v>0</v>
      </c>
      <c r="R1436" s="279">
        <f t="shared" si="55"/>
        <v>29962820</v>
      </c>
      <c r="S1436" s="154" t="s">
        <v>17</v>
      </c>
      <c r="T1436" s="110" t="s">
        <v>5224</v>
      </c>
      <c r="U1436" s="280" t="s">
        <v>1469</v>
      </c>
      <c r="V1436" s="280" t="s">
        <v>1470</v>
      </c>
    </row>
    <row r="1437" spans="1:22" s="2" customFormat="1" ht="118.5" customHeight="1" x14ac:dyDescent="0.35">
      <c r="A1437" s="23" t="s">
        <v>5225</v>
      </c>
      <c r="B1437" s="16">
        <v>993</v>
      </c>
      <c r="C1437" s="16" t="s">
        <v>4936</v>
      </c>
      <c r="D1437" s="159" t="s">
        <v>2211</v>
      </c>
      <c r="E1437" s="23" t="s">
        <v>5226</v>
      </c>
      <c r="F1437" s="20">
        <v>45792</v>
      </c>
      <c r="G1437" s="20">
        <v>45793</v>
      </c>
      <c r="H1437" s="316">
        <v>46009</v>
      </c>
      <c r="I1437" s="367">
        <v>104997957</v>
      </c>
      <c r="J1437" s="268" t="s">
        <v>17</v>
      </c>
      <c r="K1437" s="159" t="s">
        <v>18</v>
      </c>
      <c r="L1437" s="159" t="s">
        <v>976</v>
      </c>
      <c r="M1437" s="121">
        <v>0</v>
      </c>
      <c r="N1437" s="122">
        <v>7466512</v>
      </c>
      <c r="O1437" s="122">
        <f t="shared" si="56"/>
        <v>97531445</v>
      </c>
      <c r="P1437" s="264">
        <v>0</v>
      </c>
      <c r="Q1437" s="186">
        <v>0</v>
      </c>
      <c r="R1437" s="285">
        <f t="shared" si="55"/>
        <v>104997957</v>
      </c>
      <c r="S1437" s="159" t="s">
        <v>17</v>
      </c>
      <c r="T1437" s="284" t="s">
        <v>5227</v>
      </c>
      <c r="U1437" s="286" t="s">
        <v>1477</v>
      </c>
      <c r="V1437" s="286" t="s">
        <v>1472</v>
      </c>
    </row>
    <row r="1438" spans="1:22" s="2" customFormat="1" ht="118.5" customHeight="1" x14ac:dyDescent="0.35">
      <c r="A1438" s="23" t="s">
        <v>5228</v>
      </c>
      <c r="B1438" s="16">
        <v>994</v>
      </c>
      <c r="C1438" s="16" t="s">
        <v>4936</v>
      </c>
      <c r="D1438" s="159" t="s">
        <v>5229</v>
      </c>
      <c r="E1438" s="23" t="s">
        <v>5230</v>
      </c>
      <c r="F1438" s="20">
        <v>45798</v>
      </c>
      <c r="G1438" s="20">
        <v>45805</v>
      </c>
      <c r="H1438" s="316">
        <v>46022</v>
      </c>
      <c r="I1438" s="367">
        <v>110597863</v>
      </c>
      <c r="J1438" s="268" t="s">
        <v>17</v>
      </c>
      <c r="K1438" s="159" t="s">
        <v>18</v>
      </c>
      <c r="L1438" s="159" t="s">
        <v>976</v>
      </c>
      <c r="M1438" s="121">
        <v>0</v>
      </c>
      <c r="N1438" s="122">
        <v>0</v>
      </c>
      <c r="O1438" s="122">
        <f t="shared" si="56"/>
        <v>110597863</v>
      </c>
      <c r="P1438" s="264">
        <v>0</v>
      </c>
      <c r="Q1438" s="186">
        <v>0</v>
      </c>
      <c r="R1438" s="285">
        <f t="shared" si="55"/>
        <v>110597863</v>
      </c>
      <c r="S1438" s="159" t="s">
        <v>17</v>
      </c>
      <c r="T1438" s="284" t="s">
        <v>5231</v>
      </c>
      <c r="U1438" s="286" t="s">
        <v>1477</v>
      </c>
      <c r="V1438" s="286" t="s">
        <v>1472</v>
      </c>
    </row>
    <row r="1439" spans="1:22" s="2" customFormat="1" ht="118.5" customHeight="1" x14ac:dyDescent="0.35">
      <c r="A1439" s="27" t="s">
        <v>5232</v>
      </c>
      <c r="B1439" s="15">
        <v>995</v>
      </c>
      <c r="C1439" s="15" t="s">
        <v>4936</v>
      </c>
      <c r="D1439" s="154" t="s">
        <v>5233</v>
      </c>
      <c r="E1439" s="27" t="s">
        <v>5183</v>
      </c>
      <c r="F1439" s="19">
        <v>45804</v>
      </c>
      <c r="G1439" s="19">
        <v>45811</v>
      </c>
      <c r="H1439" s="19">
        <v>46022</v>
      </c>
      <c r="I1439" s="365">
        <v>26178322</v>
      </c>
      <c r="J1439" s="263" t="s">
        <v>17</v>
      </c>
      <c r="K1439" s="154" t="s">
        <v>18</v>
      </c>
      <c r="L1439" s="154" t="s">
        <v>972</v>
      </c>
      <c r="M1439" s="130">
        <v>0</v>
      </c>
      <c r="N1439" s="131">
        <v>0</v>
      </c>
      <c r="O1439" s="131">
        <f t="shared" si="56"/>
        <v>26178322</v>
      </c>
      <c r="P1439" s="262">
        <v>0</v>
      </c>
      <c r="Q1439" s="182">
        <v>0</v>
      </c>
      <c r="R1439" s="279">
        <f t="shared" si="55"/>
        <v>26178322</v>
      </c>
      <c r="S1439" s="154" t="s">
        <v>17</v>
      </c>
      <c r="T1439" s="110" t="s">
        <v>5234</v>
      </c>
      <c r="U1439" s="280" t="s">
        <v>1478</v>
      </c>
      <c r="V1439" s="280" t="s">
        <v>1470</v>
      </c>
    </row>
    <row r="1440" spans="1:22" s="2" customFormat="1" ht="118.5" customHeight="1" x14ac:dyDescent="0.35">
      <c r="A1440" s="27" t="s">
        <v>5235</v>
      </c>
      <c r="B1440" s="15">
        <v>996</v>
      </c>
      <c r="C1440" s="15" t="s">
        <v>4936</v>
      </c>
      <c r="D1440" s="154" t="s">
        <v>721</v>
      </c>
      <c r="E1440" s="27" t="s">
        <v>5236</v>
      </c>
      <c r="F1440" s="19">
        <v>45796</v>
      </c>
      <c r="G1440" s="19">
        <v>45798</v>
      </c>
      <c r="H1440" s="19">
        <v>46022</v>
      </c>
      <c r="I1440" s="365">
        <v>62828046</v>
      </c>
      <c r="J1440" s="263" t="s">
        <v>17</v>
      </c>
      <c r="K1440" s="154" t="s">
        <v>18</v>
      </c>
      <c r="L1440" s="154" t="s">
        <v>3337</v>
      </c>
      <c r="M1440" s="130">
        <v>0</v>
      </c>
      <c r="N1440" s="131">
        <v>2879613</v>
      </c>
      <c r="O1440" s="131">
        <f t="shared" si="56"/>
        <v>59948433</v>
      </c>
      <c r="P1440" s="262">
        <v>0</v>
      </c>
      <c r="Q1440" s="182">
        <v>0</v>
      </c>
      <c r="R1440" s="279">
        <f t="shared" si="55"/>
        <v>62828046</v>
      </c>
      <c r="S1440" s="154" t="s">
        <v>17</v>
      </c>
      <c r="T1440" s="110" t="s">
        <v>5237</v>
      </c>
      <c r="U1440" s="280" t="s">
        <v>1469</v>
      </c>
      <c r="V1440" s="280" t="s">
        <v>1470</v>
      </c>
    </row>
    <row r="1441" spans="1:22" s="2" customFormat="1" ht="118.5" customHeight="1" x14ac:dyDescent="0.35">
      <c r="A1441" s="27" t="s">
        <v>5238</v>
      </c>
      <c r="B1441" s="15">
        <v>997</v>
      </c>
      <c r="C1441" s="15" t="s">
        <v>4936</v>
      </c>
      <c r="D1441" s="154" t="s">
        <v>5239</v>
      </c>
      <c r="E1441" s="27" t="s">
        <v>2372</v>
      </c>
      <c r="F1441" s="19">
        <v>45793</v>
      </c>
      <c r="G1441" s="19">
        <v>45797</v>
      </c>
      <c r="H1441" s="19">
        <v>46022</v>
      </c>
      <c r="I1441" s="365">
        <v>62828046</v>
      </c>
      <c r="J1441" s="263" t="s">
        <v>17</v>
      </c>
      <c r="K1441" s="154" t="s">
        <v>18</v>
      </c>
      <c r="L1441" s="154" t="s">
        <v>3337</v>
      </c>
      <c r="M1441" s="130">
        <v>0</v>
      </c>
      <c r="N1441" s="131">
        <v>3141396</v>
      </c>
      <c r="O1441" s="131">
        <f t="shared" si="56"/>
        <v>59686650</v>
      </c>
      <c r="P1441" s="262">
        <v>0</v>
      </c>
      <c r="Q1441" s="182">
        <v>0</v>
      </c>
      <c r="R1441" s="279">
        <f t="shared" si="55"/>
        <v>62828046</v>
      </c>
      <c r="S1441" s="154" t="s">
        <v>17</v>
      </c>
      <c r="T1441" s="110" t="s">
        <v>5240</v>
      </c>
      <c r="U1441" s="280" t="s">
        <v>1469</v>
      </c>
      <c r="V1441" s="280" t="s">
        <v>1470</v>
      </c>
    </row>
    <row r="1442" spans="1:22" s="2" customFormat="1" ht="118.5" customHeight="1" x14ac:dyDescent="0.35">
      <c r="A1442" s="27" t="s">
        <v>5241</v>
      </c>
      <c r="B1442" s="15">
        <v>998</v>
      </c>
      <c r="C1442" s="15" t="s">
        <v>4936</v>
      </c>
      <c r="D1442" s="154" t="s">
        <v>5242</v>
      </c>
      <c r="E1442" s="27" t="s">
        <v>5243</v>
      </c>
      <c r="F1442" s="19">
        <v>45793</v>
      </c>
      <c r="G1442" s="19">
        <v>45797</v>
      </c>
      <c r="H1442" s="19">
        <v>45991</v>
      </c>
      <c r="I1442" s="365">
        <v>54917637</v>
      </c>
      <c r="J1442" s="153" t="s">
        <v>17</v>
      </c>
      <c r="K1442" s="154" t="s">
        <v>18</v>
      </c>
      <c r="L1442" s="154" t="s">
        <v>1975</v>
      </c>
      <c r="M1442" s="130">
        <v>0</v>
      </c>
      <c r="N1442" s="131">
        <v>3414564</v>
      </c>
      <c r="O1442" s="131">
        <f t="shared" si="56"/>
        <v>51503073</v>
      </c>
      <c r="P1442" s="262">
        <v>0</v>
      </c>
      <c r="Q1442" s="182">
        <v>0</v>
      </c>
      <c r="R1442" s="279">
        <f t="shared" si="55"/>
        <v>54917637</v>
      </c>
      <c r="S1442" s="154" t="s">
        <v>17</v>
      </c>
      <c r="T1442" s="110" t="s">
        <v>5244</v>
      </c>
      <c r="U1442" s="280" t="s">
        <v>1473</v>
      </c>
      <c r="V1442" s="280" t="s">
        <v>1470</v>
      </c>
    </row>
    <row r="1443" spans="1:22" s="2" customFormat="1" ht="118.5" customHeight="1" x14ac:dyDescent="0.35">
      <c r="A1443" s="27" t="s">
        <v>5245</v>
      </c>
      <c r="B1443" s="15">
        <v>999</v>
      </c>
      <c r="C1443" s="15" t="s">
        <v>4936</v>
      </c>
      <c r="D1443" s="154" t="s">
        <v>111</v>
      </c>
      <c r="E1443" s="27" t="s">
        <v>5246</v>
      </c>
      <c r="F1443" s="19">
        <v>45800</v>
      </c>
      <c r="G1443" s="19">
        <v>45804</v>
      </c>
      <c r="H1443" s="19">
        <v>45991</v>
      </c>
      <c r="I1443" s="365">
        <v>39540706</v>
      </c>
      <c r="J1443" s="153" t="s">
        <v>17</v>
      </c>
      <c r="K1443" s="154" t="s">
        <v>18</v>
      </c>
      <c r="L1443" s="154" t="s">
        <v>1975</v>
      </c>
      <c r="M1443" s="130">
        <v>0</v>
      </c>
      <c r="N1443" s="131">
        <v>1024370</v>
      </c>
      <c r="O1443" s="131">
        <f t="shared" si="56"/>
        <v>38516336</v>
      </c>
      <c r="P1443" s="262">
        <v>0</v>
      </c>
      <c r="Q1443" s="182">
        <v>0</v>
      </c>
      <c r="R1443" s="279">
        <f t="shared" si="55"/>
        <v>39540706</v>
      </c>
      <c r="S1443" s="154" t="s">
        <v>17</v>
      </c>
      <c r="T1443" s="110" t="s">
        <v>5247</v>
      </c>
      <c r="U1443" s="280" t="s">
        <v>1473</v>
      </c>
      <c r="V1443" s="280" t="s">
        <v>1470</v>
      </c>
    </row>
    <row r="1444" spans="1:22" s="2" customFormat="1" ht="118.5" customHeight="1" x14ac:dyDescent="0.35">
      <c r="A1444" s="27" t="s">
        <v>5248</v>
      </c>
      <c r="B1444" s="15" t="s">
        <v>5794</v>
      </c>
      <c r="C1444" s="15" t="s">
        <v>4936</v>
      </c>
      <c r="D1444" s="154" t="s">
        <v>5249</v>
      </c>
      <c r="E1444" s="27" t="s">
        <v>5243</v>
      </c>
      <c r="F1444" s="19">
        <v>45800</v>
      </c>
      <c r="G1444" s="19">
        <v>45804</v>
      </c>
      <c r="H1444" s="19">
        <v>45991</v>
      </c>
      <c r="I1444" s="365">
        <v>54917637</v>
      </c>
      <c r="J1444" s="153" t="s">
        <v>17</v>
      </c>
      <c r="K1444" s="154" t="s">
        <v>18</v>
      </c>
      <c r="L1444" s="154" t="s">
        <v>1975</v>
      </c>
      <c r="M1444" s="130">
        <v>0</v>
      </c>
      <c r="N1444" s="131">
        <v>1422735</v>
      </c>
      <c r="O1444" s="131">
        <f t="shared" si="56"/>
        <v>53494902</v>
      </c>
      <c r="P1444" s="262">
        <v>0</v>
      </c>
      <c r="Q1444" s="182">
        <v>0</v>
      </c>
      <c r="R1444" s="279">
        <f t="shared" si="55"/>
        <v>54917637</v>
      </c>
      <c r="S1444" s="154" t="s">
        <v>17</v>
      </c>
      <c r="T1444" s="110" t="s">
        <v>5250</v>
      </c>
      <c r="U1444" s="280" t="s">
        <v>1473</v>
      </c>
      <c r="V1444" s="280" t="s">
        <v>1470</v>
      </c>
    </row>
    <row r="1445" spans="1:22" s="2" customFormat="1" ht="118.5" customHeight="1" x14ac:dyDescent="0.35">
      <c r="A1445" s="27" t="s">
        <v>5251</v>
      </c>
      <c r="B1445" s="15" t="s">
        <v>5795</v>
      </c>
      <c r="C1445" s="15" t="s">
        <v>4936</v>
      </c>
      <c r="D1445" s="154" t="s">
        <v>5252</v>
      </c>
      <c r="E1445" s="27" t="s">
        <v>5253</v>
      </c>
      <c r="F1445" s="19">
        <v>45798</v>
      </c>
      <c r="G1445" s="19">
        <v>45800</v>
      </c>
      <c r="H1445" s="19">
        <v>45911</v>
      </c>
      <c r="I1445" s="365">
        <v>21853221</v>
      </c>
      <c r="J1445" s="153" t="s">
        <v>17</v>
      </c>
      <c r="K1445" s="154" t="s">
        <v>18</v>
      </c>
      <c r="L1445" s="154" t="s">
        <v>975</v>
      </c>
      <c r="M1445" s="130">
        <v>0</v>
      </c>
      <c r="N1445" s="131">
        <v>1638990</v>
      </c>
      <c r="O1445" s="131">
        <f t="shared" si="56"/>
        <v>20214231</v>
      </c>
      <c r="P1445" s="262">
        <v>0</v>
      </c>
      <c r="Q1445" s="182">
        <v>0</v>
      </c>
      <c r="R1445" s="279">
        <f t="shared" si="55"/>
        <v>21853221</v>
      </c>
      <c r="S1445" s="154" t="s">
        <v>17</v>
      </c>
      <c r="T1445" s="110" t="s">
        <v>5254</v>
      </c>
      <c r="U1445" s="280" t="s">
        <v>1476</v>
      </c>
      <c r="V1445" s="280" t="s">
        <v>1470</v>
      </c>
    </row>
    <row r="1446" spans="1:22" s="2" customFormat="1" ht="118.5" customHeight="1" x14ac:dyDescent="0.35">
      <c r="A1446" s="27" t="s">
        <v>5255</v>
      </c>
      <c r="B1446" s="15" t="s">
        <v>5796</v>
      </c>
      <c r="C1446" s="15" t="s">
        <v>4936</v>
      </c>
      <c r="D1446" s="154" t="s">
        <v>5256</v>
      </c>
      <c r="E1446" s="27" t="s">
        <v>5257</v>
      </c>
      <c r="F1446" s="19">
        <v>45800</v>
      </c>
      <c r="G1446" s="19">
        <v>45804</v>
      </c>
      <c r="H1446" s="19">
        <v>45991</v>
      </c>
      <c r="I1446" s="365">
        <v>45652773</v>
      </c>
      <c r="J1446" s="153" t="s">
        <v>17</v>
      </c>
      <c r="K1446" s="154" t="s">
        <v>18</v>
      </c>
      <c r="L1446" s="154" t="s">
        <v>972</v>
      </c>
      <c r="M1446" s="130">
        <v>0</v>
      </c>
      <c r="N1446" s="131">
        <v>1195095</v>
      </c>
      <c r="O1446" s="131">
        <f t="shared" si="56"/>
        <v>44457678</v>
      </c>
      <c r="P1446" s="262">
        <v>0</v>
      </c>
      <c r="Q1446" s="182">
        <v>0</v>
      </c>
      <c r="R1446" s="279">
        <f t="shared" si="55"/>
        <v>45652773</v>
      </c>
      <c r="S1446" s="154" t="s">
        <v>17</v>
      </c>
      <c r="T1446" s="110" t="s">
        <v>5258</v>
      </c>
      <c r="U1446" s="280" t="s">
        <v>1478</v>
      </c>
      <c r="V1446" s="280" t="s">
        <v>1470</v>
      </c>
    </row>
    <row r="1447" spans="1:22" s="2" customFormat="1" ht="118.5" customHeight="1" x14ac:dyDescent="0.35">
      <c r="A1447" s="27" t="s">
        <v>5259</v>
      </c>
      <c r="B1447" s="15" t="s">
        <v>5797</v>
      </c>
      <c r="C1447" s="15" t="s">
        <v>4936</v>
      </c>
      <c r="D1447" s="154" t="s">
        <v>918</v>
      </c>
      <c r="E1447" s="27" t="s">
        <v>2998</v>
      </c>
      <c r="F1447" s="19">
        <v>45796</v>
      </c>
      <c r="G1447" s="19">
        <v>45798</v>
      </c>
      <c r="H1447" s="19">
        <v>46022</v>
      </c>
      <c r="I1447" s="365">
        <v>32722916</v>
      </c>
      <c r="J1447" s="153" t="s">
        <v>17</v>
      </c>
      <c r="K1447" s="154" t="s">
        <v>18</v>
      </c>
      <c r="L1447" s="154" t="s">
        <v>972</v>
      </c>
      <c r="M1447" s="130">
        <v>0</v>
      </c>
      <c r="N1447" s="131">
        <v>1565003</v>
      </c>
      <c r="O1447" s="131">
        <f t="shared" si="56"/>
        <v>31157913</v>
      </c>
      <c r="P1447" s="262">
        <v>0</v>
      </c>
      <c r="Q1447" s="182">
        <v>0</v>
      </c>
      <c r="R1447" s="279">
        <f t="shared" si="55"/>
        <v>32722916</v>
      </c>
      <c r="S1447" s="154" t="s">
        <v>17</v>
      </c>
      <c r="T1447" s="110" t="s">
        <v>5260</v>
      </c>
      <c r="U1447" s="280" t="s">
        <v>1478</v>
      </c>
      <c r="V1447" s="280" t="s">
        <v>1470</v>
      </c>
    </row>
    <row r="1448" spans="1:22" s="2" customFormat="1" ht="118.5" customHeight="1" x14ac:dyDescent="0.35">
      <c r="A1448" s="27" t="s">
        <v>5261</v>
      </c>
      <c r="B1448" s="15" t="s">
        <v>5798</v>
      </c>
      <c r="C1448" s="15" t="s">
        <v>4936</v>
      </c>
      <c r="D1448" s="154" t="s">
        <v>5262</v>
      </c>
      <c r="E1448" s="27" t="s">
        <v>3467</v>
      </c>
      <c r="F1448" s="19">
        <v>45798</v>
      </c>
      <c r="G1448" s="19">
        <v>45800</v>
      </c>
      <c r="H1448" s="19">
        <v>46022</v>
      </c>
      <c r="I1448" s="365">
        <v>94304716</v>
      </c>
      <c r="J1448" s="153" t="s">
        <v>17</v>
      </c>
      <c r="K1448" s="154" t="s">
        <v>18</v>
      </c>
      <c r="L1448" s="154" t="s">
        <v>972</v>
      </c>
      <c r="M1448" s="130">
        <v>0</v>
      </c>
      <c r="N1448" s="131">
        <v>3738951</v>
      </c>
      <c r="O1448" s="131">
        <f t="shared" si="56"/>
        <v>90565765</v>
      </c>
      <c r="P1448" s="262">
        <v>0</v>
      </c>
      <c r="Q1448" s="182">
        <v>0</v>
      </c>
      <c r="R1448" s="279">
        <f t="shared" si="55"/>
        <v>94304716</v>
      </c>
      <c r="S1448" s="154" t="s">
        <v>17</v>
      </c>
      <c r="T1448" s="110" t="s">
        <v>5263</v>
      </c>
      <c r="U1448" s="280" t="s">
        <v>1478</v>
      </c>
      <c r="V1448" s="280" t="s">
        <v>1470</v>
      </c>
    </row>
    <row r="1449" spans="1:22" s="2" customFormat="1" ht="118.5" customHeight="1" x14ac:dyDescent="0.35">
      <c r="A1449" s="27" t="s">
        <v>5264</v>
      </c>
      <c r="B1449" s="15" t="s">
        <v>5799</v>
      </c>
      <c r="C1449" s="15" t="s">
        <v>4936</v>
      </c>
      <c r="D1449" s="154" t="s">
        <v>5265</v>
      </c>
      <c r="E1449" s="27" t="s">
        <v>2998</v>
      </c>
      <c r="F1449" s="19">
        <v>45793</v>
      </c>
      <c r="G1449" s="19">
        <v>45797</v>
      </c>
      <c r="H1449" s="19">
        <v>46022</v>
      </c>
      <c r="I1449" s="365">
        <v>32722916</v>
      </c>
      <c r="J1449" s="153" t="s">
        <v>17</v>
      </c>
      <c r="K1449" s="154" t="s">
        <v>18</v>
      </c>
      <c r="L1449" s="154" t="s">
        <v>972</v>
      </c>
      <c r="M1449" s="130">
        <v>0</v>
      </c>
      <c r="N1449" s="131">
        <v>1707276</v>
      </c>
      <c r="O1449" s="131">
        <f t="shared" si="56"/>
        <v>31015640</v>
      </c>
      <c r="P1449" s="262">
        <v>0</v>
      </c>
      <c r="Q1449" s="182">
        <v>0</v>
      </c>
      <c r="R1449" s="279">
        <f t="shared" si="55"/>
        <v>32722916</v>
      </c>
      <c r="S1449" s="154" t="s">
        <v>17</v>
      </c>
      <c r="T1449" s="110" t="s">
        <v>5266</v>
      </c>
      <c r="U1449" s="280" t="s">
        <v>1478</v>
      </c>
      <c r="V1449" s="280" t="s">
        <v>1470</v>
      </c>
    </row>
    <row r="1450" spans="1:22" s="2" customFormat="1" ht="118.5" customHeight="1" x14ac:dyDescent="0.35">
      <c r="A1450" s="27" t="s">
        <v>5267</v>
      </c>
      <c r="B1450" s="15" t="s">
        <v>5800</v>
      </c>
      <c r="C1450" s="15" t="s">
        <v>4936</v>
      </c>
      <c r="D1450" s="154" t="s">
        <v>687</v>
      </c>
      <c r="E1450" s="27" t="s">
        <v>2372</v>
      </c>
      <c r="F1450" s="19">
        <v>45803</v>
      </c>
      <c r="G1450" s="19">
        <v>45804</v>
      </c>
      <c r="H1450" s="19">
        <v>46022</v>
      </c>
      <c r="I1450" s="365">
        <v>62828046</v>
      </c>
      <c r="J1450" s="263" t="s">
        <v>17</v>
      </c>
      <c r="K1450" s="154" t="s">
        <v>18</v>
      </c>
      <c r="L1450" s="154" t="s">
        <v>3337</v>
      </c>
      <c r="M1450" s="130">
        <v>0</v>
      </c>
      <c r="N1450" s="131">
        <v>1308915</v>
      </c>
      <c r="O1450" s="131">
        <f t="shared" si="56"/>
        <v>61519131</v>
      </c>
      <c r="P1450" s="262">
        <v>0</v>
      </c>
      <c r="Q1450" s="182">
        <v>0</v>
      </c>
      <c r="R1450" s="279">
        <f t="shared" si="55"/>
        <v>62828046</v>
      </c>
      <c r="S1450" s="154" t="s">
        <v>17</v>
      </c>
      <c r="T1450" s="110" t="s">
        <v>5268</v>
      </c>
      <c r="U1450" s="280" t="s">
        <v>1469</v>
      </c>
      <c r="V1450" s="280" t="s">
        <v>1470</v>
      </c>
    </row>
    <row r="1451" spans="1:22" s="2" customFormat="1" ht="118.5" customHeight="1" x14ac:dyDescent="0.35">
      <c r="A1451" s="27" t="s">
        <v>5269</v>
      </c>
      <c r="B1451" s="15" t="s">
        <v>5801</v>
      </c>
      <c r="C1451" s="15" t="s">
        <v>4936</v>
      </c>
      <c r="D1451" s="154" t="s">
        <v>5270</v>
      </c>
      <c r="E1451" s="27" t="s">
        <v>2372</v>
      </c>
      <c r="F1451" s="19">
        <v>45803</v>
      </c>
      <c r="G1451" s="19">
        <v>45804</v>
      </c>
      <c r="H1451" s="19">
        <v>46022</v>
      </c>
      <c r="I1451" s="365">
        <v>62828046</v>
      </c>
      <c r="J1451" s="263" t="s">
        <v>17</v>
      </c>
      <c r="K1451" s="154" t="s">
        <v>18</v>
      </c>
      <c r="L1451" s="154" t="s">
        <v>3337</v>
      </c>
      <c r="M1451" s="130">
        <v>0</v>
      </c>
      <c r="N1451" s="131">
        <v>1308915</v>
      </c>
      <c r="O1451" s="131">
        <f t="shared" si="56"/>
        <v>61519131</v>
      </c>
      <c r="P1451" s="262">
        <v>0</v>
      </c>
      <c r="Q1451" s="182">
        <v>0</v>
      </c>
      <c r="R1451" s="279">
        <f t="shared" si="55"/>
        <v>62828046</v>
      </c>
      <c r="S1451" s="154" t="s">
        <v>17</v>
      </c>
      <c r="T1451" s="110" t="s">
        <v>5271</v>
      </c>
      <c r="U1451" s="280" t="s">
        <v>1469</v>
      </c>
      <c r="V1451" s="280" t="s">
        <v>1470</v>
      </c>
    </row>
    <row r="1452" spans="1:22" s="2" customFormat="1" ht="118.5" customHeight="1" x14ac:dyDescent="0.35">
      <c r="A1452" s="27" t="s">
        <v>5272</v>
      </c>
      <c r="B1452" s="15" t="s">
        <v>5802</v>
      </c>
      <c r="C1452" s="15" t="s">
        <v>4936</v>
      </c>
      <c r="D1452" s="154" t="s">
        <v>638</v>
      </c>
      <c r="E1452" s="27" t="s">
        <v>5273</v>
      </c>
      <c r="F1452" s="19">
        <v>45796</v>
      </c>
      <c r="G1452" s="19">
        <v>45797</v>
      </c>
      <c r="H1452" s="19">
        <v>45991</v>
      </c>
      <c r="I1452" s="365">
        <v>54917637</v>
      </c>
      <c r="J1452" s="153" t="s">
        <v>17</v>
      </c>
      <c r="K1452" s="154" t="s">
        <v>18</v>
      </c>
      <c r="L1452" s="154" t="s">
        <v>3195</v>
      </c>
      <c r="M1452" s="130">
        <v>0</v>
      </c>
      <c r="N1452" s="131">
        <v>3414564</v>
      </c>
      <c r="O1452" s="131">
        <f t="shared" si="56"/>
        <v>51503073</v>
      </c>
      <c r="P1452" s="262">
        <v>0</v>
      </c>
      <c r="Q1452" s="182">
        <v>0</v>
      </c>
      <c r="R1452" s="279">
        <f t="shared" si="55"/>
        <v>54917637</v>
      </c>
      <c r="S1452" s="154" t="s">
        <v>17</v>
      </c>
      <c r="T1452" s="110" t="s">
        <v>5274</v>
      </c>
      <c r="U1452" s="280" t="s">
        <v>1473</v>
      </c>
      <c r="V1452" s="280" t="s">
        <v>1470</v>
      </c>
    </row>
    <row r="1453" spans="1:22" s="2" customFormat="1" ht="118.5" customHeight="1" x14ac:dyDescent="0.35">
      <c r="A1453" s="27" t="s">
        <v>5275</v>
      </c>
      <c r="B1453" s="15" t="s">
        <v>5803</v>
      </c>
      <c r="C1453" s="15" t="s">
        <v>4936</v>
      </c>
      <c r="D1453" s="154" t="s">
        <v>5276</v>
      </c>
      <c r="E1453" s="27" t="s">
        <v>632</v>
      </c>
      <c r="F1453" s="19">
        <v>45798</v>
      </c>
      <c r="G1453" s="19">
        <v>45803</v>
      </c>
      <c r="H1453" s="19">
        <v>46022</v>
      </c>
      <c r="I1453" s="365">
        <v>32438370</v>
      </c>
      <c r="J1453" s="263" t="s">
        <v>17</v>
      </c>
      <c r="K1453" s="154" t="s">
        <v>18</v>
      </c>
      <c r="L1453" s="154" t="s">
        <v>975</v>
      </c>
      <c r="M1453" s="130">
        <v>0</v>
      </c>
      <c r="N1453" s="131">
        <v>853638</v>
      </c>
      <c r="O1453" s="131">
        <f t="shared" si="56"/>
        <v>31584732</v>
      </c>
      <c r="P1453" s="262">
        <v>0</v>
      </c>
      <c r="Q1453" s="182">
        <v>0</v>
      </c>
      <c r="R1453" s="279">
        <f t="shared" si="55"/>
        <v>32438370</v>
      </c>
      <c r="S1453" s="154" t="s">
        <v>17</v>
      </c>
      <c r="T1453" s="110" t="s">
        <v>5277</v>
      </c>
      <c r="U1453" s="280" t="s">
        <v>1469</v>
      </c>
      <c r="V1453" s="280" t="s">
        <v>1470</v>
      </c>
    </row>
    <row r="1454" spans="1:22" s="2" customFormat="1" ht="118.5" customHeight="1" x14ac:dyDescent="0.35">
      <c r="A1454" s="27" t="s">
        <v>5278</v>
      </c>
      <c r="B1454" s="15" t="s">
        <v>5804</v>
      </c>
      <c r="C1454" s="15" t="s">
        <v>4936</v>
      </c>
      <c r="D1454" s="154" t="s">
        <v>5279</v>
      </c>
      <c r="E1454" s="27" t="s">
        <v>5280</v>
      </c>
      <c r="F1454" s="19">
        <v>45798</v>
      </c>
      <c r="G1454" s="19">
        <v>45800</v>
      </c>
      <c r="H1454" s="19">
        <v>46022</v>
      </c>
      <c r="I1454" s="365">
        <v>32296097</v>
      </c>
      <c r="J1454" s="263" t="s">
        <v>17</v>
      </c>
      <c r="K1454" s="154" t="s">
        <v>18</v>
      </c>
      <c r="L1454" s="154" t="s">
        <v>975</v>
      </c>
      <c r="M1454" s="130">
        <v>0</v>
      </c>
      <c r="N1454" s="131">
        <v>1280457</v>
      </c>
      <c r="O1454" s="131">
        <f t="shared" si="56"/>
        <v>31015640</v>
      </c>
      <c r="P1454" s="262">
        <v>0</v>
      </c>
      <c r="Q1454" s="182">
        <v>0</v>
      </c>
      <c r="R1454" s="279">
        <f t="shared" si="55"/>
        <v>32296097</v>
      </c>
      <c r="S1454" s="154" t="s">
        <v>17</v>
      </c>
      <c r="T1454" s="110" t="s">
        <v>5281</v>
      </c>
      <c r="U1454" s="280" t="s">
        <v>1479</v>
      </c>
      <c r="V1454" s="280" t="s">
        <v>1470</v>
      </c>
    </row>
    <row r="1455" spans="1:22" s="2" customFormat="1" ht="118.5" customHeight="1" x14ac:dyDescent="0.35">
      <c r="A1455" s="27" t="s">
        <v>5282</v>
      </c>
      <c r="B1455" s="15" t="s">
        <v>5805</v>
      </c>
      <c r="C1455" s="15" t="s">
        <v>4936</v>
      </c>
      <c r="D1455" s="154" t="s">
        <v>627</v>
      </c>
      <c r="E1455" s="27" t="s">
        <v>3734</v>
      </c>
      <c r="F1455" s="19">
        <v>45800</v>
      </c>
      <c r="G1455" s="19">
        <v>45805</v>
      </c>
      <c r="H1455" s="19">
        <v>45993</v>
      </c>
      <c r="I1455" s="365">
        <v>39950454</v>
      </c>
      <c r="J1455" s="153" t="s">
        <v>17</v>
      </c>
      <c r="K1455" s="154" t="s">
        <v>18</v>
      </c>
      <c r="L1455" s="154" t="s">
        <v>1861</v>
      </c>
      <c r="M1455" s="130">
        <v>0</v>
      </c>
      <c r="N1455" s="131">
        <v>819496</v>
      </c>
      <c r="O1455" s="131">
        <f t="shared" si="56"/>
        <v>39130958</v>
      </c>
      <c r="P1455" s="262">
        <v>0</v>
      </c>
      <c r="Q1455" s="182">
        <v>0</v>
      </c>
      <c r="R1455" s="279">
        <f t="shared" si="55"/>
        <v>39950454</v>
      </c>
      <c r="S1455" s="154" t="s">
        <v>17</v>
      </c>
      <c r="T1455" s="110" t="s">
        <v>5283</v>
      </c>
      <c r="U1455" s="280" t="s">
        <v>1473</v>
      </c>
      <c r="V1455" s="280" t="s">
        <v>1470</v>
      </c>
    </row>
    <row r="1456" spans="1:22" s="2" customFormat="1" ht="118.5" customHeight="1" x14ac:dyDescent="0.35">
      <c r="A1456" s="27" t="s">
        <v>5284</v>
      </c>
      <c r="B1456" s="15" t="s">
        <v>5806</v>
      </c>
      <c r="C1456" s="15" t="s">
        <v>4936</v>
      </c>
      <c r="D1456" s="154" t="s">
        <v>5285</v>
      </c>
      <c r="E1456" s="27" t="s">
        <v>5183</v>
      </c>
      <c r="F1456" s="19">
        <v>45804</v>
      </c>
      <c r="G1456" s="19">
        <v>45806</v>
      </c>
      <c r="H1456" s="19">
        <v>46022</v>
      </c>
      <c r="I1456" s="365">
        <v>26178322</v>
      </c>
      <c r="J1456" s="263" t="s">
        <v>17</v>
      </c>
      <c r="K1456" s="154" t="s">
        <v>18</v>
      </c>
      <c r="L1456" s="154" t="s">
        <v>972</v>
      </c>
      <c r="M1456" s="130">
        <v>0</v>
      </c>
      <c r="N1456" s="131">
        <v>341454</v>
      </c>
      <c r="O1456" s="131">
        <f t="shared" si="56"/>
        <v>25836868</v>
      </c>
      <c r="P1456" s="262">
        <v>0</v>
      </c>
      <c r="Q1456" s="182">
        <v>0</v>
      </c>
      <c r="R1456" s="279">
        <f t="shared" si="55"/>
        <v>26178322</v>
      </c>
      <c r="S1456" s="154" t="s">
        <v>17</v>
      </c>
      <c r="T1456" s="110" t="s">
        <v>5286</v>
      </c>
      <c r="U1456" s="280" t="s">
        <v>1478</v>
      </c>
      <c r="V1456" s="280" t="s">
        <v>1470</v>
      </c>
    </row>
    <row r="1457" spans="1:22" s="2" customFormat="1" ht="118.5" customHeight="1" x14ac:dyDescent="0.35">
      <c r="A1457" s="23" t="s">
        <v>5287</v>
      </c>
      <c r="B1457" s="16" t="s">
        <v>5807</v>
      </c>
      <c r="C1457" s="16" t="s">
        <v>4936</v>
      </c>
      <c r="D1457" s="159" t="s">
        <v>5288</v>
      </c>
      <c r="E1457" s="23" t="s">
        <v>5289</v>
      </c>
      <c r="F1457" s="20">
        <v>45807</v>
      </c>
      <c r="G1457" s="20">
        <v>45813</v>
      </c>
      <c r="H1457" s="20">
        <v>46022</v>
      </c>
      <c r="I1457" s="367">
        <v>1099979901</v>
      </c>
      <c r="J1457" s="268" t="s">
        <v>17</v>
      </c>
      <c r="K1457" s="159" t="s">
        <v>19</v>
      </c>
      <c r="L1457" s="159" t="s">
        <v>968</v>
      </c>
      <c r="M1457" s="121">
        <v>0</v>
      </c>
      <c r="N1457" s="122">
        <v>0</v>
      </c>
      <c r="O1457" s="122">
        <f t="shared" si="56"/>
        <v>1099979901</v>
      </c>
      <c r="P1457" s="264">
        <v>0</v>
      </c>
      <c r="Q1457" s="186">
        <v>0</v>
      </c>
      <c r="R1457" s="285">
        <f t="shared" si="55"/>
        <v>1099979901</v>
      </c>
      <c r="S1457" s="159" t="s">
        <v>17</v>
      </c>
      <c r="T1457" s="284" t="s">
        <v>5290</v>
      </c>
      <c r="U1457" s="286" t="s">
        <v>1485</v>
      </c>
      <c r="V1457" s="286" t="s">
        <v>1472</v>
      </c>
    </row>
    <row r="1458" spans="1:22" s="2" customFormat="1" ht="118.5" customHeight="1" x14ac:dyDescent="0.35">
      <c r="A1458" s="27" t="s">
        <v>5291</v>
      </c>
      <c r="B1458" s="15" t="s">
        <v>5808</v>
      </c>
      <c r="C1458" s="15" t="s">
        <v>4936</v>
      </c>
      <c r="D1458" s="154" t="s">
        <v>451</v>
      </c>
      <c r="E1458" s="27" t="s">
        <v>878</v>
      </c>
      <c r="F1458" s="19">
        <v>45796</v>
      </c>
      <c r="G1458" s="19">
        <v>45798</v>
      </c>
      <c r="H1458" s="19">
        <v>46022</v>
      </c>
      <c r="I1458" s="365">
        <v>32438370</v>
      </c>
      <c r="J1458" s="263" t="s">
        <v>17</v>
      </c>
      <c r="K1458" s="154" t="s">
        <v>18</v>
      </c>
      <c r="L1458" s="154" t="s">
        <v>975</v>
      </c>
      <c r="M1458" s="130">
        <v>0</v>
      </c>
      <c r="N1458" s="131">
        <v>1565003</v>
      </c>
      <c r="O1458" s="131">
        <f t="shared" si="56"/>
        <v>30873367</v>
      </c>
      <c r="P1458" s="262">
        <v>0</v>
      </c>
      <c r="Q1458" s="182">
        <v>0</v>
      </c>
      <c r="R1458" s="279">
        <f t="shared" si="55"/>
        <v>32438370</v>
      </c>
      <c r="S1458" s="154" t="s">
        <v>17</v>
      </c>
      <c r="T1458" s="110" t="s">
        <v>5292</v>
      </c>
      <c r="U1458" s="280" t="s">
        <v>1469</v>
      </c>
      <c r="V1458" s="280" t="s">
        <v>1470</v>
      </c>
    </row>
    <row r="1459" spans="1:22" s="2" customFormat="1" ht="118.5" customHeight="1" x14ac:dyDescent="0.35">
      <c r="A1459" s="27" t="s">
        <v>5293</v>
      </c>
      <c r="B1459" s="15" t="s">
        <v>5809</v>
      </c>
      <c r="C1459" s="15" t="s">
        <v>4936</v>
      </c>
      <c r="D1459" s="154" t="s">
        <v>5294</v>
      </c>
      <c r="E1459" s="27" t="s">
        <v>632</v>
      </c>
      <c r="F1459" s="19">
        <v>45798</v>
      </c>
      <c r="G1459" s="19">
        <v>45800</v>
      </c>
      <c r="H1459" s="19">
        <v>46022</v>
      </c>
      <c r="I1459" s="365">
        <v>32011551</v>
      </c>
      <c r="J1459" s="263" t="s">
        <v>17</v>
      </c>
      <c r="K1459" s="154" t="s">
        <v>18</v>
      </c>
      <c r="L1459" s="154" t="s">
        <v>975</v>
      </c>
      <c r="M1459" s="130">
        <v>0</v>
      </c>
      <c r="N1459" s="131">
        <v>1280457</v>
      </c>
      <c r="O1459" s="131">
        <f t="shared" si="56"/>
        <v>30731094</v>
      </c>
      <c r="P1459" s="262">
        <v>0</v>
      </c>
      <c r="Q1459" s="182">
        <v>0</v>
      </c>
      <c r="R1459" s="279">
        <f t="shared" si="55"/>
        <v>32011551</v>
      </c>
      <c r="S1459" s="154" t="s">
        <v>17</v>
      </c>
      <c r="T1459" s="110" t="s">
        <v>5295</v>
      </c>
      <c r="U1459" s="280" t="s">
        <v>1469</v>
      </c>
      <c r="V1459" s="280" t="s">
        <v>1470</v>
      </c>
    </row>
    <row r="1460" spans="1:22" s="2" customFormat="1" ht="118.5" customHeight="1" x14ac:dyDescent="0.35">
      <c r="A1460" s="27" t="s">
        <v>5296</v>
      </c>
      <c r="B1460" s="15" t="s">
        <v>5810</v>
      </c>
      <c r="C1460" s="15" t="s">
        <v>4936</v>
      </c>
      <c r="D1460" s="154" t="s">
        <v>5297</v>
      </c>
      <c r="E1460" s="27" t="s">
        <v>5298</v>
      </c>
      <c r="F1460" s="19">
        <v>45804</v>
      </c>
      <c r="G1460" s="19">
        <v>45811</v>
      </c>
      <c r="H1460" s="19">
        <v>45991</v>
      </c>
      <c r="I1460" s="365">
        <v>70681578</v>
      </c>
      <c r="J1460" s="153" t="s">
        <v>17</v>
      </c>
      <c r="K1460" s="154" t="s">
        <v>18</v>
      </c>
      <c r="L1460" s="154" t="s">
        <v>972</v>
      </c>
      <c r="M1460" s="130">
        <v>0</v>
      </c>
      <c r="N1460" s="131">
        <v>0</v>
      </c>
      <c r="O1460" s="131">
        <f t="shared" si="56"/>
        <v>70681578</v>
      </c>
      <c r="P1460" s="262">
        <v>0</v>
      </c>
      <c r="Q1460" s="182">
        <v>0</v>
      </c>
      <c r="R1460" s="279">
        <f t="shared" si="55"/>
        <v>70681578</v>
      </c>
      <c r="S1460" s="154" t="s">
        <v>17</v>
      </c>
      <c r="T1460" s="110" t="s">
        <v>5299</v>
      </c>
      <c r="U1460" s="280" t="s">
        <v>1478</v>
      </c>
      <c r="V1460" s="280" t="s">
        <v>1470</v>
      </c>
    </row>
    <row r="1461" spans="1:22" s="2" customFormat="1" ht="118.5" customHeight="1" x14ac:dyDescent="0.35">
      <c r="A1461" s="27" t="s">
        <v>5300</v>
      </c>
      <c r="B1461" s="15" t="s">
        <v>5811</v>
      </c>
      <c r="C1461" s="15" t="s">
        <v>4936</v>
      </c>
      <c r="D1461" s="154" t="s">
        <v>612</v>
      </c>
      <c r="E1461" s="27" t="s">
        <v>5301</v>
      </c>
      <c r="F1461" s="19">
        <v>45800</v>
      </c>
      <c r="G1461" s="19">
        <v>45804</v>
      </c>
      <c r="H1461" s="19">
        <v>46022</v>
      </c>
      <c r="I1461" s="365">
        <v>93889277</v>
      </c>
      <c r="J1461" s="153" t="s">
        <v>17</v>
      </c>
      <c r="K1461" s="154" t="s">
        <v>18</v>
      </c>
      <c r="L1461" s="154" t="s">
        <v>972</v>
      </c>
      <c r="M1461" s="130">
        <v>0</v>
      </c>
      <c r="N1461" s="131">
        <v>2077195</v>
      </c>
      <c r="O1461" s="131">
        <f t="shared" si="56"/>
        <v>91812082</v>
      </c>
      <c r="P1461" s="262">
        <v>0</v>
      </c>
      <c r="Q1461" s="182">
        <v>0</v>
      </c>
      <c r="R1461" s="279">
        <f t="shared" si="55"/>
        <v>93889277</v>
      </c>
      <c r="S1461" s="154" t="s">
        <v>17</v>
      </c>
      <c r="T1461" s="110" t="s">
        <v>5302</v>
      </c>
      <c r="U1461" s="280" t="s">
        <v>1478</v>
      </c>
      <c r="V1461" s="280" t="s">
        <v>1470</v>
      </c>
    </row>
    <row r="1462" spans="1:22" s="2" customFormat="1" ht="118.5" customHeight="1" x14ac:dyDescent="0.35">
      <c r="A1462" s="27" t="s">
        <v>5303</v>
      </c>
      <c r="B1462" s="15" t="s">
        <v>5812</v>
      </c>
      <c r="C1462" s="15" t="s">
        <v>4936</v>
      </c>
      <c r="D1462" s="154" t="s">
        <v>5304</v>
      </c>
      <c r="E1462" s="27" t="s">
        <v>5305</v>
      </c>
      <c r="F1462" s="19">
        <v>45804</v>
      </c>
      <c r="G1462" s="19">
        <v>45812</v>
      </c>
      <c r="H1462" s="19">
        <v>45991</v>
      </c>
      <c r="I1462" s="365">
        <v>51218526</v>
      </c>
      <c r="J1462" s="153" t="s">
        <v>17</v>
      </c>
      <c r="K1462" s="154" t="s">
        <v>18</v>
      </c>
      <c r="L1462" s="154" t="s">
        <v>972</v>
      </c>
      <c r="M1462" s="130">
        <v>0</v>
      </c>
      <c r="N1462" s="131">
        <v>0</v>
      </c>
      <c r="O1462" s="131">
        <f t="shared" si="56"/>
        <v>51218526</v>
      </c>
      <c r="P1462" s="262">
        <v>0</v>
      </c>
      <c r="Q1462" s="182">
        <v>0</v>
      </c>
      <c r="R1462" s="279">
        <f t="shared" si="55"/>
        <v>51218526</v>
      </c>
      <c r="S1462" s="154" t="s">
        <v>17</v>
      </c>
      <c r="T1462" s="110" t="s">
        <v>5306</v>
      </c>
      <c r="U1462" s="280" t="s">
        <v>1478</v>
      </c>
      <c r="V1462" s="280" t="s">
        <v>1470</v>
      </c>
    </row>
    <row r="1463" spans="1:22" s="2" customFormat="1" ht="118.5" customHeight="1" x14ac:dyDescent="0.35">
      <c r="A1463" s="27" t="s">
        <v>5307</v>
      </c>
      <c r="B1463" s="15" t="s">
        <v>5813</v>
      </c>
      <c r="C1463" s="15" t="s">
        <v>4936</v>
      </c>
      <c r="D1463" s="154" t="s">
        <v>5308</v>
      </c>
      <c r="E1463" s="27" t="s">
        <v>2998</v>
      </c>
      <c r="F1463" s="19">
        <v>45800</v>
      </c>
      <c r="G1463" s="19">
        <v>45804</v>
      </c>
      <c r="H1463" s="19">
        <v>45991</v>
      </c>
      <c r="I1463" s="365">
        <v>27174251</v>
      </c>
      <c r="J1463" s="153" t="s">
        <v>17</v>
      </c>
      <c r="K1463" s="154" t="s">
        <v>18</v>
      </c>
      <c r="L1463" s="154" t="s">
        <v>972</v>
      </c>
      <c r="M1463" s="130">
        <v>0</v>
      </c>
      <c r="N1463" s="131">
        <v>711365</v>
      </c>
      <c r="O1463" s="131">
        <f t="shared" si="56"/>
        <v>26462886</v>
      </c>
      <c r="P1463" s="262">
        <v>0</v>
      </c>
      <c r="Q1463" s="182">
        <v>0</v>
      </c>
      <c r="R1463" s="279">
        <f t="shared" si="55"/>
        <v>27174251</v>
      </c>
      <c r="S1463" s="154" t="s">
        <v>17</v>
      </c>
      <c r="T1463" s="110" t="s">
        <v>5309</v>
      </c>
      <c r="U1463" s="280" t="s">
        <v>1478</v>
      </c>
      <c r="V1463" s="280" t="s">
        <v>1470</v>
      </c>
    </row>
    <row r="1464" spans="1:22" s="2" customFormat="1" ht="118.5" customHeight="1" x14ac:dyDescent="0.35">
      <c r="A1464" s="27" t="s">
        <v>5310</v>
      </c>
      <c r="B1464" s="15" t="s">
        <v>5814</v>
      </c>
      <c r="C1464" s="15" t="s">
        <v>4936</v>
      </c>
      <c r="D1464" s="154" t="s">
        <v>5311</v>
      </c>
      <c r="E1464" s="27" t="s">
        <v>3490</v>
      </c>
      <c r="F1464" s="19">
        <v>45807</v>
      </c>
      <c r="G1464" s="152">
        <v>45813</v>
      </c>
      <c r="H1464" s="19">
        <v>45991</v>
      </c>
      <c r="I1464" s="365">
        <v>43023564</v>
      </c>
      <c r="J1464" s="153" t="s">
        <v>17</v>
      </c>
      <c r="K1464" s="154" t="s">
        <v>18</v>
      </c>
      <c r="L1464" s="154" t="s">
        <v>972</v>
      </c>
      <c r="M1464" s="130">
        <v>0</v>
      </c>
      <c r="N1464" s="131">
        <v>0</v>
      </c>
      <c r="O1464" s="131">
        <f t="shared" si="56"/>
        <v>43023564</v>
      </c>
      <c r="P1464" s="262">
        <v>0</v>
      </c>
      <c r="Q1464" s="182">
        <v>0</v>
      </c>
      <c r="R1464" s="279">
        <f t="shared" si="55"/>
        <v>43023564</v>
      </c>
      <c r="S1464" s="154" t="s">
        <v>17</v>
      </c>
      <c r="T1464" s="110" t="s">
        <v>5312</v>
      </c>
      <c r="U1464" s="280" t="s">
        <v>1478</v>
      </c>
      <c r="V1464" s="280" t="s">
        <v>1470</v>
      </c>
    </row>
    <row r="1465" spans="1:22" s="2" customFormat="1" ht="118.5" customHeight="1" x14ac:dyDescent="0.35">
      <c r="A1465" s="197" t="s">
        <v>5313</v>
      </c>
      <c r="B1465" s="15" t="s">
        <v>5815</v>
      </c>
      <c r="C1465" s="15" t="s">
        <v>4936</v>
      </c>
      <c r="D1465" s="198" t="s">
        <v>5314</v>
      </c>
      <c r="E1465" s="197" t="s">
        <v>2998</v>
      </c>
      <c r="F1465" s="199">
        <v>45807</v>
      </c>
      <c r="G1465" s="199">
        <v>45813</v>
      </c>
      <c r="H1465" s="199">
        <v>45991</v>
      </c>
      <c r="I1465" s="365">
        <v>25609248</v>
      </c>
      <c r="J1465" s="201" t="s">
        <v>17</v>
      </c>
      <c r="K1465" s="198" t="s">
        <v>18</v>
      </c>
      <c r="L1465" s="198" t="s">
        <v>972</v>
      </c>
      <c r="M1465" s="130">
        <v>0</v>
      </c>
      <c r="N1465" s="131">
        <v>0</v>
      </c>
      <c r="O1465" s="131">
        <f t="shared" si="56"/>
        <v>25609248</v>
      </c>
      <c r="P1465" s="262">
        <v>0</v>
      </c>
      <c r="Q1465" s="182">
        <v>0</v>
      </c>
      <c r="R1465" s="279">
        <f t="shared" si="55"/>
        <v>25609248</v>
      </c>
      <c r="S1465" s="154" t="s">
        <v>17</v>
      </c>
      <c r="T1465" s="287" t="s">
        <v>5315</v>
      </c>
      <c r="U1465" s="288" t="s">
        <v>1478</v>
      </c>
      <c r="V1465" s="280" t="s">
        <v>1470</v>
      </c>
    </row>
    <row r="1466" spans="1:22" s="2" customFormat="1" ht="118.5" customHeight="1" x14ac:dyDescent="0.35">
      <c r="A1466" s="27" t="s">
        <v>5316</v>
      </c>
      <c r="B1466" s="15" t="s">
        <v>5816</v>
      </c>
      <c r="C1466" s="15" t="s">
        <v>4936</v>
      </c>
      <c r="D1466" s="154" t="s">
        <v>5317</v>
      </c>
      <c r="E1466" s="27" t="s">
        <v>5318</v>
      </c>
      <c r="F1466" s="19">
        <v>45798</v>
      </c>
      <c r="G1466" s="19">
        <v>45804</v>
      </c>
      <c r="H1466" s="19">
        <v>46022</v>
      </c>
      <c r="I1466" s="365">
        <v>119896913</v>
      </c>
      <c r="J1466" s="153" t="s">
        <v>17</v>
      </c>
      <c r="K1466" s="154" t="s">
        <v>18</v>
      </c>
      <c r="L1466" s="154" t="s">
        <v>975</v>
      </c>
      <c r="M1466" s="130">
        <v>0</v>
      </c>
      <c r="N1466" s="131">
        <v>2617835</v>
      </c>
      <c r="O1466" s="131">
        <f t="shared" si="56"/>
        <v>117279078</v>
      </c>
      <c r="P1466" s="262">
        <v>0</v>
      </c>
      <c r="Q1466" s="182">
        <v>0</v>
      </c>
      <c r="R1466" s="279">
        <f t="shared" si="55"/>
        <v>119896913</v>
      </c>
      <c r="S1466" s="154" t="s">
        <v>17</v>
      </c>
      <c r="T1466" s="110" t="s">
        <v>5319</v>
      </c>
      <c r="U1466" s="280" t="s">
        <v>1476</v>
      </c>
      <c r="V1466" s="280" t="s">
        <v>1470</v>
      </c>
    </row>
    <row r="1467" spans="1:22" s="2" customFormat="1" ht="118.5" customHeight="1" x14ac:dyDescent="0.35">
      <c r="A1467" s="23" t="s">
        <v>5320</v>
      </c>
      <c r="B1467" s="16" t="s">
        <v>5817</v>
      </c>
      <c r="C1467" s="16" t="s">
        <v>4936</v>
      </c>
      <c r="D1467" s="159" t="s">
        <v>5321</v>
      </c>
      <c r="E1467" s="23" t="s">
        <v>5322</v>
      </c>
      <c r="F1467" s="20">
        <v>45804</v>
      </c>
      <c r="G1467" s="20">
        <v>45805</v>
      </c>
      <c r="H1467" s="20">
        <v>46022</v>
      </c>
      <c r="I1467" s="367">
        <v>59163084</v>
      </c>
      <c r="J1467" s="160" t="s">
        <v>17</v>
      </c>
      <c r="K1467" s="159" t="s">
        <v>18</v>
      </c>
      <c r="L1467" s="159" t="s">
        <v>968</v>
      </c>
      <c r="M1467" s="121">
        <v>0</v>
      </c>
      <c r="N1467" s="122">
        <v>1047132</v>
      </c>
      <c r="O1467" s="122">
        <f t="shared" si="56"/>
        <v>58115952</v>
      </c>
      <c r="P1467" s="264">
        <v>0</v>
      </c>
      <c r="Q1467" s="186">
        <v>0</v>
      </c>
      <c r="R1467" s="285">
        <f t="shared" si="55"/>
        <v>59163084</v>
      </c>
      <c r="S1467" s="159" t="s">
        <v>17</v>
      </c>
      <c r="T1467" s="284" t="s">
        <v>5323</v>
      </c>
      <c r="U1467" s="286" t="s">
        <v>1485</v>
      </c>
      <c r="V1467" s="286" t="s">
        <v>1472</v>
      </c>
    </row>
    <row r="1468" spans="1:22" s="2" customFormat="1" ht="118.5" customHeight="1" x14ac:dyDescent="0.35">
      <c r="A1468" s="27" t="s">
        <v>5324</v>
      </c>
      <c r="B1468" s="15" t="s">
        <v>5818</v>
      </c>
      <c r="C1468" s="15" t="s">
        <v>4936</v>
      </c>
      <c r="D1468" s="154" t="s">
        <v>5325</v>
      </c>
      <c r="E1468" s="27" t="s">
        <v>5326</v>
      </c>
      <c r="F1468" s="19">
        <v>45807</v>
      </c>
      <c r="G1468" s="19">
        <v>45817</v>
      </c>
      <c r="H1468" s="19">
        <v>46022</v>
      </c>
      <c r="I1468" s="365">
        <v>98459106</v>
      </c>
      <c r="J1468" s="153" t="s">
        <v>17</v>
      </c>
      <c r="K1468" s="154" t="s">
        <v>19</v>
      </c>
      <c r="L1468" s="154" t="s">
        <v>978</v>
      </c>
      <c r="M1468" s="130">
        <v>0</v>
      </c>
      <c r="N1468" s="131">
        <v>0</v>
      </c>
      <c r="O1468" s="131">
        <f t="shared" si="56"/>
        <v>98459106</v>
      </c>
      <c r="P1468" s="262">
        <v>0</v>
      </c>
      <c r="Q1468" s="182">
        <v>0</v>
      </c>
      <c r="R1468" s="279">
        <f t="shared" si="55"/>
        <v>98459106</v>
      </c>
      <c r="S1468" s="154" t="s">
        <v>17</v>
      </c>
      <c r="T1468" s="110" t="s">
        <v>5327</v>
      </c>
      <c r="U1468" s="280" t="s">
        <v>1478</v>
      </c>
      <c r="V1468" s="280" t="s">
        <v>1470</v>
      </c>
    </row>
    <row r="1469" spans="1:22" s="2" customFormat="1" ht="118.5" customHeight="1" x14ac:dyDescent="0.35">
      <c r="A1469" s="27" t="s">
        <v>5328</v>
      </c>
      <c r="B1469" s="15" t="s">
        <v>5819</v>
      </c>
      <c r="C1469" s="15" t="s">
        <v>4936</v>
      </c>
      <c r="D1469" s="154" t="s">
        <v>5329</v>
      </c>
      <c r="E1469" s="27" t="s">
        <v>5330</v>
      </c>
      <c r="F1469" s="19">
        <v>45800</v>
      </c>
      <c r="G1469" s="19">
        <v>45804</v>
      </c>
      <c r="H1469" s="19">
        <v>46022</v>
      </c>
      <c r="I1469" s="365">
        <v>54257481</v>
      </c>
      <c r="J1469" s="153" t="s">
        <v>17</v>
      </c>
      <c r="K1469" s="154" t="s">
        <v>18</v>
      </c>
      <c r="L1469" s="154" t="s">
        <v>972</v>
      </c>
      <c r="M1469" s="130">
        <v>0</v>
      </c>
      <c r="N1469" s="131">
        <v>1195095</v>
      </c>
      <c r="O1469" s="131">
        <f t="shared" si="56"/>
        <v>53062386</v>
      </c>
      <c r="P1469" s="262">
        <v>0</v>
      </c>
      <c r="Q1469" s="182">
        <v>0</v>
      </c>
      <c r="R1469" s="279">
        <f t="shared" ref="R1469:R1532" si="57">I1469+P1469</f>
        <v>54257481</v>
      </c>
      <c r="S1469" s="154" t="s">
        <v>17</v>
      </c>
      <c r="T1469" s="110" t="s">
        <v>5331</v>
      </c>
      <c r="U1469" s="280" t="s">
        <v>1478</v>
      </c>
      <c r="V1469" s="280" t="s">
        <v>1470</v>
      </c>
    </row>
    <row r="1470" spans="1:22" s="2" customFormat="1" ht="118.5" customHeight="1" x14ac:dyDescent="0.35">
      <c r="A1470" s="23" t="s">
        <v>5332</v>
      </c>
      <c r="B1470" s="16" t="s">
        <v>5820</v>
      </c>
      <c r="C1470" s="16" t="s">
        <v>4936</v>
      </c>
      <c r="D1470" s="159" t="s">
        <v>572</v>
      </c>
      <c r="E1470" s="23" t="s">
        <v>5333</v>
      </c>
      <c r="F1470" s="20">
        <v>45798</v>
      </c>
      <c r="G1470" s="20">
        <v>45800</v>
      </c>
      <c r="H1470" s="20">
        <v>45991</v>
      </c>
      <c r="I1470" s="367">
        <v>46608849</v>
      </c>
      <c r="J1470" s="160" t="s">
        <v>17</v>
      </c>
      <c r="K1470" s="159" t="s">
        <v>18</v>
      </c>
      <c r="L1470" s="159" t="s">
        <v>574</v>
      </c>
      <c r="M1470" s="121">
        <v>0</v>
      </c>
      <c r="N1470" s="122">
        <v>2151171</v>
      </c>
      <c r="O1470" s="122">
        <f t="shared" si="56"/>
        <v>44457678</v>
      </c>
      <c r="P1470" s="264">
        <v>0</v>
      </c>
      <c r="Q1470" s="186">
        <v>0</v>
      </c>
      <c r="R1470" s="285">
        <f t="shared" si="57"/>
        <v>46608849</v>
      </c>
      <c r="S1470" s="159" t="s">
        <v>17</v>
      </c>
      <c r="T1470" s="284" t="s">
        <v>5334</v>
      </c>
      <c r="U1470" s="286" t="s">
        <v>1474</v>
      </c>
      <c r="V1470" s="286" t="s">
        <v>1472</v>
      </c>
    </row>
    <row r="1471" spans="1:22" s="2" customFormat="1" ht="118.5" customHeight="1" x14ac:dyDescent="0.35">
      <c r="A1471" s="27" t="s">
        <v>5335</v>
      </c>
      <c r="B1471" s="15" t="s">
        <v>5821</v>
      </c>
      <c r="C1471" s="15" t="s">
        <v>4936</v>
      </c>
      <c r="D1471" s="154" t="s">
        <v>5336</v>
      </c>
      <c r="E1471" s="27" t="s">
        <v>5337</v>
      </c>
      <c r="F1471" s="19">
        <v>45807</v>
      </c>
      <c r="G1471" s="19">
        <v>45813</v>
      </c>
      <c r="H1471" s="19">
        <v>45961</v>
      </c>
      <c r="I1471" s="365">
        <v>32574981</v>
      </c>
      <c r="J1471" s="263" t="s">
        <v>17</v>
      </c>
      <c r="K1471" s="154" t="s">
        <v>19</v>
      </c>
      <c r="L1471" s="154" t="s">
        <v>978</v>
      </c>
      <c r="M1471" s="130">
        <v>0</v>
      </c>
      <c r="N1471" s="131">
        <v>0</v>
      </c>
      <c r="O1471" s="131">
        <f t="shared" si="56"/>
        <v>32574981</v>
      </c>
      <c r="P1471" s="262">
        <v>0</v>
      </c>
      <c r="Q1471" s="182">
        <v>0</v>
      </c>
      <c r="R1471" s="279">
        <f t="shared" si="57"/>
        <v>32574981</v>
      </c>
      <c r="S1471" s="154" t="s">
        <v>17</v>
      </c>
      <c r="T1471" s="110" t="s">
        <v>5338</v>
      </c>
      <c r="U1471" s="280" t="s">
        <v>1478</v>
      </c>
      <c r="V1471" s="280" t="s">
        <v>1470</v>
      </c>
    </row>
    <row r="1472" spans="1:22" s="2" customFormat="1" ht="118.5" customHeight="1" x14ac:dyDescent="0.35">
      <c r="A1472" s="27" t="s">
        <v>5339</v>
      </c>
      <c r="B1472" s="15" t="s">
        <v>5822</v>
      </c>
      <c r="C1472" s="15" t="s">
        <v>4936</v>
      </c>
      <c r="D1472" s="154" t="s">
        <v>580</v>
      </c>
      <c r="E1472" s="27" t="s">
        <v>5340</v>
      </c>
      <c r="F1472" s="19">
        <v>45800</v>
      </c>
      <c r="G1472" s="19">
        <v>45805</v>
      </c>
      <c r="H1472" s="19">
        <v>46022</v>
      </c>
      <c r="I1472" s="365">
        <v>62884964</v>
      </c>
      <c r="J1472" s="153" t="s">
        <v>17</v>
      </c>
      <c r="K1472" s="154" t="s">
        <v>18</v>
      </c>
      <c r="L1472" s="154" t="s">
        <v>1861</v>
      </c>
      <c r="M1472" s="130">
        <v>0</v>
      </c>
      <c r="N1472" s="131">
        <v>1138188</v>
      </c>
      <c r="O1472" s="131">
        <f t="shared" si="56"/>
        <v>61746776</v>
      </c>
      <c r="P1472" s="262">
        <v>0</v>
      </c>
      <c r="Q1472" s="182">
        <v>0</v>
      </c>
      <c r="R1472" s="279">
        <f t="shared" si="57"/>
        <v>62884964</v>
      </c>
      <c r="S1472" s="154" t="s">
        <v>17</v>
      </c>
      <c r="T1472" s="110" t="s">
        <v>5341</v>
      </c>
      <c r="U1472" s="280" t="s">
        <v>1473</v>
      </c>
      <c r="V1472" s="280" t="s">
        <v>1470</v>
      </c>
    </row>
    <row r="1473" spans="1:22" s="2" customFormat="1" ht="118.5" customHeight="1" x14ac:dyDescent="0.35">
      <c r="A1473" s="27" t="s">
        <v>5342</v>
      </c>
      <c r="B1473" s="15" t="s">
        <v>5823</v>
      </c>
      <c r="C1473" s="15" t="s">
        <v>4936</v>
      </c>
      <c r="D1473" s="154" t="s">
        <v>5343</v>
      </c>
      <c r="E1473" s="27" t="s">
        <v>4991</v>
      </c>
      <c r="F1473" s="19">
        <v>45803</v>
      </c>
      <c r="G1473" s="19">
        <v>45805</v>
      </c>
      <c r="H1473" s="19">
        <v>45996</v>
      </c>
      <c r="I1473" s="365">
        <v>39950454</v>
      </c>
      <c r="J1473" s="153" t="s">
        <v>17</v>
      </c>
      <c r="K1473" s="154" t="s">
        <v>18</v>
      </c>
      <c r="L1473" s="154" t="s">
        <v>1861</v>
      </c>
      <c r="M1473" s="130">
        <v>0</v>
      </c>
      <c r="N1473" s="131">
        <v>819496</v>
      </c>
      <c r="O1473" s="131">
        <f t="shared" si="56"/>
        <v>39130958</v>
      </c>
      <c r="P1473" s="262">
        <v>0</v>
      </c>
      <c r="Q1473" s="182">
        <v>0</v>
      </c>
      <c r="R1473" s="279">
        <f t="shared" si="57"/>
        <v>39950454</v>
      </c>
      <c r="S1473" s="154" t="s">
        <v>17</v>
      </c>
      <c r="T1473" s="110" t="s">
        <v>5344</v>
      </c>
      <c r="U1473" s="280" t="s">
        <v>1473</v>
      </c>
      <c r="V1473" s="280" t="s">
        <v>1470</v>
      </c>
    </row>
    <row r="1474" spans="1:22" s="2" customFormat="1" ht="118.5" customHeight="1" x14ac:dyDescent="0.35">
      <c r="A1474" s="27" t="s">
        <v>5345</v>
      </c>
      <c r="B1474" s="15" t="s">
        <v>5824</v>
      </c>
      <c r="C1474" s="15" t="s">
        <v>4936</v>
      </c>
      <c r="D1474" s="154" t="s">
        <v>635</v>
      </c>
      <c r="E1474" s="27" t="s">
        <v>3734</v>
      </c>
      <c r="F1474" s="19">
        <v>45800</v>
      </c>
      <c r="G1474" s="19">
        <v>45805</v>
      </c>
      <c r="H1474" s="19">
        <v>45996</v>
      </c>
      <c r="I1474" s="365">
        <v>39950454</v>
      </c>
      <c r="J1474" s="153" t="s">
        <v>17</v>
      </c>
      <c r="K1474" s="154" t="s">
        <v>18</v>
      </c>
      <c r="L1474" s="154" t="s">
        <v>1861</v>
      </c>
      <c r="M1474" s="130">
        <v>0</v>
      </c>
      <c r="N1474" s="131">
        <v>819496</v>
      </c>
      <c r="O1474" s="131">
        <f t="shared" si="56"/>
        <v>39130958</v>
      </c>
      <c r="P1474" s="262">
        <v>0</v>
      </c>
      <c r="Q1474" s="182">
        <v>0</v>
      </c>
      <c r="R1474" s="279">
        <f t="shared" si="57"/>
        <v>39950454</v>
      </c>
      <c r="S1474" s="154" t="s">
        <v>17</v>
      </c>
      <c r="T1474" s="110" t="s">
        <v>5346</v>
      </c>
      <c r="U1474" s="280" t="s">
        <v>1473</v>
      </c>
      <c r="V1474" s="280" t="s">
        <v>1470</v>
      </c>
    </row>
    <row r="1475" spans="1:22" s="2" customFormat="1" ht="118.5" customHeight="1" x14ac:dyDescent="0.35">
      <c r="A1475" s="23" t="s">
        <v>5347</v>
      </c>
      <c r="B1475" s="16" t="s">
        <v>5825</v>
      </c>
      <c r="C1475" s="16" t="s">
        <v>4936</v>
      </c>
      <c r="D1475" s="159" t="s">
        <v>5348</v>
      </c>
      <c r="E1475" s="23" t="s">
        <v>2308</v>
      </c>
      <c r="F1475" s="20">
        <v>45804</v>
      </c>
      <c r="G1475" s="20">
        <v>45806</v>
      </c>
      <c r="H1475" s="20">
        <v>46022</v>
      </c>
      <c r="I1475" s="367">
        <v>36803342</v>
      </c>
      <c r="J1475" s="160" t="s">
        <v>17</v>
      </c>
      <c r="K1475" s="159" t="s">
        <v>18</v>
      </c>
      <c r="L1475" s="159" t="s">
        <v>968</v>
      </c>
      <c r="M1475" s="121">
        <v>0</v>
      </c>
      <c r="N1475" s="122">
        <v>495111</v>
      </c>
      <c r="O1475" s="122">
        <f t="shared" si="56"/>
        <v>36308231</v>
      </c>
      <c r="P1475" s="264">
        <v>0</v>
      </c>
      <c r="Q1475" s="186">
        <v>0</v>
      </c>
      <c r="R1475" s="285">
        <f t="shared" si="57"/>
        <v>36803342</v>
      </c>
      <c r="S1475" s="159" t="s">
        <v>17</v>
      </c>
      <c r="T1475" s="284" t="s">
        <v>5349</v>
      </c>
      <c r="U1475" s="286" t="s">
        <v>1485</v>
      </c>
      <c r="V1475" s="286" t="s">
        <v>1472</v>
      </c>
    </row>
    <row r="1476" spans="1:22" s="2" customFormat="1" ht="118.5" customHeight="1" x14ac:dyDescent="0.35">
      <c r="A1476" s="27" t="s">
        <v>5350</v>
      </c>
      <c r="B1476" s="15" t="s">
        <v>5826</v>
      </c>
      <c r="C1476" s="15" t="s">
        <v>4936</v>
      </c>
      <c r="D1476" s="154" t="s">
        <v>5351</v>
      </c>
      <c r="E1476" s="27" t="s">
        <v>4480</v>
      </c>
      <c r="F1476" s="19">
        <v>45804</v>
      </c>
      <c r="G1476" s="19">
        <v>45811</v>
      </c>
      <c r="H1476" s="19">
        <v>46022</v>
      </c>
      <c r="I1476" s="365">
        <v>64307699</v>
      </c>
      <c r="J1476" s="153" t="s">
        <v>17</v>
      </c>
      <c r="K1476" s="154" t="s">
        <v>18</v>
      </c>
      <c r="L1476" s="154" t="s">
        <v>972</v>
      </c>
      <c r="M1476" s="130">
        <v>0</v>
      </c>
      <c r="N1476" s="131">
        <v>0</v>
      </c>
      <c r="O1476" s="131">
        <f t="shared" si="56"/>
        <v>64307699</v>
      </c>
      <c r="P1476" s="262">
        <v>0</v>
      </c>
      <c r="Q1476" s="182">
        <v>0</v>
      </c>
      <c r="R1476" s="279">
        <f t="shared" si="57"/>
        <v>64307699</v>
      </c>
      <c r="S1476" s="154" t="s">
        <v>17</v>
      </c>
      <c r="T1476" s="110" t="s">
        <v>5352</v>
      </c>
      <c r="U1476" s="280" t="s">
        <v>1478</v>
      </c>
      <c r="V1476" s="280" t="s">
        <v>1470</v>
      </c>
    </row>
    <row r="1477" spans="1:22" s="2" customFormat="1" ht="118.5" customHeight="1" x14ac:dyDescent="0.35">
      <c r="A1477" s="27" t="s">
        <v>5353</v>
      </c>
      <c r="B1477" s="15" t="s">
        <v>5827</v>
      </c>
      <c r="C1477" s="15" t="s">
        <v>4936</v>
      </c>
      <c r="D1477" s="154" t="s">
        <v>5354</v>
      </c>
      <c r="E1477" s="27" t="s">
        <v>5355</v>
      </c>
      <c r="F1477" s="19">
        <v>45803</v>
      </c>
      <c r="G1477" s="19">
        <v>45805</v>
      </c>
      <c r="H1477" s="19">
        <v>46022</v>
      </c>
      <c r="I1477" s="365">
        <v>38618749</v>
      </c>
      <c r="J1477" s="153" t="s">
        <v>17</v>
      </c>
      <c r="K1477" s="154" t="s">
        <v>18</v>
      </c>
      <c r="L1477" s="154" t="s">
        <v>975</v>
      </c>
      <c r="M1477" s="130">
        <v>0</v>
      </c>
      <c r="N1477" s="131">
        <v>0</v>
      </c>
      <c r="O1477" s="131">
        <f t="shared" si="56"/>
        <v>38618749</v>
      </c>
      <c r="P1477" s="262">
        <v>0</v>
      </c>
      <c r="Q1477" s="182">
        <v>0</v>
      </c>
      <c r="R1477" s="279">
        <f t="shared" si="57"/>
        <v>38618749</v>
      </c>
      <c r="S1477" s="154" t="s">
        <v>17</v>
      </c>
      <c r="T1477" s="110" t="s">
        <v>5356</v>
      </c>
      <c r="U1477" s="280" t="s">
        <v>1476</v>
      </c>
      <c r="V1477" s="280" t="s">
        <v>1470</v>
      </c>
    </row>
    <row r="1478" spans="1:22" s="2" customFormat="1" ht="118.5" customHeight="1" x14ac:dyDescent="0.35">
      <c r="A1478" s="27" t="s">
        <v>5357</v>
      </c>
      <c r="B1478" s="15" t="s">
        <v>5828</v>
      </c>
      <c r="C1478" s="15" t="s">
        <v>4936</v>
      </c>
      <c r="D1478" s="154" t="s">
        <v>5358</v>
      </c>
      <c r="E1478" s="27" t="s">
        <v>5359</v>
      </c>
      <c r="F1478" s="19">
        <v>45800</v>
      </c>
      <c r="G1478" s="19">
        <v>45806</v>
      </c>
      <c r="H1478" s="19">
        <v>46022</v>
      </c>
      <c r="I1478" s="365">
        <v>54018462</v>
      </c>
      <c r="J1478" s="153" t="s">
        <v>17</v>
      </c>
      <c r="K1478" s="154" t="s">
        <v>18</v>
      </c>
      <c r="L1478" s="154" t="s">
        <v>972</v>
      </c>
      <c r="M1478" s="130">
        <v>0</v>
      </c>
      <c r="N1478" s="131">
        <v>717057</v>
      </c>
      <c r="O1478" s="131">
        <f t="shared" si="56"/>
        <v>53301405</v>
      </c>
      <c r="P1478" s="262">
        <v>0</v>
      </c>
      <c r="Q1478" s="182">
        <v>0</v>
      </c>
      <c r="R1478" s="279">
        <f t="shared" si="57"/>
        <v>54018462</v>
      </c>
      <c r="S1478" s="154" t="s">
        <v>17</v>
      </c>
      <c r="T1478" s="110" t="s">
        <v>5360</v>
      </c>
      <c r="U1478" s="280" t="s">
        <v>1478</v>
      </c>
      <c r="V1478" s="280" t="s">
        <v>1470</v>
      </c>
    </row>
    <row r="1479" spans="1:22" s="2" customFormat="1" ht="118.5" customHeight="1" x14ac:dyDescent="0.35">
      <c r="A1479" s="27" t="s">
        <v>5361</v>
      </c>
      <c r="B1479" s="15" t="s">
        <v>5829</v>
      </c>
      <c r="C1479" s="15" t="s">
        <v>4936</v>
      </c>
      <c r="D1479" s="154" t="s">
        <v>5362</v>
      </c>
      <c r="E1479" s="27" t="s">
        <v>5363</v>
      </c>
      <c r="F1479" s="19">
        <v>45803</v>
      </c>
      <c r="G1479" s="19">
        <v>45811</v>
      </c>
      <c r="H1479" s="19">
        <v>46022</v>
      </c>
      <c r="I1479" s="365">
        <v>89944632</v>
      </c>
      <c r="J1479" s="153" t="s">
        <v>17</v>
      </c>
      <c r="K1479" s="154" t="s">
        <v>18</v>
      </c>
      <c r="L1479" s="154" t="s">
        <v>975</v>
      </c>
      <c r="M1479" s="130">
        <v>0</v>
      </c>
      <c r="N1479" s="131">
        <v>0</v>
      </c>
      <c r="O1479" s="131">
        <f t="shared" si="56"/>
        <v>89944632</v>
      </c>
      <c r="P1479" s="262">
        <v>0</v>
      </c>
      <c r="Q1479" s="182">
        <v>0</v>
      </c>
      <c r="R1479" s="279">
        <f t="shared" si="57"/>
        <v>89944632</v>
      </c>
      <c r="S1479" s="154" t="s">
        <v>17</v>
      </c>
      <c r="T1479" s="110" t="s">
        <v>5364</v>
      </c>
      <c r="U1479" s="280" t="s">
        <v>1479</v>
      </c>
      <c r="V1479" s="280" t="s">
        <v>1470</v>
      </c>
    </row>
    <row r="1480" spans="1:22" s="2" customFormat="1" ht="118.5" customHeight="1" x14ac:dyDescent="0.35">
      <c r="A1480" s="23" t="s">
        <v>5365</v>
      </c>
      <c r="B1480" s="16" t="s">
        <v>5830</v>
      </c>
      <c r="C1480" s="16" t="s">
        <v>4936</v>
      </c>
      <c r="D1480" s="159" t="s">
        <v>5366</v>
      </c>
      <c r="E1480" s="23" t="s">
        <v>5367</v>
      </c>
      <c r="F1480" s="20">
        <v>45799</v>
      </c>
      <c r="G1480" s="20">
        <v>45807</v>
      </c>
      <c r="H1480" s="20">
        <v>46234</v>
      </c>
      <c r="I1480" s="367">
        <v>32132444</v>
      </c>
      <c r="J1480" s="268" t="s">
        <v>17</v>
      </c>
      <c r="K1480" s="159" t="s">
        <v>19</v>
      </c>
      <c r="L1480" s="159" t="s">
        <v>1794</v>
      </c>
      <c r="M1480" s="121">
        <v>0</v>
      </c>
      <c r="N1480" s="122">
        <v>0</v>
      </c>
      <c r="O1480" s="122">
        <f t="shared" si="56"/>
        <v>32132444</v>
      </c>
      <c r="P1480" s="264">
        <v>0</v>
      </c>
      <c r="Q1480" s="186">
        <v>0</v>
      </c>
      <c r="R1480" s="285">
        <f t="shared" si="57"/>
        <v>32132444</v>
      </c>
      <c r="S1480" s="159" t="s">
        <v>17</v>
      </c>
      <c r="T1480" s="284" t="s">
        <v>5368</v>
      </c>
      <c r="U1480" s="286" t="s">
        <v>1474</v>
      </c>
      <c r="V1480" s="286" t="s">
        <v>1472</v>
      </c>
    </row>
    <row r="1481" spans="1:22" s="2" customFormat="1" ht="118.5" customHeight="1" x14ac:dyDescent="0.35">
      <c r="A1481" s="197" t="s">
        <v>5369</v>
      </c>
      <c r="B1481" s="15" t="s">
        <v>5831</v>
      </c>
      <c r="C1481" s="15" t="s">
        <v>4936</v>
      </c>
      <c r="D1481" s="198" t="s">
        <v>5370</v>
      </c>
      <c r="E1481" s="197" t="s">
        <v>5371</v>
      </c>
      <c r="F1481" s="199">
        <v>45804</v>
      </c>
      <c r="G1481" s="199">
        <v>45817</v>
      </c>
      <c r="H1481" s="199">
        <v>46022</v>
      </c>
      <c r="I1481" s="365">
        <v>39882139</v>
      </c>
      <c r="J1481" s="201" t="s">
        <v>17</v>
      </c>
      <c r="K1481" s="198" t="s">
        <v>18</v>
      </c>
      <c r="L1481" s="198" t="s">
        <v>975</v>
      </c>
      <c r="M1481" s="130">
        <v>0</v>
      </c>
      <c r="N1481" s="131">
        <v>0</v>
      </c>
      <c r="O1481" s="131">
        <f t="shared" si="56"/>
        <v>39882139</v>
      </c>
      <c r="P1481" s="262">
        <v>0</v>
      </c>
      <c r="Q1481" s="182">
        <v>0</v>
      </c>
      <c r="R1481" s="279">
        <f t="shared" si="57"/>
        <v>39882139</v>
      </c>
      <c r="S1481" s="154" t="s">
        <v>5864</v>
      </c>
      <c r="T1481" s="287" t="s">
        <v>5372</v>
      </c>
      <c r="U1481" s="288" t="s">
        <v>1476</v>
      </c>
      <c r="V1481" s="280" t="s">
        <v>1470</v>
      </c>
    </row>
    <row r="1482" spans="1:22" s="2" customFormat="1" ht="118.5" customHeight="1" x14ac:dyDescent="0.35">
      <c r="A1482" s="197" t="s">
        <v>5373</v>
      </c>
      <c r="B1482" s="15" t="s">
        <v>5832</v>
      </c>
      <c r="C1482" s="15" t="s">
        <v>4936</v>
      </c>
      <c r="D1482" s="198" t="s">
        <v>5374</v>
      </c>
      <c r="E1482" s="197" t="s">
        <v>5375</v>
      </c>
      <c r="F1482" s="199">
        <v>45804</v>
      </c>
      <c r="G1482" s="199">
        <v>45811</v>
      </c>
      <c r="H1482" s="199">
        <v>45991</v>
      </c>
      <c r="I1482" s="365">
        <v>36877344</v>
      </c>
      <c r="J1482" s="201" t="s">
        <v>17</v>
      </c>
      <c r="K1482" s="198" t="s">
        <v>18</v>
      </c>
      <c r="L1482" s="198" t="s">
        <v>969</v>
      </c>
      <c r="M1482" s="130">
        <v>0</v>
      </c>
      <c r="N1482" s="131">
        <v>0</v>
      </c>
      <c r="O1482" s="131">
        <f t="shared" si="56"/>
        <v>36877344</v>
      </c>
      <c r="P1482" s="262">
        <v>0</v>
      </c>
      <c r="Q1482" s="182">
        <v>0</v>
      </c>
      <c r="R1482" s="279">
        <f t="shared" si="57"/>
        <v>36877344</v>
      </c>
      <c r="S1482" s="154" t="s">
        <v>17</v>
      </c>
      <c r="T1482" s="287" t="s">
        <v>5376</v>
      </c>
      <c r="U1482" s="288" t="s">
        <v>1473</v>
      </c>
      <c r="V1482" s="280" t="s">
        <v>1470</v>
      </c>
    </row>
    <row r="1483" spans="1:22" s="2" customFormat="1" ht="118.5" customHeight="1" x14ac:dyDescent="0.35">
      <c r="A1483" s="228" t="s">
        <v>5377</v>
      </c>
      <c r="B1483" s="21" t="s">
        <v>5833</v>
      </c>
      <c r="C1483" s="21" t="s">
        <v>4936</v>
      </c>
      <c r="D1483" s="233" t="s">
        <v>5378</v>
      </c>
      <c r="E1483" s="228" t="s">
        <v>565</v>
      </c>
      <c r="F1483" s="235">
        <v>45804</v>
      </c>
      <c r="G1483" s="235">
        <v>45805</v>
      </c>
      <c r="H1483" s="235">
        <v>45991</v>
      </c>
      <c r="I1483" s="368">
        <v>126509790</v>
      </c>
      <c r="J1483" s="241" t="s">
        <v>17</v>
      </c>
      <c r="K1483" s="233" t="s">
        <v>18</v>
      </c>
      <c r="L1483" s="233" t="s">
        <v>979</v>
      </c>
      <c r="M1483" s="291">
        <v>0</v>
      </c>
      <c r="N1483" s="140">
        <v>2595072</v>
      </c>
      <c r="O1483" s="140">
        <f t="shared" si="56"/>
        <v>123914718</v>
      </c>
      <c r="P1483" s="292">
        <v>0</v>
      </c>
      <c r="Q1483" s="195">
        <v>0</v>
      </c>
      <c r="R1483" s="293">
        <f t="shared" si="57"/>
        <v>126509790</v>
      </c>
      <c r="S1483" s="192" t="s">
        <v>17</v>
      </c>
      <c r="T1483" s="290" t="s">
        <v>5379</v>
      </c>
      <c r="U1483" s="294" t="s">
        <v>1487</v>
      </c>
      <c r="V1483" s="295" t="s">
        <v>1488</v>
      </c>
    </row>
    <row r="1484" spans="1:22" s="2" customFormat="1" ht="118.5" customHeight="1" x14ac:dyDescent="0.35">
      <c r="A1484" s="23" t="s">
        <v>5380</v>
      </c>
      <c r="B1484" s="16" t="s">
        <v>5834</v>
      </c>
      <c r="C1484" s="16" t="s">
        <v>4936</v>
      </c>
      <c r="D1484" s="159" t="s">
        <v>5381</v>
      </c>
      <c r="E1484" s="23" t="s">
        <v>5382</v>
      </c>
      <c r="F1484" s="20">
        <v>45803</v>
      </c>
      <c r="G1484" s="20">
        <v>45804</v>
      </c>
      <c r="H1484" s="20">
        <v>46022</v>
      </c>
      <c r="I1484" s="367">
        <v>64260000</v>
      </c>
      <c r="J1484" s="160" t="s">
        <v>17</v>
      </c>
      <c r="K1484" s="159" t="s">
        <v>18</v>
      </c>
      <c r="L1484" s="159" t="s">
        <v>976</v>
      </c>
      <c r="M1484" s="121">
        <v>0</v>
      </c>
      <c r="N1484" s="122">
        <v>0</v>
      </c>
      <c r="O1484" s="122">
        <f t="shared" si="56"/>
        <v>64260000</v>
      </c>
      <c r="P1484" s="264">
        <v>0</v>
      </c>
      <c r="Q1484" s="186">
        <v>0</v>
      </c>
      <c r="R1484" s="285">
        <f t="shared" si="57"/>
        <v>64260000</v>
      </c>
      <c r="S1484" s="296" t="s">
        <v>17</v>
      </c>
      <c r="T1484" s="284" t="s">
        <v>5383</v>
      </c>
      <c r="U1484" s="286" t="s">
        <v>1477</v>
      </c>
      <c r="V1484" s="286" t="s">
        <v>1472</v>
      </c>
    </row>
    <row r="1485" spans="1:22" s="2" customFormat="1" ht="118.5" customHeight="1" x14ac:dyDescent="0.35">
      <c r="A1485" s="27" t="s">
        <v>5384</v>
      </c>
      <c r="B1485" s="15" t="s">
        <v>5835</v>
      </c>
      <c r="C1485" s="15" t="s">
        <v>4936</v>
      </c>
      <c r="D1485" s="154" t="s">
        <v>5385</v>
      </c>
      <c r="E1485" s="27" t="s">
        <v>5359</v>
      </c>
      <c r="F1485" s="19">
        <v>45804</v>
      </c>
      <c r="G1485" s="19">
        <v>45811</v>
      </c>
      <c r="H1485" s="19">
        <v>46022</v>
      </c>
      <c r="I1485" s="365">
        <v>54018462</v>
      </c>
      <c r="J1485" s="263" t="s">
        <v>17</v>
      </c>
      <c r="K1485" s="154" t="s">
        <v>18</v>
      </c>
      <c r="L1485" s="154" t="s">
        <v>972</v>
      </c>
      <c r="M1485" s="130">
        <v>0</v>
      </c>
      <c r="N1485" s="131">
        <v>0</v>
      </c>
      <c r="O1485" s="131">
        <f t="shared" si="56"/>
        <v>54018462</v>
      </c>
      <c r="P1485" s="262">
        <v>0</v>
      </c>
      <c r="Q1485" s="182">
        <v>0</v>
      </c>
      <c r="R1485" s="279">
        <f t="shared" si="57"/>
        <v>54018462</v>
      </c>
      <c r="S1485" s="154" t="s">
        <v>17</v>
      </c>
      <c r="T1485" s="110" t="s">
        <v>5386</v>
      </c>
      <c r="U1485" s="280" t="s">
        <v>1478</v>
      </c>
      <c r="V1485" s="280" t="s">
        <v>1470</v>
      </c>
    </row>
    <row r="1486" spans="1:22" s="2" customFormat="1" ht="118.5" customHeight="1" x14ac:dyDescent="0.35">
      <c r="A1486" s="27" t="s">
        <v>5387</v>
      </c>
      <c r="B1486" s="15" t="s">
        <v>5836</v>
      </c>
      <c r="C1486" s="15" t="s">
        <v>4936</v>
      </c>
      <c r="D1486" s="154" t="s">
        <v>5388</v>
      </c>
      <c r="E1486" s="27" t="s">
        <v>4480</v>
      </c>
      <c r="F1486" s="19">
        <v>45804</v>
      </c>
      <c r="G1486" s="19">
        <v>45807</v>
      </c>
      <c r="H1486" s="19">
        <v>46022</v>
      </c>
      <c r="I1486" s="365">
        <v>64307699</v>
      </c>
      <c r="J1486" s="153" t="s">
        <v>17</v>
      </c>
      <c r="K1486" s="154" t="s">
        <v>18</v>
      </c>
      <c r="L1486" s="154" t="s">
        <v>972</v>
      </c>
      <c r="M1486" s="130">
        <v>0</v>
      </c>
      <c r="N1486" s="131">
        <v>0</v>
      </c>
      <c r="O1486" s="131">
        <f t="shared" si="56"/>
        <v>64307699</v>
      </c>
      <c r="P1486" s="262">
        <v>0</v>
      </c>
      <c r="Q1486" s="182">
        <v>0</v>
      </c>
      <c r="R1486" s="279">
        <f t="shared" si="57"/>
        <v>64307699</v>
      </c>
      <c r="S1486" s="198" t="s">
        <v>17</v>
      </c>
      <c r="T1486" s="110" t="s">
        <v>5389</v>
      </c>
      <c r="U1486" s="280" t="s">
        <v>1478</v>
      </c>
      <c r="V1486" s="280" t="s">
        <v>1470</v>
      </c>
    </row>
    <row r="1487" spans="1:22" s="2" customFormat="1" ht="118.5" customHeight="1" x14ac:dyDescent="0.35">
      <c r="A1487" s="27" t="s">
        <v>5390</v>
      </c>
      <c r="B1487" s="15" t="s">
        <v>5837</v>
      </c>
      <c r="C1487" s="15" t="s">
        <v>4936</v>
      </c>
      <c r="D1487" s="154" t="s">
        <v>5391</v>
      </c>
      <c r="E1487" s="27" t="s">
        <v>5392</v>
      </c>
      <c r="F1487" s="19">
        <v>45800</v>
      </c>
      <c r="G1487" s="19">
        <v>45804</v>
      </c>
      <c r="H1487" s="19">
        <v>46022</v>
      </c>
      <c r="I1487" s="365">
        <v>25723050</v>
      </c>
      <c r="J1487" s="153" t="s">
        <v>17</v>
      </c>
      <c r="K1487" s="154" t="s">
        <v>18</v>
      </c>
      <c r="L1487" s="154" t="s">
        <v>972</v>
      </c>
      <c r="M1487" s="130">
        <v>0</v>
      </c>
      <c r="N1487" s="131">
        <v>569090</v>
      </c>
      <c r="O1487" s="131">
        <f t="shared" si="56"/>
        <v>25153960</v>
      </c>
      <c r="P1487" s="262">
        <v>0</v>
      </c>
      <c r="Q1487" s="182">
        <v>0</v>
      </c>
      <c r="R1487" s="279">
        <f t="shared" si="57"/>
        <v>25723050</v>
      </c>
      <c r="S1487" s="198" t="s">
        <v>17</v>
      </c>
      <c r="T1487" s="110" t="s">
        <v>5393</v>
      </c>
      <c r="U1487" s="280" t="s">
        <v>1478</v>
      </c>
      <c r="V1487" s="280" t="s">
        <v>1470</v>
      </c>
    </row>
    <row r="1488" spans="1:22" s="2" customFormat="1" ht="118.5" customHeight="1" x14ac:dyDescent="0.35">
      <c r="A1488" s="25" t="s">
        <v>5394</v>
      </c>
      <c r="B1488" s="17" t="s">
        <v>5838</v>
      </c>
      <c r="C1488" s="17" t="s">
        <v>4936</v>
      </c>
      <c r="D1488" s="156" t="s">
        <v>274</v>
      </c>
      <c r="E1488" s="25" t="s">
        <v>5395</v>
      </c>
      <c r="F1488" s="18">
        <v>45807</v>
      </c>
      <c r="G1488" s="18">
        <v>45811</v>
      </c>
      <c r="H1488" s="18">
        <v>45991</v>
      </c>
      <c r="I1488" s="366">
        <v>36877344</v>
      </c>
      <c r="J1488" s="161" t="s">
        <v>17</v>
      </c>
      <c r="K1488" s="156" t="s">
        <v>18</v>
      </c>
      <c r="L1488" s="156" t="s">
        <v>3285</v>
      </c>
      <c r="M1488" s="265">
        <v>0</v>
      </c>
      <c r="N1488" s="148">
        <v>0</v>
      </c>
      <c r="O1488" s="148">
        <f t="shared" si="56"/>
        <v>36877344</v>
      </c>
      <c r="P1488" s="266">
        <v>0</v>
      </c>
      <c r="Q1488" s="189">
        <v>0</v>
      </c>
      <c r="R1488" s="282">
        <f t="shared" si="57"/>
        <v>36877344</v>
      </c>
      <c r="S1488" s="230" t="s">
        <v>17</v>
      </c>
      <c r="T1488" s="281" t="s">
        <v>5396</v>
      </c>
      <c r="U1488" s="283" t="s">
        <v>1480</v>
      </c>
      <c r="V1488" s="283" t="s">
        <v>1468</v>
      </c>
    </row>
    <row r="1489" spans="1:22" s="2" customFormat="1" ht="118.5" customHeight="1" x14ac:dyDescent="0.35">
      <c r="A1489" s="27" t="s">
        <v>5397</v>
      </c>
      <c r="B1489" s="15" t="s">
        <v>5839</v>
      </c>
      <c r="C1489" s="15" t="s">
        <v>4936</v>
      </c>
      <c r="D1489" s="154" t="s">
        <v>5398</v>
      </c>
      <c r="E1489" s="27" t="s">
        <v>5399</v>
      </c>
      <c r="F1489" s="19">
        <v>45804</v>
      </c>
      <c r="G1489" s="19">
        <v>45806</v>
      </c>
      <c r="H1489" s="19">
        <v>46022</v>
      </c>
      <c r="I1489" s="365">
        <v>37298453</v>
      </c>
      <c r="J1489" s="153" t="s">
        <v>17</v>
      </c>
      <c r="K1489" s="154" t="s">
        <v>18</v>
      </c>
      <c r="L1489" s="154" t="s">
        <v>972</v>
      </c>
      <c r="M1489" s="130">
        <v>0</v>
      </c>
      <c r="N1489" s="131">
        <v>495111</v>
      </c>
      <c r="O1489" s="131">
        <f t="shared" si="56"/>
        <v>36803342</v>
      </c>
      <c r="P1489" s="262">
        <v>0</v>
      </c>
      <c r="Q1489" s="182">
        <v>0</v>
      </c>
      <c r="R1489" s="279">
        <f t="shared" si="57"/>
        <v>37298453</v>
      </c>
      <c r="S1489" s="198" t="s">
        <v>17</v>
      </c>
      <c r="T1489" s="110" t="s">
        <v>5400</v>
      </c>
      <c r="U1489" s="280" t="s">
        <v>1478</v>
      </c>
      <c r="V1489" s="280" t="s">
        <v>1470</v>
      </c>
    </row>
    <row r="1490" spans="1:22" s="2" customFormat="1" ht="118.5" customHeight="1" x14ac:dyDescent="0.35">
      <c r="A1490" s="23" t="s">
        <v>5401</v>
      </c>
      <c r="B1490" s="16" t="s">
        <v>5840</v>
      </c>
      <c r="C1490" s="16" t="s">
        <v>4936</v>
      </c>
      <c r="D1490" s="159" t="s">
        <v>5402</v>
      </c>
      <c r="E1490" s="23" t="s">
        <v>5403</v>
      </c>
      <c r="F1490" s="20">
        <v>45807</v>
      </c>
      <c r="G1490" s="20">
        <v>45812</v>
      </c>
      <c r="H1490" s="20">
        <v>45991</v>
      </c>
      <c r="I1490" s="367">
        <v>36877344</v>
      </c>
      <c r="J1490" s="160" t="s">
        <v>17</v>
      </c>
      <c r="K1490" s="159" t="s">
        <v>18</v>
      </c>
      <c r="L1490" s="159" t="s">
        <v>1915</v>
      </c>
      <c r="M1490" s="121">
        <v>0</v>
      </c>
      <c r="N1490" s="122">
        <v>0</v>
      </c>
      <c r="O1490" s="122">
        <f t="shared" ref="O1490:O1553" si="58">R1490-N1490</f>
        <v>36877344</v>
      </c>
      <c r="P1490" s="264">
        <v>0</v>
      </c>
      <c r="Q1490" s="186">
        <v>0</v>
      </c>
      <c r="R1490" s="285">
        <f t="shared" si="57"/>
        <v>36877344</v>
      </c>
      <c r="S1490" s="159" t="s">
        <v>17</v>
      </c>
      <c r="T1490" s="284" t="s">
        <v>5404</v>
      </c>
      <c r="U1490" s="286" t="s">
        <v>1471</v>
      </c>
      <c r="V1490" s="286" t="s">
        <v>1472</v>
      </c>
    </row>
    <row r="1491" spans="1:22" s="2" customFormat="1" ht="118.5" customHeight="1" x14ac:dyDescent="0.35">
      <c r="A1491" s="27" t="s">
        <v>5405</v>
      </c>
      <c r="B1491" s="15" t="s">
        <v>5841</v>
      </c>
      <c r="C1491" s="15" t="s">
        <v>4936</v>
      </c>
      <c r="D1491" s="154" t="s">
        <v>91</v>
      </c>
      <c r="E1491" s="27" t="s">
        <v>5406</v>
      </c>
      <c r="F1491" s="19">
        <v>45804</v>
      </c>
      <c r="G1491" s="19">
        <v>45805</v>
      </c>
      <c r="H1491" s="19">
        <v>46022</v>
      </c>
      <c r="I1491" s="365">
        <v>58377735</v>
      </c>
      <c r="J1491" s="263" t="s">
        <v>17</v>
      </c>
      <c r="K1491" s="154" t="s">
        <v>18</v>
      </c>
      <c r="L1491" s="154" t="s">
        <v>3337</v>
      </c>
      <c r="M1491" s="130">
        <v>0</v>
      </c>
      <c r="N1491" s="131">
        <v>1047132</v>
      </c>
      <c r="O1491" s="131">
        <f t="shared" si="58"/>
        <v>57330603</v>
      </c>
      <c r="P1491" s="262">
        <v>0</v>
      </c>
      <c r="Q1491" s="182">
        <v>0</v>
      </c>
      <c r="R1491" s="279">
        <f t="shared" si="57"/>
        <v>58377735</v>
      </c>
      <c r="S1491" s="154" t="s">
        <v>17</v>
      </c>
      <c r="T1491" s="110" t="s">
        <v>5407</v>
      </c>
      <c r="U1491" s="280" t="s">
        <v>1469</v>
      </c>
      <c r="V1491" s="280" t="s">
        <v>1470</v>
      </c>
    </row>
    <row r="1492" spans="1:22" s="2" customFormat="1" ht="118.5" customHeight="1" x14ac:dyDescent="0.35">
      <c r="A1492" s="27" t="s">
        <v>5408</v>
      </c>
      <c r="B1492" s="15" t="s">
        <v>5842</v>
      </c>
      <c r="C1492" s="15" t="s">
        <v>4936</v>
      </c>
      <c r="D1492" s="154" t="s">
        <v>1207</v>
      </c>
      <c r="E1492" s="27" t="s">
        <v>5406</v>
      </c>
      <c r="F1492" s="19">
        <v>45803</v>
      </c>
      <c r="G1492" s="19">
        <v>45804</v>
      </c>
      <c r="H1492" s="19">
        <v>46022</v>
      </c>
      <c r="I1492" s="365">
        <v>58377735</v>
      </c>
      <c r="J1492" s="263" t="s">
        <v>17</v>
      </c>
      <c r="K1492" s="154" t="s">
        <v>18</v>
      </c>
      <c r="L1492" s="154" t="s">
        <v>3337</v>
      </c>
      <c r="M1492" s="130">
        <v>0</v>
      </c>
      <c r="N1492" s="131">
        <v>1308915</v>
      </c>
      <c r="O1492" s="131">
        <f t="shared" si="58"/>
        <v>57068820</v>
      </c>
      <c r="P1492" s="262">
        <v>0</v>
      </c>
      <c r="Q1492" s="182">
        <v>0</v>
      </c>
      <c r="R1492" s="279">
        <f t="shared" si="57"/>
        <v>58377735</v>
      </c>
      <c r="S1492" s="198" t="s">
        <v>17</v>
      </c>
      <c r="T1492" s="110" t="s">
        <v>5409</v>
      </c>
      <c r="U1492" s="280" t="s">
        <v>1469</v>
      </c>
      <c r="V1492" s="280" t="s">
        <v>1470</v>
      </c>
    </row>
    <row r="1493" spans="1:22" s="2" customFormat="1" ht="118.5" customHeight="1" x14ac:dyDescent="0.35">
      <c r="A1493" s="23" t="s">
        <v>5410</v>
      </c>
      <c r="B1493" s="16">
        <v>1060</v>
      </c>
      <c r="C1493" s="16" t="s">
        <v>4936</v>
      </c>
      <c r="D1493" s="159" t="s">
        <v>5411</v>
      </c>
      <c r="E1493" s="23" t="s">
        <v>5412</v>
      </c>
      <c r="F1493" s="20">
        <v>45800</v>
      </c>
      <c r="G1493" s="20">
        <v>45809</v>
      </c>
      <c r="H1493" s="20">
        <v>46022</v>
      </c>
      <c r="I1493" s="369">
        <v>1400000000</v>
      </c>
      <c r="J1493" s="160" t="s">
        <v>17</v>
      </c>
      <c r="K1493" s="159" t="s">
        <v>18</v>
      </c>
      <c r="L1493" s="159" t="s">
        <v>970</v>
      </c>
      <c r="M1493" s="121">
        <v>0</v>
      </c>
      <c r="N1493" s="122">
        <v>0</v>
      </c>
      <c r="O1493" s="122">
        <f t="shared" si="58"/>
        <v>1400000000</v>
      </c>
      <c r="P1493" s="264">
        <v>0</v>
      </c>
      <c r="Q1493" s="186">
        <v>0</v>
      </c>
      <c r="R1493" s="285">
        <f t="shared" si="57"/>
        <v>1400000000</v>
      </c>
      <c r="S1493" s="159" t="s">
        <v>17</v>
      </c>
      <c r="T1493" s="284" t="s">
        <v>5413</v>
      </c>
      <c r="U1493" s="286" t="s">
        <v>1474</v>
      </c>
      <c r="V1493" s="286" t="s">
        <v>1472</v>
      </c>
    </row>
    <row r="1494" spans="1:22" s="2" customFormat="1" ht="118.5" customHeight="1" x14ac:dyDescent="0.35">
      <c r="A1494" s="27" t="s">
        <v>5414</v>
      </c>
      <c r="B1494" s="15" t="s">
        <v>5843</v>
      </c>
      <c r="C1494" s="15" t="s">
        <v>4936</v>
      </c>
      <c r="D1494" s="154" t="s">
        <v>3762</v>
      </c>
      <c r="E1494" s="27" t="s">
        <v>3120</v>
      </c>
      <c r="F1494" s="19">
        <v>45807</v>
      </c>
      <c r="G1494" s="19">
        <v>45811</v>
      </c>
      <c r="H1494" s="19">
        <v>46022</v>
      </c>
      <c r="I1494" s="365">
        <v>63454058</v>
      </c>
      <c r="J1494" s="153" t="s">
        <v>17</v>
      </c>
      <c r="K1494" s="154" t="s">
        <v>18</v>
      </c>
      <c r="L1494" s="154" t="s">
        <v>969</v>
      </c>
      <c r="M1494" s="130">
        <v>0</v>
      </c>
      <c r="N1494" s="131">
        <v>0</v>
      </c>
      <c r="O1494" s="131">
        <f t="shared" si="58"/>
        <v>63454058</v>
      </c>
      <c r="P1494" s="262">
        <v>0</v>
      </c>
      <c r="Q1494" s="182">
        <v>0</v>
      </c>
      <c r="R1494" s="279">
        <f t="shared" si="57"/>
        <v>63454058</v>
      </c>
      <c r="S1494" s="154" t="s">
        <v>17</v>
      </c>
      <c r="T1494" s="110" t="s">
        <v>5415</v>
      </c>
      <c r="U1494" s="280" t="s">
        <v>1473</v>
      </c>
      <c r="V1494" s="280" t="s">
        <v>1470</v>
      </c>
    </row>
    <row r="1495" spans="1:22" s="2" customFormat="1" ht="118.5" customHeight="1" x14ac:dyDescent="0.35">
      <c r="A1495" s="27" t="s">
        <v>5416</v>
      </c>
      <c r="B1495" s="15" t="s">
        <v>5844</v>
      </c>
      <c r="C1495" s="15" t="s">
        <v>4936</v>
      </c>
      <c r="D1495" s="154" t="s">
        <v>653</v>
      </c>
      <c r="E1495" s="27" t="s">
        <v>5417</v>
      </c>
      <c r="F1495" s="19">
        <v>45806</v>
      </c>
      <c r="G1495" s="19">
        <v>45811</v>
      </c>
      <c r="H1495" s="19">
        <v>45991</v>
      </c>
      <c r="I1495" s="365">
        <v>36672466</v>
      </c>
      <c r="J1495" s="153" t="s">
        <v>17</v>
      </c>
      <c r="K1495" s="154" t="s">
        <v>18</v>
      </c>
      <c r="L1495" s="154" t="s">
        <v>1826</v>
      </c>
      <c r="M1495" s="130">
        <v>0</v>
      </c>
      <c r="N1495" s="131">
        <v>0</v>
      </c>
      <c r="O1495" s="131">
        <f t="shared" si="58"/>
        <v>36672466</v>
      </c>
      <c r="P1495" s="262">
        <v>0</v>
      </c>
      <c r="Q1495" s="182">
        <v>0</v>
      </c>
      <c r="R1495" s="279">
        <f t="shared" si="57"/>
        <v>36672466</v>
      </c>
      <c r="S1495" s="154" t="s">
        <v>17</v>
      </c>
      <c r="T1495" s="110" t="s">
        <v>5418</v>
      </c>
      <c r="U1495" s="280" t="s">
        <v>1473</v>
      </c>
      <c r="V1495" s="280" t="s">
        <v>1470</v>
      </c>
    </row>
    <row r="1496" spans="1:22" s="2" customFormat="1" ht="118.5" customHeight="1" x14ac:dyDescent="0.35">
      <c r="A1496" s="27" t="s">
        <v>5419</v>
      </c>
      <c r="B1496" s="15" t="s">
        <v>5845</v>
      </c>
      <c r="C1496" s="15" t="s">
        <v>4936</v>
      </c>
      <c r="D1496" s="154" t="s">
        <v>5420</v>
      </c>
      <c r="E1496" s="27" t="s">
        <v>5421</v>
      </c>
      <c r="F1496" s="19">
        <v>45804</v>
      </c>
      <c r="G1496" s="19">
        <v>45807</v>
      </c>
      <c r="H1496" s="19">
        <v>46022</v>
      </c>
      <c r="I1496" s="365">
        <v>40610579</v>
      </c>
      <c r="J1496" s="153" t="s">
        <v>17</v>
      </c>
      <c r="K1496" s="154" t="s">
        <v>18</v>
      </c>
      <c r="L1496" s="154" t="s">
        <v>972</v>
      </c>
      <c r="M1496" s="130">
        <v>0</v>
      </c>
      <c r="N1496" s="131">
        <v>0</v>
      </c>
      <c r="O1496" s="131">
        <f t="shared" si="58"/>
        <v>40610579</v>
      </c>
      <c r="P1496" s="262">
        <v>0</v>
      </c>
      <c r="Q1496" s="182">
        <v>0</v>
      </c>
      <c r="R1496" s="279">
        <f t="shared" si="57"/>
        <v>40610579</v>
      </c>
      <c r="S1496" s="154" t="s">
        <v>17</v>
      </c>
      <c r="T1496" s="110" t="s">
        <v>5422</v>
      </c>
      <c r="U1496" s="280" t="s">
        <v>1478</v>
      </c>
      <c r="V1496" s="280" t="s">
        <v>1470</v>
      </c>
    </row>
    <row r="1497" spans="1:22" s="2" customFormat="1" ht="118.5" customHeight="1" x14ac:dyDescent="0.35">
      <c r="A1497" s="319" t="s">
        <v>5423</v>
      </c>
      <c r="B1497" s="16" t="s">
        <v>5846</v>
      </c>
      <c r="C1497" s="16" t="s">
        <v>4936</v>
      </c>
      <c r="D1497" s="296" t="s">
        <v>5424</v>
      </c>
      <c r="E1497" s="319" t="s">
        <v>5425</v>
      </c>
      <c r="F1497" s="320">
        <v>45807</v>
      </c>
      <c r="G1497" s="320">
        <v>45811</v>
      </c>
      <c r="H1497" s="320">
        <v>45993</v>
      </c>
      <c r="I1497" s="367">
        <v>89409165</v>
      </c>
      <c r="J1497" s="322" t="s">
        <v>17</v>
      </c>
      <c r="K1497" s="296" t="s">
        <v>18</v>
      </c>
      <c r="L1497" s="296" t="s">
        <v>1794</v>
      </c>
      <c r="M1497" s="121">
        <v>0</v>
      </c>
      <c r="N1497" s="122">
        <v>0</v>
      </c>
      <c r="O1497" s="122">
        <f t="shared" si="58"/>
        <v>89409165</v>
      </c>
      <c r="P1497" s="264">
        <v>0</v>
      </c>
      <c r="Q1497" s="186">
        <v>0</v>
      </c>
      <c r="R1497" s="285">
        <f t="shared" si="57"/>
        <v>89409165</v>
      </c>
      <c r="S1497" s="159" t="s">
        <v>17</v>
      </c>
      <c r="T1497" s="297" t="s">
        <v>5426</v>
      </c>
      <c r="U1497" s="298" t="s">
        <v>1474</v>
      </c>
      <c r="V1497" s="298" t="s">
        <v>1472</v>
      </c>
    </row>
    <row r="1498" spans="1:22" s="2" customFormat="1" ht="118.5" customHeight="1" x14ac:dyDescent="0.35">
      <c r="A1498" s="27" t="s">
        <v>5427</v>
      </c>
      <c r="B1498" s="15" t="s">
        <v>5847</v>
      </c>
      <c r="C1498" s="15" t="s">
        <v>4936</v>
      </c>
      <c r="D1498" s="154" t="s">
        <v>5428</v>
      </c>
      <c r="E1498" s="27" t="s">
        <v>5183</v>
      </c>
      <c r="F1498" s="19">
        <v>45807</v>
      </c>
      <c r="G1498" s="19">
        <v>45813</v>
      </c>
      <c r="H1498" s="19">
        <v>46022</v>
      </c>
      <c r="I1498" s="365">
        <v>25040142</v>
      </c>
      <c r="J1498" s="263" t="s">
        <v>17</v>
      </c>
      <c r="K1498" s="154" t="s">
        <v>18</v>
      </c>
      <c r="L1498" s="154" t="s">
        <v>972</v>
      </c>
      <c r="M1498" s="130">
        <v>0</v>
      </c>
      <c r="N1498" s="131">
        <v>0</v>
      </c>
      <c r="O1498" s="131">
        <f t="shared" si="58"/>
        <v>25040142</v>
      </c>
      <c r="P1498" s="262">
        <v>0</v>
      </c>
      <c r="Q1498" s="182">
        <v>0</v>
      </c>
      <c r="R1498" s="279">
        <f t="shared" si="57"/>
        <v>25040142</v>
      </c>
      <c r="S1498" s="154" t="s">
        <v>17</v>
      </c>
      <c r="T1498" s="110" t="s">
        <v>5429</v>
      </c>
      <c r="U1498" s="280" t="s">
        <v>1478</v>
      </c>
      <c r="V1498" s="280" t="s">
        <v>1470</v>
      </c>
    </row>
    <row r="1499" spans="1:22" s="2" customFormat="1" ht="118.5" customHeight="1" x14ac:dyDescent="0.35">
      <c r="A1499" s="27" t="s">
        <v>5430</v>
      </c>
      <c r="B1499" s="15" t="s">
        <v>5848</v>
      </c>
      <c r="C1499" s="15" t="s">
        <v>4936</v>
      </c>
      <c r="D1499" s="154" t="s">
        <v>5431</v>
      </c>
      <c r="E1499" s="27" t="s">
        <v>5432</v>
      </c>
      <c r="F1499" s="19">
        <v>45807</v>
      </c>
      <c r="G1499" s="19">
        <v>45813</v>
      </c>
      <c r="H1499" s="19">
        <v>46022</v>
      </c>
      <c r="I1499" s="365">
        <v>36308231</v>
      </c>
      <c r="J1499" s="153" t="s">
        <v>17</v>
      </c>
      <c r="K1499" s="154" t="s">
        <v>18</v>
      </c>
      <c r="L1499" s="154" t="s">
        <v>972</v>
      </c>
      <c r="M1499" s="130">
        <v>0</v>
      </c>
      <c r="N1499" s="131">
        <v>0</v>
      </c>
      <c r="O1499" s="131">
        <f t="shared" si="58"/>
        <v>36308231</v>
      </c>
      <c r="P1499" s="262">
        <v>0</v>
      </c>
      <c r="Q1499" s="182">
        <v>0</v>
      </c>
      <c r="R1499" s="279">
        <f t="shared" si="57"/>
        <v>36308231</v>
      </c>
      <c r="S1499" s="154" t="s">
        <v>17</v>
      </c>
      <c r="T1499" s="110" t="s">
        <v>5433</v>
      </c>
      <c r="U1499" s="280" t="s">
        <v>1478</v>
      </c>
      <c r="V1499" s="280" t="s">
        <v>1470</v>
      </c>
    </row>
    <row r="1500" spans="1:22" s="2" customFormat="1" ht="118.5" customHeight="1" x14ac:dyDescent="0.35">
      <c r="A1500" s="273" t="s">
        <v>5434</v>
      </c>
      <c r="B1500" s="15" t="s">
        <v>5849</v>
      </c>
      <c r="C1500" s="15" t="s">
        <v>4936</v>
      </c>
      <c r="D1500" s="274" t="s">
        <v>5435</v>
      </c>
      <c r="E1500" s="273" t="s">
        <v>5436</v>
      </c>
      <c r="F1500" s="275">
        <v>45807</v>
      </c>
      <c r="G1500" s="275">
        <v>45813</v>
      </c>
      <c r="H1500" s="275">
        <v>46022</v>
      </c>
      <c r="I1500" s="370">
        <v>87242253</v>
      </c>
      <c r="J1500" s="330" t="s">
        <v>17</v>
      </c>
      <c r="K1500" s="274" t="s">
        <v>18</v>
      </c>
      <c r="L1500" s="274" t="s">
        <v>972</v>
      </c>
      <c r="M1500" s="130">
        <v>0</v>
      </c>
      <c r="N1500" s="131">
        <v>0</v>
      </c>
      <c r="O1500" s="131">
        <f t="shared" si="58"/>
        <v>87242253</v>
      </c>
      <c r="P1500" s="262">
        <v>0</v>
      </c>
      <c r="Q1500" s="182">
        <v>0</v>
      </c>
      <c r="R1500" s="279">
        <f t="shared" si="57"/>
        <v>87242253</v>
      </c>
      <c r="S1500" s="154" t="s">
        <v>17</v>
      </c>
      <c r="T1500" s="299" t="s">
        <v>5437</v>
      </c>
      <c r="U1500" s="300" t="s">
        <v>1478</v>
      </c>
      <c r="V1500" s="300" t="s">
        <v>1470</v>
      </c>
    </row>
    <row r="1501" spans="1:22" s="2" customFormat="1" ht="118.5" customHeight="1" x14ac:dyDescent="0.35">
      <c r="A1501" s="23" t="s">
        <v>5438</v>
      </c>
      <c r="B1501" s="16" t="s">
        <v>5850</v>
      </c>
      <c r="C1501" s="16" t="s">
        <v>4936</v>
      </c>
      <c r="D1501" s="159" t="s">
        <v>494</v>
      </c>
      <c r="E1501" s="23" t="s">
        <v>5439</v>
      </c>
      <c r="F1501" s="20">
        <v>45807</v>
      </c>
      <c r="G1501" s="20">
        <v>45811</v>
      </c>
      <c r="H1501" s="20">
        <v>46022</v>
      </c>
      <c r="I1501" s="356">
        <v>23901962</v>
      </c>
      <c r="J1501" s="160" t="s">
        <v>17</v>
      </c>
      <c r="K1501" s="159" t="s">
        <v>18</v>
      </c>
      <c r="L1501" s="159" t="s">
        <v>968</v>
      </c>
      <c r="M1501" s="121">
        <v>0</v>
      </c>
      <c r="N1501" s="122">
        <v>0</v>
      </c>
      <c r="O1501" s="122">
        <f t="shared" si="58"/>
        <v>23901962</v>
      </c>
      <c r="P1501" s="264">
        <v>0</v>
      </c>
      <c r="Q1501" s="186">
        <v>0</v>
      </c>
      <c r="R1501" s="285">
        <f t="shared" si="57"/>
        <v>23901962</v>
      </c>
      <c r="S1501" s="159" t="s">
        <v>17</v>
      </c>
      <c r="T1501" s="284" t="s">
        <v>5440</v>
      </c>
      <c r="U1501" s="286" t="s">
        <v>1485</v>
      </c>
      <c r="V1501" s="286" t="s">
        <v>1472</v>
      </c>
    </row>
    <row r="1502" spans="1:22" s="2" customFormat="1" ht="118.5" customHeight="1" x14ac:dyDescent="0.35">
      <c r="A1502" s="197" t="s">
        <v>5441</v>
      </c>
      <c r="B1502" s="15" t="s">
        <v>5851</v>
      </c>
      <c r="C1502" s="15" t="s">
        <v>4936</v>
      </c>
      <c r="D1502" s="198" t="s">
        <v>5442</v>
      </c>
      <c r="E1502" s="197" t="s">
        <v>3490</v>
      </c>
      <c r="F1502" s="199">
        <v>45807</v>
      </c>
      <c r="G1502" s="199">
        <v>45813</v>
      </c>
      <c r="H1502" s="199">
        <v>46022</v>
      </c>
      <c r="I1502" s="358">
        <v>52345329</v>
      </c>
      <c r="J1502" s="267" t="s">
        <v>17</v>
      </c>
      <c r="K1502" s="198" t="s">
        <v>18</v>
      </c>
      <c r="L1502" s="198" t="s">
        <v>972</v>
      </c>
      <c r="M1502" s="130">
        <v>0</v>
      </c>
      <c r="N1502" s="131">
        <v>0</v>
      </c>
      <c r="O1502" s="131">
        <f t="shared" si="58"/>
        <v>52345329</v>
      </c>
      <c r="P1502" s="262">
        <v>0</v>
      </c>
      <c r="Q1502" s="182">
        <v>0</v>
      </c>
      <c r="R1502" s="279">
        <f t="shared" si="57"/>
        <v>52345329</v>
      </c>
      <c r="S1502" s="154" t="s">
        <v>17</v>
      </c>
      <c r="T1502" s="287" t="s">
        <v>5443</v>
      </c>
      <c r="U1502" s="288" t="s">
        <v>1478</v>
      </c>
      <c r="V1502" s="280" t="s">
        <v>1470</v>
      </c>
    </row>
    <row r="1503" spans="1:22" s="2" customFormat="1" ht="118.5" customHeight="1" x14ac:dyDescent="0.35">
      <c r="A1503" s="197" t="s">
        <v>5444</v>
      </c>
      <c r="B1503" s="15" t="s">
        <v>5852</v>
      </c>
      <c r="C1503" s="15" t="s">
        <v>4936</v>
      </c>
      <c r="D1503" s="198" t="s">
        <v>367</v>
      </c>
      <c r="E1503" s="197" t="s">
        <v>3769</v>
      </c>
      <c r="F1503" s="199">
        <v>45807</v>
      </c>
      <c r="G1503" s="199">
        <v>45812</v>
      </c>
      <c r="H1503" s="199">
        <v>45991</v>
      </c>
      <c r="I1503" s="365">
        <v>36672466</v>
      </c>
      <c r="J1503" s="201" t="s">
        <v>17</v>
      </c>
      <c r="K1503" s="198" t="s">
        <v>18</v>
      </c>
      <c r="L1503" s="198" t="s">
        <v>1826</v>
      </c>
      <c r="M1503" s="130">
        <v>0</v>
      </c>
      <c r="N1503" s="131">
        <v>0</v>
      </c>
      <c r="O1503" s="131">
        <f t="shared" si="58"/>
        <v>36672466</v>
      </c>
      <c r="P1503" s="262">
        <v>0</v>
      </c>
      <c r="Q1503" s="182">
        <v>0</v>
      </c>
      <c r="R1503" s="279">
        <f t="shared" si="57"/>
        <v>36672466</v>
      </c>
      <c r="S1503" s="154" t="s">
        <v>17</v>
      </c>
      <c r="T1503" s="287" t="s">
        <v>5445</v>
      </c>
      <c r="U1503" s="288" t="s">
        <v>1473</v>
      </c>
      <c r="V1503" s="280" t="s">
        <v>1470</v>
      </c>
    </row>
    <row r="1504" spans="1:22" s="2" customFormat="1" ht="118.5" customHeight="1" x14ac:dyDescent="0.35">
      <c r="A1504" s="27" t="s">
        <v>5446</v>
      </c>
      <c r="B1504" s="15" t="s">
        <v>5853</v>
      </c>
      <c r="C1504" s="15" t="s">
        <v>4936</v>
      </c>
      <c r="D1504" s="154" t="s">
        <v>435</v>
      </c>
      <c r="E1504" s="27" t="s">
        <v>5447</v>
      </c>
      <c r="F1504" s="19">
        <v>45807</v>
      </c>
      <c r="G1504" s="19">
        <v>45811</v>
      </c>
      <c r="H1504" s="19">
        <v>45869</v>
      </c>
      <c r="I1504" s="346">
        <v>93718543</v>
      </c>
      <c r="J1504" s="153" t="s">
        <v>17</v>
      </c>
      <c r="K1504" s="154" t="s">
        <v>18</v>
      </c>
      <c r="L1504" s="154" t="s">
        <v>3195</v>
      </c>
      <c r="M1504" s="130">
        <v>0</v>
      </c>
      <c r="N1504" s="131">
        <v>0</v>
      </c>
      <c r="O1504" s="131">
        <f t="shared" si="58"/>
        <v>93718543</v>
      </c>
      <c r="P1504" s="262">
        <v>0</v>
      </c>
      <c r="Q1504" s="182">
        <v>0</v>
      </c>
      <c r="R1504" s="279">
        <f t="shared" si="57"/>
        <v>93718543</v>
      </c>
      <c r="S1504" s="154" t="s">
        <v>17</v>
      </c>
      <c r="T1504" s="110" t="s">
        <v>5448</v>
      </c>
      <c r="U1504" s="280" t="s">
        <v>1473</v>
      </c>
      <c r="V1504" s="280" t="s">
        <v>1470</v>
      </c>
    </row>
    <row r="1505" spans="1:22" s="2" customFormat="1" ht="118.5" customHeight="1" x14ac:dyDescent="0.35">
      <c r="A1505" s="319" t="s">
        <v>5449</v>
      </c>
      <c r="B1505" s="16">
        <v>1083</v>
      </c>
      <c r="C1505" s="16" t="s">
        <v>4936</v>
      </c>
      <c r="D1505" s="159" t="s">
        <v>5450</v>
      </c>
      <c r="E1505" s="319" t="s">
        <v>5451</v>
      </c>
      <c r="F1505" s="320">
        <v>45807</v>
      </c>
      <c r="G1505" s="320">
        <v>45814</v>
      </c>
      <c r="H1505" s="320">
        <v>45869</v>
      </c>
      <c r="I1505" s="167">
        <v>344200000</v>
      </c>
      <c r="J1505" s="371" t="s">
        <v>17</v>
      </c>
      <c r="K1505" s="296" t="s">
        <v>19</v>
      </c>
      <c r="L1505" s="296" t="s">
        <v>1794</v>
      </c>
      <c r="M1505" s="121">
        <v>0</v>
      </c>
      <c r="N1505" s="122">
        <v>0</v>
      </c>
      <c r="O1505" s="122">
        <f t="shared" si="58"/>
        <v>344200000</v>
      </c>
      <c r="P1505" s="264">
        <v>0</v>
      </c>
      <c r="Q1505" s="186">
        <v>0</v>
      </c>
      <c r="R1505" s="285">
        <f t="shared" si="57"/>
        <v>344200000</v>
      </c>
      <c r="S1505" s="159" t="s">
        <v>17</v>
      </c>
      <c r="T1505" s="297" t="s">
        <v>5452</v>
      </c>
      <c r="U1505" s="298" t="s">
        <v>1474</v>
      </c>
      <c r="V1505" s="298" t="s">
        <v>1472</v>
      </c>
    </row>
    <row r="1506" spans="1:22" s="2" customFormat="1" ht="118.5" customHeight="1" x14ac:dyDescent="0.35">
      <c r="A1506" s="25" t="s">
        <v>5453</v>
      </c>
      <c r="B1506" s="17">
        <v>1035</v>
      </c>
      <c r="C1506" s="17" t="s">
        <v>4936</v>
      </c>
      <c r="D1506" s="156" t="s">
        <v>5454</v>
      </c>
      <c r="E1506" s="25" t="s">
        <v>5455</v>
      </c>
      <c r="F1506" s="18">
        <v>45800</v>
      </c>
      <c r="G1506" s="18">
        <v>45800</v>
      </c>
      <c r="H1506" s="18">
        <v>46011</v>
      </c>
      <c r="I1506" s="372">
        <v>481000000</v>
      </c>
      <c r="J1506" s="161">
        <v>272000000</v>
      </c>
      <c r="K1506" s="156" t="s">
        <v>18</v>
      </c>
      <c r="L1506" s="156" t="s">
        <v>971</v>
      </c>
      <c r="M1506" s="265">
        <v>0</v>
      </c>
      <c r="N1506" s="148">
        <v>0</v>
      </c>
      <c r="O1506" s="148">
        <f t="shared" si="58"/>
        <v>481000000</v>
      </c>
      <c r="P1506" s="266">
        <v>0</v>
      </c>
      <c r="Q1506" s="189">
        <v>0</v>
      </c>
      <c r="R1506" s="282">
        <f t="shared" si="57"/>
        <v>481000000</v>
      </c>
      <c r="S1506" s="156" t="s">
        <v>17</v>
      </c>
      <c r="T1506" s="281" t="s">
        <v>5456</v>
      </c>
      <c r="U1506" s="283" t="s">
        <v>1482</v>
      </c>
      <c r="V1506" s="283" t="s">
        <v>1468</v>
      </c>
    </row>
    <row r="1507" spans="1:22" s="2" customFormat="1" ht="118.5" customHeight="1" x14ac:dyDescent="0.35">
      <c r="A1507" s="273" t="s">
        <v>5457</v>
      </c>
      <c r="B1507" s="15">
        <v>1080</v>
      </c>
      <c r="C1507" s="15" t="s">
        <v>4936</v>
      </c>
      <c r="D1507" s="274" t="s">
        <v>113</v>
      </c>
      <c r="E1507" s="273" t="s">
        <v>5458</v>
      </c>
      <c r="F1507" s="275">
        <v>45804</v>
      </c>
      <c r="G1507" s="275">
        <v>45804</v>
      </c>
      <c r="H1507" s="328">
        <v>46234</v>
      </c>
      <c r="I1507" s="373">
        <v>7085000000</v>
      </c>
      <c r="J1507" s="277">
        <v>1635000000</v>
      </c>
      <c r="K1507" s="274" t="s">
        <v>18</v>
      </c>
      <c r="L1507" s="274" t="s">
        <v>3280</v>
      </c>
      <c r="M1507" s="130">
        <v>0</v>
      </c>
      <c r="N1507" s="131">
        <v>0</v>
      </c>
      <c r="O1507" s="131">
        <f t="shared" si="58"/>
        <v>7085000000</v>
      </c>
      <c r="P1507" s="262">
        <v>0</v>
      </c>
      <c r="Q1507" s="182">
        <v>0</v>
      </c>
      <c r="R1507" s="279">
        <f t="shared" si="57"/>
        <v>7085000000</v>
      </c>
      <c r="S1507" s="154" t="s">
        <v>17</v>
      </c>
      <c r="T1507" s="301" t="s">
        <v>5459</v>
      </c>
      <c r="U1507" s="300" t="s">
        <v>1469</v>
      </c>
      <c r="V1507" s="300" t="s">
        <v>1470</v>
      </c>
    </row>
    <row r="1508" spans="1:22" s="2" customFormat="1" ht="118.5" customHeight="1" x14ac:dyDescent="0.35">
      <c r="A1508" s="27" t="s">
        <v>5464</v>
      </c>
      <c r="B1508" s="15">
        <v>1020</v>
      </c>
      <c r="C1508" s="15">
        <v>2025</v>
      </c>
      <c r="D1508" s="154" t="s">
        <v>5465</v>
      </c>
      <c r="E1508" s="27" t="s">
        <v>5466</v>
      </c>
      <c r="F1508" s="19">
        <v>45824</v>
      </c>
      <c r="G1508" s="19">
        <v>45825</v>
      </c>
      <c r="H1508" s="19">
        <v>46022</v>
      </c>
      <c r="I1508" s="35">
        <v>104189893</v>
      </c>
      <c r="J1508" s="153" t="s">
        <v>17</v>
      </c>
      <c r="K1508" s="154" t="s">
        <v>18</v>
      </c>
      <c r="L1508" s="154" t="s">
        <v>972</v>
      </c>
      <c r="M1508" s="130">
        <v>0</v>
      </c>
      <c r="N1508" s="131">
        <v>0</v>
      </c>
      <c r="O1508" s="131">
        <f t="shared" si="58"/>
        <v>104189893</v>
      </c>
      <c r="P1508" s="28">
        <v>0</v>
      </c>
      <c r="Q1508" s="33">
        <v>0</v>
      </c>
      <c r="R1508" s="279">
        <f t="shared" si="57"/>
        <v>104189893</v>
      </c>
      <c r="S1508" s="154" t="s">
        <v>17</v>
      </c>
      <c r="T1508" s="154" t="s">
        <v>5467</v>
      </c>
      <c r="U1508" s="183" t="s">
        <v>1478</v>
      </c>
      <c r="V1508" s="183" t="s">
        <v>1470</v>
      </c>
    </row>
    <row r="1509" spans="1:22" s="2" customFormat="1" ht="118.5" customHeight="1" x14ac:dyDescent="0.35">
      <c r="A1509" s="27" t="s">
        <v>5468</v>
      </c>
      <c r="B1509" s="15">
        <v>1022</v>
      </c>
      <c r="C1509" s="15">
        <v>2025</v>
      </c>
      <c r="D1509" s="154" t="s">
        <v>5469</v>
      </c>
      <c r="E1509" s="27" t="s">
        <v>3403</v>
      </c>
      <c r="F1509" s="19">
        <v>45813</v>
      </c>
      <c r="G1509" s="19">
        <v>45814</v>
      </c>
      <c r="H1509" s="19">
        <v>45845</v>
      </c>
      <c r="I1509" s="35">
        <v>25609248</v>
      </c>
      <c r="J1509" s="153" t="s">
        <v>17</v>
      </c>
      <c r="K1509" s="154" t="s">
        <v>18</v>
      </c>
      <c r="L1509" s="154" t="s">
        <v>972</v>
      </c>
      <c r="M1509" s="130">
        <v>0</v>
      </c>
      <c r="N1509" s="131">
        <v>0</v>
      </c>
      <c r="O1509" s="131">
        <f t="shared" si="58"/>
        <v>25609248</v>
      </c>
      <c r="P1509" s="35">
        <v>0</v>
      </c>
      <c r="Q1509" s="33">
        <v>0</v>
      </c>
      <c r="R1509" s="279">
        <f t="shared" si="57"/>
        <v>25609248</v>
      </c>
      <c r="S1509" s="154" t="s">
        <v>17</v>
      </c>
      <c r="T1509" s="154" t="s">
        <v>5470</v>
      </c>
      <c r="U1509" s="183" t="s">
        <v>1478</v>
      </c>
      <c r="V1509" s="183" t="s">
        <v>1470</v>
      </c>
    </row>
    <row r="1510" spans="1:22" s="2" customFormat="1" ht="118.5" customHeight="1" x14ac:dyDescent="0.35">
      <c r="A1510" s="27" t="s">
        <v>5471</v>
      </c>
      <c r="B1510" s="15">
        <v>1027</v>
      </c>
      <c r="C1510" s="15">
        <v>2025</v>
      </c>
      <c r="D1510" s="154" t="s">
        <v>5472</v>
      </c>
      <c r="E1510" s="27" t="s">
        <v>842</v>
      </c>
      <c r="F1510" s="19">
        <v>45811</v>
      </c>
      <c r="G1510" s="19">
        <v>45813</v>
      </c>
      <c r="H1510" s="19">
        <v>46022</v>
      </c>
      <c r="I1510" s="28">
        <v>45072308</v>
      </c>
      <c r="J1510" s="263" t="s">
        <v>17</v>
      </c>
      <c r="K1510" s="154" t="s">
        <v>18</v>
      </c>
      <c r="L1510" s="154" t="s">
        <v>975</v>
      </c>
      <c r="M1510" s="130">
        <v>0</v>
      </c>
      <c r="N1510" s="131">
        <v>0</v>
      </c>
      <c r="O1510" s="131">
        <f t="shared" si="58"/>
        <v>45072308</v>
      </c>
      <c r="P1510" s="28">
        <v>0</v>
      </c>
      <c r="Q1510" s="33">
        <v>0</v>
      </c>
      <c r="R1510" s="279">
        <f t="shared" si="57"/>
        <v>45072308</v>
      </c>
      <c r="S1510" s="154" t="s">
        <v>17</v>
      </c>
      <c r="T1510" s="154" t="s">
        <v>5473</v>
      </c>
      <c r="U1510" s="183" t="s">
        <v>1475</v>
      </c>
      <c r="V1510" s="183" t="s">
        <v>1470</v>
      </c>
    </row>
    <row r="1511" spans="1:22" s="2" customFormat="1" ht="118.5" customHeight="1" x14ac:dyDescent="0.35">
      <c r="A1511" s="25" t="s">
        <v>5474</v>
      </c>
      <c r="B1511" s="17">
        <v>1036</v>
      </c>
      <c r="C1511" s="17">
        <v>2025</v>
      </c>
      <c r="D1511" s="156" t="s">
        <v>5475</v>
      </c>
      <c r="E1511" s="25" t="s">
        <v>5476</v>
      </c>
      <c r="F1511" s="18">
        <v>45813</v>
      </c>
      <c r="G1511" s="18">
        <v>45819</v>
      </c>
      <c r="H1511" s="18">
        <v>46011</v>
      </c>
      <c r="I1511" s="29">
        <v>258904396.05000001</v>
      </c>
      <c r="J1511" s="161">
        <v>34384396.049999997</v>
      </c>
      <c r="K1511" s="156" t="s">
        <v>18</v>
      </c>
      <c r="L1511" s="156" t="s">
        <v>973</v>
      </c>
      <c r="M1511" s="265">
        <v>0</v>
      </c>
      <c r="N1511" s="148">
        <v>0</v>
      </c>
      <c r="O1511" s="148">
        <f t="shared" si="58"/>
        <v>258904396.05000001</v>
      </c>
      <c r="P1511" s="29">
        <v>0</v>
      </c>
      <c r="Q1511" s="12">
        <v>0</v>
      </c>
      <c r="R1511" s="282">
        <f t="shared" si="57"/>
        <v>258904396.05000001</v>
      </c>
      <c r="S1511" s="156" t="s">
        <v>17</v>
      </c>
      <c r="T1511" s="156" t="s">
        <v>5477</v>
      </c>
      <c r="U1511" s="190" t="s">
        <v>1467</v>
      </c>
      <c r="V1511" s="190" t="s">
        <v>1468</v>
      </c>
    </row>
    <row r="1512" spans="1:22" s="2" customFormat="1" ht="118.5" customHeight="1" x14ac:dyDescent="0.35">
      <c r="A1512" s="23" t="s">
        <v>5478</v>
      </c>
      <c r="B1512" s="16">
        <v>1038</v>
      </c>
      <c r="C1512" s="16">
        <v>2025</v>
      </c>
      <c r="D1512" s="159" t="s">
        <v>5479</v>
      </c>
      <c r="E1512" s="23" t="s">
        <v>5480</v>
      </c>
      <c r="F1512" s="20">
        <v>45835</v>
      </c>
      <c r="G1512" s="314">
        <v>45842</v>
      </c>
      <c r="H1512" s="20">
        <v>46022</v>
      </c>
      <c r="I1512" s="42">
        <v>32182293</v>
      </c>
      <c r="J1512" s="160" t="s">
        <v>17</v>
      </c>
      <c r="K1512" s="159" t="s">
        <v>19</v>
      </c>
      <c r="L1512" s="159" t="s">
        <v>968</v>
      </c>
      <c r="M1512" s="121">
        <v>0</v>
      </c>
      <c r="N1512" s="122">
        <v>0</v>
      </c>
      <c r="O1512" s="122">
        <f t="shared" si="58"/>
        <v>32182293</v>
      </c>
      <c r="P1512" s="24">
        <v>0</v>
      </c>
      <c r="Q1512" s="40">
        <v>0</v>
      </c>
      <c r="R1512" s="285">
        <f t="shared" si="57"/>
        <v>32182293</v>
      </c>
      <c r="S1512" s="159" t="s">
        <v>17</v>
      </c>
      <c r="T1512" s="159" t="s">
        <v>5481</v>
      </c>
      <c r="U1512" s="187" t="s">
        <v>1485</v>
      </c>
      <c r="V1512" s="187" t="s">
        <v>1472</v>
      </c>
    </row>
    <row r="1513" spans="1:22" s="2" customFormat="1" ht="118.5" customHeight="1" x14ac:dyDescent="0.35">
      <c r="A1513" s="27" t="s">
        <v>5482</v>
      </c>
      <c r="B1513" s="15">
        <v>1040</v>
      </c>
      <c r="C1513" s="15">
        <v>2025</v>
      </c>
      <c r="D1513" s="154" t="s">
        <v>5483</v>
      </c>
      <c r="E1513" s="27" t="s">
        <v>5359</v>
      </c>
      <c r="F1513" s="19">
        <v>45813</v>
      </c>
      <c r="G1513" s="19">
        <v>45818</v>
      </c>
      <c r="H1513" s="19">
        <v>46022</v>
      </c>
      <c r="I1513" s="35">
        <v>50194158</v>
      </c>
      <c r="J1513" s="153" t="s">
        <v>17</v>
      </c>
      <c r="K1513" s="154" t="s">
        <v>18</v>
      </c>
      <c r="L1513" s="154" t="s">
        <v>972</v>
      </c>
      <c r="M1513" s="130">
        <v>0</v>
      </c>
      <c r="N1513" s="131">
        <v>0</v>
      </c>
      <c r="O1513" s="131">
        <f t="shared" si="58"/>
        <v>50194158</v>
      </c>
      <c r="P1513" s="35">
        <v>0</v>
      </c>
      <c r="Q1513" s="33">
        <v>0</v>
      </c>
      <c r="R1513" s="279">
        <f t="shared" si="57"/>
        <v>50194158</v>
      </c>
      <c r="S1513" s="154" t="s">
        <v>17</v>
      </c>
      <c r="T1513" s="154" t="s">
        <v>5484</v>
      </c>
      <c r="U1513" s="183" t="s">
        <v>1478</v>
      </c>
      <c r="V1513" s="183" t="s">
        <v>1470</v>
      </c>
    </row>
    <row r="1514" spans="1:22" s="2" customFormat="1" ht="118.5" customHeight="1" x14ac:dyDescent="0.35">
      <c r="A1514" s="27" t="s">
        <v>5485</v>
      </c>
      <c r="B1514" s="15">
        <v>1046</v>
      </c>
      <c r="C1514" s="15">
        <v>2025</v>
      </c>
      <c r="D1514" s="154" t="s">
        <v>5486</v>
      </c>
      <c r="E1514" s="27" t="s">
        <v>5487</v>
      </c>
      <c r="F1514" s="19">
        <v>45824</v>
      </c>
      <c r="G1514" s="19">
        <v>45827</v>
      </c>
      <c r="H1514" s="19">
        <v>46022</v>
      </c>
      <c r="I1514" s="35">
        <v>55771278</v>
      </c>
      <c r="J1514" s="153" t="s">
        <v>17</v>
      </c>
      <c r="K1514" s="154" t="s">
        <v>19</v>
      </c>
      <c r="L1514" s="154" t="s">
        <v>978</v>
      </c>
      <c r="M1514" s="130">
        <v>0</v>
      </c>
      <c r="N1514" s="131">
        <v>0</v>
      </c>
      <c r="O1514" s="131">
        <f t="shared" si="58"/>
        <v>55771278</v>
      </c>
      <c r="P1514" s="28">
        <v>0</v>
      </c>
      <c r="Q1514" s="33">
        <v>0</v>
      </c>
      <c r="R1514" s="279">
        <f t="shared" si="57"/>
        <v>55771278</v>
      </c>
      <c r="S1514" s="154" t="s">
        <v>17</v>
      </c>
      <c r="T1514" s="154" t="s">
        <v>5488</v>
      </c>
      <c r="U1514" s="183" t="s">
        <v>1478</v>
      </c>
      <c r="V1514" s="183" t="s">
        <v>1470</v>
      </c>
    </row>
    <row r="1515" spans="1:22" s="2" customFormat="1" ht="118.5" customHeight="1" x14ac:dyDescent="0.35">
      <c r="A1515" s="27" t="s">
        <v>5489</v>
      </c>
      <c r="B1515" s="15">
        <v>1047</v>
      </c>
      <c r="C1515" s="15">
        <v>2025</v>
      </c>
      <c r="D1515" s="154" t="s">
        <v>3253</v>
      </c>
      <c r="E1515" s="27" t="s">
        <v>5490</v>
      </c>
      <c r="F1515" s="19">
        <v>45813</v>
      </c>
      <c r="G1515" s="19">
        <v>45814</v>
      </c>
      <c r="H1515" s="19">
        <v>45991</v>
      </c>
      <c r="I1515" s="35">
        <v>58064746</v>
      </c>
      <c r="J1515" s="153" t="s">
        <v>17</v>
      </c>
      <c r="K1515" s="154" t="s">
        <v>18</v>
      </c>
      <c r="L1515" s="154" t="s">
        <v>3148</v>
      </c>
      <c r="M1515" s="130">
        <v>0</v>
      </c>
      <c r="N1515" s="131">
        <v>0</v>
      </c>
      <c r="O1515" s="131">
        <f t="shared" si="58"/>
        <v>58064746</v>
      </c>
      <c r="P1515" s="35">
        <v>0</v>
      </c>
      <c r="Q1515" s="33">
        <v>0</v>
      </c>
      <c r="R1515" s="279">
        <f t="shared" si="57"/>
        <v>58064746</v>
      </c>
      <c r="S1515" s="154" t="s">
        <v>17</v>
      </c>
      <c r="T1515" s="154" t="s">
        <v>5491</v>
      </c>
      <c r="U1515" s="183" t="s">
        <v>1473</v>
      </c>
      <c r="V1515" s="183" t="s">
        <v>1470</v>
      </c>
    </row>
    <row r="1516" spans="1:22" s="2" customFormat="1" ht="118.5" customHeight="1" x14ac:dyDescent="0.35">
      <c r="A1516" s="27" t="s">
        <v>5492</v>
      </c>
      <c r="B1516" s="15">
        <v>1062</v>
      </c>
      <c r="C1516" s="15">
        <v>2025</v>
      </c>
      <c r="D1516" s="154" t="s">
        <v>5493</v>
      </c>
      <c r="E1516" s="27" t="s">
        <v>3490</v>
      </c>
      <c r="F1516" s="19">
        <v>45813</v>
      </c>
      <c r="G1516" s="19">
        <v>45817</v>
      </c>
      <c r="H1516" s="19">
        <v>46022</v>
      </c>
      <c r="I1516" s="35">
        <v>49238058</v>
      </c>
      <c r="J1516" s="153" t="s">
        <v>17</v>
      </c>
      <c r="K1516" s="154" t="s">
        <v>18</v>
      </c>
      <c r="L1516" s="154" t="s">
        <v>972</v>
      </c>
      <c r="M1516" s="130">
        <v>0</v>
      </c>
      <c r="N1516" s="131">
        <v>0</v>
      </c>
      <c r="O1516" s="131">
        <f t="shared" si="58"/>
        <v>49238058</v>
      </c>
      <c r="P1516" s="35">
        <v>0</v>
      </c>
      <c r="Q1516" s="33">
        <v>0</v>
      </c>
      <c r="R1516" s="279">
        <f t="shared" si="57"/>
        <v>49238058</v>
      </c>
      <c r="S1516" s="154" t="s">
        <v>17</v>
      </c>
      <c r="T1516" s="154" t="s">
        <v>5494</v>
      </c>
      <c r="U1516" s="183" t="s">
        <v>1478</v>
      </c>
      <c r="V1516" s="183" t="s">
        <v>1470</v>
      </c>
    </row>
    <row r="1517" spans="1:22" s="2" customFormat="1" ht="118.5" customHeight="1" x14ac:dyDescent="0.35">
      <c r="A1517" s="27" t="s">
        <v>5495</v>
      </c>
      <c r="B1517" s="15">
        <v>1066</v>
      </c>
      <c r="C1517" s="15">
        <v>2025</v>
      </c>
      <c r="D1517" s="154" t="s">
        <v>5496</v>
      </c>
      <c r="E1517" s="27" t="s">
        <v>5497</v>
      </c>
      <c r="F1517" s="19">
        <v>45813</v>
      </c>
      <c r="G1517" s="19">
        <v>45820</v>
      </c>
      <c r="H1517" s="19">
        <v>46022</v>
      </c>
      <c r="I1517" s="35">
        <v>29877456</v>
      </c>
      <c r="J1517" s="153" t="s">
        <v>17</v>
      </c>
      <c r="K1517" s="154" t="s">
        <v>18</v>
      </c>
      <c r="L1517" s="154" t="s">
        <v>972</v>
      </c>
      <c r="M1517" s="130">
        <v>0</v>
      </c>
      <c r="N1517" s="131">
        <v>0</v>
      </c>
      <c r="O1517" s="131">
        <f t="shared" si="58"/>
        <v>29877456</v>
      </c>
      <c r="P1517" s="35">
        <v>0</v>
      </c>
      <c r="Q1517" s="33">
        <v>0</v>
      </c>
      <c r="R1517" s="279">
        <f t="shared" si="57"/>
        <v>29877456</v>
      </c>
      <c r="S1517" s="154" t="s">
        <v>17</v>
      </c>
      <c r="T1517" s="154" t="s">
        <v>5498</v>
      </c>
      <c r="U1517" s="183" t="s">
        <v>1478</v>
      </c>
      <c r="V1517" s="183" t="s">
        <v>1470</v>
      </c>
    </row>
    <row r="1518" spans="1:22" s="2" customFormat="1" ht="118.5" customHeight="1" x14ac:dyDescent="0.35">
      <c r="A1518" s="27" t="s">
        <v>5499</v>
      </c>
      <c r="B1518" s="15">
        <v>1067</v>
      </c>
      <c r="C1518" s="15">
        <v>2025</v>
      </c>
      <c r="D1518" s="154" t="s">
        <v>548</v>
      </c>
      <c r="E1518" s="27" t="s">
        <v>1974</v>
      </c>
      <c r="F1518" s="19">
        <v>45813</v>
      </c>
      <c r="G1518" s="19">
        <v>45814</v>
      </c>
      <c r="H1518" s="19">
        <v>45991</v>
      </c>
      <c r="I1518" s="35">
        <v>50649421</v>
      </c>
      <c r="J1518" s="153" t="s">
        <v>17</v>
      </c>
      <c r="K1518" s="154" t="s">
        <v>18</v>
      </c>
      <c r="L1518" s="154" t="s">
        <v>1975</v>
      </c>
      <c r="M1518" s="130">
        <v>0</v>
      </c>
      <c r="N1518" s="131">
        <v>0</v>
      </c>
      <c r="O1518" s="131">
        <f t="shared" si="58"/>
        <v>50649421</v>
      </c>
      <c r="P1518" s="35">
        <v>0</v>
      </c>
      <c r="Q1518" s="33">
        <v>0</v>
      </c>
      <c r="R1518" s="279">
        <f t="shared" si="57"/>
        <v>50649421</v>
      </c>
      <c r="S1518" s="154" t="s">
        <v>17</v>
      </c>
      <c r="T1518" s="154" t="s">
        <v>5500</v>
      </c>
      <c r="U1518" s="183" t="s">
        <v>1473</v>
      </c>
      <c r="V1518" s="183" t="s">
        <v>1470</v>
      </c>
    </row>
    <row r="1519" spans="1:22" s="2" customFormat="1" ht="118.5" customHeight="1" x14ac:dyDescent="0.35">
      <c r="A1519" s="23" t="s">
        <v>5501</v>
      </c>
      <c r="B1519" s="16">
        <v>1072</v>
      </c>
      <c r="C1519" s="16">
        <v>2025</v>
      </c>
      <c r="D1519" s="159" t="s">
        <v>5502</v>
      </c>
      <c r="E1519" s="23" t="s">
        <v>2114</v>
      </c>
      <c r="F1519" s="20">
        <v>45812</v>
      </c>
      <c r="G1519" s="20">
        <v>45813</v>
      </c>
      <c r="H1519" s="20">
        <v>46022</v>
      </c>
      <c r="I1519" s="42">
        <v>82461841</v>
      </c>
      <c r="J1519" s="160" t="s">
        <v>17</v>
      </c>
      <c r="K1519" s="159" t="s">
        <v>18</v>
      </c>
      <c r="L1519" s="159" t="s">
        <v>968</v>
      </c>
      <c r="M1519" s="121">
        <v>0</v>
      </c>
      <c r="N1519" s="122">
        <v>0</v>
      </c>
      <c r="O1519" s="122">
        <f t="shared" si="58"/>
        <v>82461841</v>
      </c>
      <c r="P1519" s="42">
        <v>0</v>
      </c>
      <c r="Q1519" s="40">
        <v>0</v>
      </c>
      <c r="R1519" s="285">
        <f t="shared" si="57"/>
        <v>82461841</v>
      </c>
      <c r="S1519" s="159" t="s">
        <v>17</v>
      </c>
      <c r="T1519" s="159" t="s">
        <v>5503</v>
      </c>
      <c r="U1519" s="187" t="s">
        <v>1485</v>
      </c>
      <c r="V1519" s="187" t="s">
        <v>1472</v>
      </c>
    </row>
    <row r="1520" spans="1:22" s="2" customFormat="1" ht="118.5" customHeight="1" x14ac:dyDescent="0.35">
      <c r="A1520" s="23" t="s">
        <v>5504</v>
      </c>
      <c r="B1520" s="16">
        <v>1074</v>
      </c>
      <c r="C1520" s="16">
        <v>2025</v>
      </c>
      <c r="D1520" s="159" t="s">
        <v>5505</v>
      </c>
      <c r="E1520" s="23" t="s">
        <v>5506</v>
      </c>
      <c r="F1520" s="20">
        <v>45813</v>
      </c>
      <c r="G1520" s="20">
        <v>45818</v>
      </c>
      <c r="H1520" s="20">
        <v>46022</v>
      </c>
      <c r="I1520" s="42">
        <v>74574170</v>
      </c>
      <c r="J1520" s="160" t="s">
        <v>17</v>
      </c>
      <c r="K1520" s="159" t="s">
        <v>18</v>
      </c>
      <c r="L1520" s="159" t="s">
        <v>965</v>
      </c>
      <c r="M1520" s="121">
        <v>0</v>
      </c>
      <c r="N1520" s="122">
        <v>0</v>
      </c>
      <c r="O1520" s="122">
        <f t="shared" si="58"/>
        <v>74574170</v>
      </c>
      <c r="P1520" s="42">
        <v>0</v>
      </c>
      <c r="Q1520" s="40">
        <v>0</v>
      </c>
      <c r="R1520" s="285">
        <f t="shared" si="57"/>
        <v>74574170</v>
      </c>
      <c r="S1520" s="159" t="s">
        <v>17</v>
      </c>
      <c r="T1520" s="159" t="s">
        <v>5507</v>
      </c>
      <c r="U1520" s="187" t="s">
        <v>1481</v>
      </c>
      <c r="V1520" s="187" t="s">
        <v>1472</v>
      </c>
    </row>
    <row r="1521" spans="1:22" s="2" customFormat="1" ht="118.5" customHeight="1" x14ac:dyDescent="0.35">
      <c r="A1521" s="27" t="s">
        <v>5508</v>
      </c>
      <c r="B1521" s="15">
        <v>1075</v>
      </c>
      <c r="C1521" s="15">
        <v>2025</v>
      </c>
      <c r="D1521" s="154" t="s">
        <v>5509</v>
      </c>
      <c r="E1521" s="27" t="s">
        <v>3490</v>
      </c>
      <c r="F1521" s="19">
        <v>45827</v>
      </c>
      <c r="G1521" s="19">
        <v>45833</v>
      </c>
      <c r="H1521" s="19">
        <v>46022</v>
      </c>
      <c r="I1521" s="35">
        <v>48999039</v>
      </c>
      <c r="J1521" s="153" t="s">
        <v>17</v>
      </c>
      <c r="K1521" s="154" t="s">
        <v>18</v>
      </c>
      <c r="L1521" s="154" t="s">
        <v>972</v>
      </c>
      <c r="M1521" s="130">
        <v>0</v>
      </c>
      <c r="N1521" s="131">
        <v>0</v>
      </c>
      <c r="O1521" s="131">
        <f t="shared" si="58"/>
        <v>48999039</v>
      </c>
      <c r="P1521" s="35">
        <v>0</v>
      </c>
      <c r="Q1521" s="33">
        <v>0</v>
      </c>
      <c r="R1521" s="279">
        <f t="shared" si="57"/>
        <v>48999039</v>
      </c>
      <c r="S1521" s="154" t="s">
        <v>17</v>
      </c>
      <c r="T1521" s="154" t="s">
        <v>5510</v>
      </c>
      <c r="U1521" s="183" t="s">
        <v>1478</v>
      </c>
      <c r="V1521" s="183" t="s">
        <v>1470</v>
      </c>
    </row>
    <row r="1522" spans="1:22" s="2" customFormat="1" ht="118.5" customHeight="1" x14ac:dyDescent="0.35">
      <c r="A1522" s="27" t="s">
        <v>5511</v>
      </c>
      <c r="B1522" s="15">
        <v>1077</v>
      </c>
      <c r="C1522" s="15">
        <v>2025</v>
      </c>
      <c r="D1522" s="154" t="s">
        <v>400</v>
      </c>
      <c r="E1522" s="27" t="s">
        <v>5512</v>
      </c>
      <c r="F1522" s="19">
        <v>45812</v>
      </c>
      <c r="G1522" s="19">
        <v>45813</v>
      </c>
      <c r="H1522" s="19">
        <v>45991</v>
      </c>
      <c r="I1522" s="35">
        <v>25466957</v>
      </c>
      <c r="J1522" s="153" t="s">
        <v>17</v>
      </c>
      <c r="K1522" s="154" t="s">
        <v>18</v>
      </c>
      <c r="L1522" s="154" t="s">
        <v>3195</v>
      </c>
      <c r="M1522" s="130">
        <v>0</v>
      </c>
      <c r="N1522" s="131">
        <v>0</v>
      </c>
      <c r="O1522" s="131">
        <f t="shared" si="58"/>
        <v>25466957</v>
      </c>
      <c r="P1522" s="35">
        <v>0</v>
      </c>
      <c r="Q1522" s="33">
        <v>0</v>
      </c>
      <c r="R1522" s="279">
        <f t="shared" si="57"/>
        <v>25466957</v>
      </c>
      <c r="S1522" s="154" t="s">
        <v>17</v>
      </c>
      <c r="T1522" s="154" t="s">
        <v>5513</v>
      </c>
      <c r="U1522" s="183" t="s">
        <v>1473</v>
      </c>
      <c r="V1522" s="183" t="s">
        <v>1470</v>
      </c>
    </row>
    <row r="1523" spans="1:22" s="2" customFormat="1" ht="118.5" customHeight="1" x14ac:dyDescent="0.35">
      <c r="A1523" s="27" t="s">
        <v>5514</v>
      </c>
      <c r="B1523" s="15">
        <v>1078</v>
      </c>
      <c r="C1523" s="15">
        <v>2025</v>
      </c>
      <c r="D1523" s="154" t="s">
        <v>5515</v>
      </c>
      <c r="E1523" s="27" t="s">
        <v>2074</v>
      </c>
      <c r="F1523" s="19">
        <v>45813</v>
      </c>
      <c r="G1523" s="19">
        <v>45813</v>
      </c>
      <c r="H1523" s="19">
        <v>45991</v>
      </c>
      <c r="I1523" s="35">
        <v>50933968</v>
      </c>
      <c r="J1523" s="153" t="s">
        <v>17</v>
      </c>
      <c r="K1523" s="154" t="s">
        <v>18</v>
      </c>
      <c r="L1523" s="154" t="s">
        <v>3195</v>
      </c>
      <c r="M1523" s="130">
        <v>0</v>
      </c>
      <c r="N1523" s="131">
        <v>0</v>
      </c>
      <c r="O1523" s="131">
        <f t="shared" si="58"/>
        <v>50933968</v>
      </c>
      <c r="P1523" s="35">
        <v>0</v>
      </c>
      <c r="Q1523" s="33">
        <v>0</v>
      </c>
      <c r="R1523" s="279">
        <f t="shared" si="57"/>
        <v>50933968</v>
      </c>
      <c r="S1523" s="154" t="s">
        <v>17</v>
      </c>
      <c r="T1523" s="154" t="s">
        <v>5516</v>
      </c>
      <c r="U1523" s="183" t="s">
        <v>1473</v>
      </c>
      <c r="V1523" s="183" t="s">
        <v>1470</v>
      </c>
    </row>
    <row r="1524" spans="1:22" s="2" customFormat="1" ht="118.5" customHeight="1" x14ac:dyDescent="0.35">
      <c r="A1524" s="27" t="s">
        <v>5517</v>
      </c>
      <c r="B1524" s="15">
        <v>1081</v>
      </c>
      <c r="C1524" s="15">
        <v>2025</v>
      </c>
      <c r="D1524" s="154" t="s">
        <v>5518</v>
      </c>
      <c r="E1524" s="27" t="s">
        <v>5519</v>
      </c>
      <c r="F1524" s="19">
        <v>45812</v>
      </c>
      <c r="G1524" s="19">
        <v>45813</v>
      </c>
      <c r="H1524" s="19">
        <v>45917</v>
      </c>
      <c r="I1524" s="35">
        <v>19121564</v>
      </c>
      <c r="J1524" s="153" t="s">
        <v>17</v>
      </c>
      <c r="K1524" s="154" t="s">
        <v>18</v>
      </c>
      <c r="L1524" s="154" t="s">
        <v>975</v>
      </c>
      <c r="M1524" s="130">
        <v>0</v>
      </c>
      <c r="N1524" s="131">
        <v>0</v>
      </c>
      <c r="O1524" s="131">
        <f t="shared" si="58"/>
        <v>19121564</v>
      </c>
      <c r="P1524" s="28">
        <v>0</v>
      </c>
      <c r="Q1524" s="33">
        <v>0</v>
      </c>
      <c r="R1524" s="279">
        <f t="shared" si="57"/>
        <v>19121564</v>
      </c>
      <c r="S1524" s="154" t="s">
        <v>17</v>
      </c>
      <c r="T1524" s="154" t="s">
        <v>5520</v>
      </c>
      <c r="U1524" s="183" t="s">
        <v>1475</v>
      </c>
      <c r="V1524" s="183" t="s">
        <v>1470</v>
      </c>
    </row>
    <row r="1525" spans="1:22" s="2" customFormat="1" ht="118.5" customHeight="1" x14ac:dyDescent="0.35">
      <c r="A1525" s="25" t="s">
        <v>5521</v>
      </c>
      <c r="B1525" s="17">
        <v>1082</v>
      </c>
      <c r="C1525" s="17">
        <v>2025</v>
      </c>
      <c r="D1525" s="156" t="s">
        <v>261</v>
      </c>
      <c r="E1525" s="25" t="s">
        <v>5522</v>
      </c>
      <c r="F1525" s="18">
        <v>45813</v>
      </c>
      <c r="G1525" s="18">
        <v>45818</v>
      </c>
      <c r="H1525" s="18">
        <v>45991</v>
      </c>
      <c r="I1525" s="29">
        <v>67608468</v>
      </c>
      <c r="J1525" s="161" t="s">
        <v>17</v>
      </c>
      <c r="K1525" s="156" t="s">
        <v>18</v>
      </c>
      <c r="L1525" s="156" t="s">
        <v>971</v>
      </c>
      <c r="M1525" s="265">
        <v>0</v>
      </c>
      <c r="N1525" s="148">
        <v>0</v>
      </c>
      <c r="O1525" s="148">
        <f t="shared" si="58"/>
        <v>67608468</v>
      </c>
      <c r="P1525" s="29">
        <v>0</v>
      </c>
      <c r="Q1525" s="12">
        <v>0</v>
      </c>
      <c r="R1525" s="282">
        <f t="shared" si="57"/>
        <v>67608468</v>
      </c>
      <c r="S1525" s="156" t="s">
        <v>17</v>
      </c>
      <c r="T1525" s="156" t="s">
        <v>5523</v>
      </c>
      <c r="U1525" s="190" t="s">
        <v>1482</v>
      </c>
      <c r="V1525" s="190" t="s">
        <v>1468</v>
      </c>
    </row>
    <row r="1526" spans="1:22" s="2" customFormat="1" ht="118.5" customHeight="1" x14ac:dyDescent="0.35">
      <c r="A1526" s="27" t="s">
        <v>5524</v>
      </c>
      <c r="B1526" s="15">
        <v>1084</v>
      </c>
      <c r="C1526" s="15">
        <v>2025</v>
      </c>
      <c r="D1526" s="154" t="s">
        <v>5525</v>
      </c>
      <c r="E1526" s="27" t="s">
        <v>3084</v>
      </c>
      <c r="F1526" s="19">
        <v>45813</v>
      </c>
      <c r="G1526" s="19">
        <v>45814</v>
      </c>
      <c r="H1526" s="19">
        <v>45991</v>
      </c>
      <c r="I1526" s="35">
        <v>50649421</v>
      </c>
      <c r="J1526" s="153" t="s">
        <v>17</v>
      </c>
      <c r="K1526" s="154" t="s">
        <v>18</v>
      </c>
      <c r="L1526" s="154" t="s">
        <v>1975</v>
      </c>
      <c r="M1526" s="130">
        <v>0</v>
      </c>
      <c r="N1526" s="131">
        <v>0</v>
      </c>
      <c r="O1526" s="131">
        <f t="shared" si="58"/>
        <v>50649421</v>
      </c>
      <c r="P1526" s="35">
        <v>0</v>
      </c>
      <c r="Q1526" s="33">
        <v>0</v>
      </c>
      <c r="R1526" s="279">
        <f t="shared" si="57"/>
        <v>50649421</v>
      </c>
      <c r="S1526" s="154" t="s">
        <v>17</v>
      </c>
      <c r="T1526" s="154" t="s">
        <v>5526</v>
      </c>
      <c r="U1526" s="183" t="s">
        <v>1473</v>
      </c>
      <c r="V1526" s="183" t="s">
        <v>1470</v>
      </c>
    </row>
    <row r="1527" spans="1:22" s="2" customFormat="1" ht="118.5" customHeight="1" x14ac:dyDescent="0.35">
      <c r="A1527" s="27" t="s">
        <v>5527</v>
      </c>
      <c r="B1527" s="15">
        <v>1085</v>
      </c>
      <c r="C1527" s="15">
        <v>2025</v>
      </c>
      <c r="D1527" s="154" t="s">
        <v>388</v>
      </c>
      <c r="E1527" s="27" t="s">
        <v>3084</v>
      </c>
      <c r="F1527" s="19">
        <v>45817</v>
      </c>
      <c r="G1527" s="19">
        <v>45819</v>
      </c>
      <c r="H1527" s="19">
        <v>45991</v>
      </c>
      <c r="I1527" s="35">
        <v>50649421</v>
      </c>
      <c r="J1527" s="153" t="s">
        <v>17</v>
      </c>
      <c r="K1527" s="154" t="s">
        <v>18</v>
      </c>
      <c r="L1527" s="154" t="s">
        <v>1975</v>
      </c>
      <c r="M1527" s="130">
        <v>0</v>
      </c>
      <c r="N1527" s="131">
        <v>0</v>
      </c>
      <c r="O1527" s="131">
        <f t="shared" si="58"/>
        <v>50649421</v>
      </c>
      <c r="P1527" s="35">
        <v>0</v>
      </c>
      <c r="Q1527" s="33">
        <v>0</v>
      </c>
      <c r="R1527" s="279">
        <f t="shared" si="57"/>
        <v>50649421</v>
      </c>
      <c r="S1527" s="154" t="s">
        <v>17</v>
      </c>
      <c r="T1527" s="154" t="s">
        <v>5528</v>
      </c>
      <c r="U1527" s="183" t="s">
        <v>1473</v>
      </c>
      <c r="V1527" s="183" t="s">
        <v>1470</v>
      </c>
    </row>
    <row r="1528" spans="1:22" s="2" customFormat="1" ht="118.5" customHeight="1" x14ac:dyDescent="0.35">
      <c r="A1528" s="27" t="s">
        <v>5529</v>
      </c>
      <c r="B1528" s="15">
        <v>1086</v>
      </c>
      <c r="C1528" s="15">
        <v>2025</v>
      </c>
      <c r="D1528" s="154" t="s">
        <v>5530</v>
      </c>
      <c r="E1528" s="27" t="s">
        <v>5531</v>
      </c>
      <c r="F1528" s="19">
        <v>45827</v>
      </c>
      <c r="G1528" s="19">
        <v>45828</v>
      </c>
      <c r="H1528" s="19">
        <v>45991</v>
      </c>
      <c r="I1528" s="35">
        <v>25324684</v>
      </c>
      <c r="J1528" s="153" t="s">
        <v>17</v>
      </c>
      <c r="K1528" s="154" t="s">
        <v>18</v>
      </c>
      <c r="L1528" s="154" t="s">
        <v>1975</v>
      </c>
      <c r="M1528" s="130">
        <v>0</v>
      </c>
      <c r="N1528" s="131">
        <v>0</v>
      </c>
      <c r="O1528" s="131">
        <f t="shared" si="58"/>
        <v>25324684</v>
      </c>
      <c r="P1528" s="35">
        <v>0</v>
      </c>
      <c r="Q1528" s="33">
        <v>0</v>
      </c>
      <c r="R1528" s="279">
        <f t="shared" si="57"/>
        <v>25324684</v>
      </c>
      <c r="S1528" s="154" t="s">
        <v>17</v>
      </c>
      <c r="T1528" s="154" t="s">
        <v>5532</v>
      </c>
      <c r="U1528" s="183" t="s">
        <v>1473</v>
      </c>
      <c r="V1528" s="183" t="s">
        <v>1470</v>
      </c>
    </row>
    <row r="1529" spans="1:22" s="2" customFormat="1" ht="118.5" customHeight="1" x14ac:dyDescent="0.35">
      <c r="A1529" s="23" t="s">
        <v>5533</v>
      </c>
      <c r="B1529" s="16">
        <v>1087</v>
      </c>
      <c r="C1529" s="16">
        <v>2025</v>
      </c>
      <c r="D1529" s="159" t="s">
        <v>5534</v>
      </c>
      <c r="E1529" s="23" t="s">
        <v>5535</v>
      </c>
      <c r="F1529" s="20">
        <v>45821</v>
      </c>
      <c r="G1529" s="20">
        <v>45824</v>
      </c>
      <c r="H1529" s="20">
        <v>46022</v>
      </c>
      <c r="I1529" s="42">
        <v>32182293</v>
      </c>
      <c r="J1529" s="160" t="s">
        <v>17</v>
      </c>
      <c r="K1529" s="159" t="s">
        <v>18</v>
      </c>
      <c r="L1529" s="159" t="s">
        <v>968</v>
      </c>
      <c r="M1529" s="121">
        <v>0</v>
      </c>
      <c r="N1529" s="122">
        <v>0</v>
      </c>
      <c r="O1529" s="122">
        <f t="shared" si="58"/>
        <v>32182293</v>
      </c>
      <c r="P1529" s="42">
        <v>0</v>
      </c>
      <c r="Q1529" s="40">
        <v>0</v>
      </c>
      <c r="R1529" s="285">
        <f t="shared" si="57"/>
        <v>32182293</v>
      </c>
      <c r="S1529" s="159" t="s">
        <v>17</v>
      </c>
      <c r="T1529" s="159" t="s">
        <v>5536</v>
      </c>
      <c r="U1529" s="187" t="s">
        <v>1485</v>
      </c>
      <c r="V1529" s="187" t="s">
        <v>1472</v>
      </c>
    </row>
    <row r="1530" spans="1:22" s="2" customFormat="1" ht="118.5" customHeight="1" x14ac:dyDescent="0.35">
      <c r="A1530" s="27" t="s">
        <v>5537</v>
      </c>
      <c r="B1530" s="15">
        <v>1088</v>
      </c>
      <c r="C1530" s="15">
        <v>2025</v>
      </c>
      <c r="D1530" s="154" t="s">
        <v>5538</v>
      </c>
      <c r="E1530" s="27" t="s">
        <v>96</v>
      </c>
      <c r="F1530" s="19">
        <v>45812</v>
      </c>
      <c r="G1530" s="19">
        <v>45813</v>
      </c>
      <c r="H1530" s="19">
        <v>46022</v>
      </c>
      <c r="I1530" s="28">
        <v>68120654</v>
      </c>
      <c r="J1530" s="263" t="s">
        <v>17</v>
      </c>
      <c r="K1530" s="154" t="s">
        <v>18</v>
      </c>
      <c r="L1530" s="154" t="s">
        <v>975</v>
      </c>
      <c r="M1530" s="130">
        <v>0</v>
      </c>
      <c r="N1530" s="131">
        <v>0</v>
      </c>
      <c r="O1530" s="131">
        <f t="shared" si="58"/>
        <v>68120654</v>
      </c>
      <c r="P1530" s="28">
        <v>0</v>
      </c>
      <c r="Q1530" s="33">
        <v>0</v>
      </c>
      <c r="R1530" s="279">
        <f t="shared" si="57"/>
        <v>68120654</v>
      </c>
      <c r="S1530" s="154" t="s">
        <v>17</v>
      </c>
      <c r="T1530" s="154" t="s">
        <v>5539</v>
      </c>
      <c r="U1530" s="183" t="s">
        <v>1476</v>
      </c>
      <c r="V1530" s="183" t="s">
        <v>1470</v>
      </c>
    </row>
    <row r="1531" spans="1:22" s="2" customFormat="1" ht="118.5" customHeight="1" x14ac:dyDescent="0.35">
      <c r="A1531" s="27" t="s">
        <v>5540</v>
      </c>
      <c r="B1531" s="15">
        <v>1089</v>
      </c>
      <c r="C1531" s="15">
        <v>2025</v>
      </c>
      <c r="D1531" s="154" t="s">
        <v>5541</v>
      </c>
      <c r="E1531" s="27" t="s">
        <v>5542</v>
      </c>
      <c r="F1531" s="19">
        <v>45812</v>
      </c>
      <c r="G1531" s="19">
        <v>45813</v>
      </c>
      <c r="H1531" s="19">
        <v>46022</v>
      </c>
      <c r="I1531" s="35">
        <v>29877456</v>
      </c>
      <c r="J1531" s="153" t="s">
        <v>17</v>
      </c>
      <c r="K1531" s="154" t="s">
        <v>18</v>
      </c>
      <c r="L1531" s="154" t="s">
        <v>975</v>
      </c>
      <c r="M1531" s="130">
        <v>0</v>
      </c>
      <c r="N1531" s="131">
        <v>0</v>
      </c>
      <c r="O1531" s="131">
        <f t="shared" si="58"/>
        <v>29877456</v>
      </c>
      <c r="P1531" s="28">
        <v>0</v>
      </c>
      <c r="Q1531" s="33">
        <v>0</v>
      </c>
      <c r="R1531" s="279">
        <f t="shared" si="57"/>
        <v>29877456</v>
      </c>
      <c r="S1531" s="154" t="s">
        <v>17</v>
      </c>
      <c r="T1531" s="154" t="s">
        <v>5543</v>
      </c>
      <c r="U1531" s="183" t="s">
        <v>1479</v>
      </c>
      <c r="V1531" s="183" t="s">
        <v>1470</v>
      </c>
    </row>
    <row r="1532" spans="1:22" s="2" customFormat="1" ht="118.5" customHeight="1" x14ac:dyDescent="0.35">
      <c r="A1532" s="27" t="s">
        <v>5544</v>
      </c>
      <c r="B1532" s="15">
        <v>1090</v>
      </c>
      <c r="C1532" s="15">
        <v>2025</v>
      </c>
      <c r="D1532" s="154" t="s">
        <v>541</v>
      </c>
      <c r="E1532" s="27" t="s">
        <v>3910</v>
      </c>
      <c r="F1532" s="19">
        <v>45813</v>
      </c>
      <c r="G1532" s="19">
        <v>45819</v>
      </c>
      <c r="H1532" s="19">
        <v>46022</v>
      </c>
      <c r="I1532" s="28">
        <v>26889716</v>
      </c>
      <c r="J1532" s="263" t="s">
        <v>17</v>
      </c>
      <c r="K1532" s="154" t="s">
        <v>18</v>
      </c>
      <c r="L1532" s="154" t="s">
        <v>975</v>
      </c>
      <c r="M1532" s="130">
        <v>0</v>
      </c>
      <c r="N1532" s="131">
        <v>0</v>
      </c>
      <c r="O1532" s="131">
        <f t="shared" si="58"/>
        <v>26889716</v>
      </c>
      <c r="P1532" s="28">
        <v>0</v>
      </c>
      <c r="Q1532" s="33">
        <v>0</v>
      </c>
      <c r="R1532" s="279">
        <f t="shared" si="57"/>
        <v>26889716</v>
      </c>
      <c r="S1532" s="154" t="s">
        <v>17</v>
      </c>
      <c r="T1532" s="154" t="s">
        <v>5545</v>
      </c>
      <c r="U1532" s="183" t="s">
        <v>1476</v>
      </c>
      <c r="V1532" s="183" t="s">
        <v>1470</v>
      </c>
    </row>
    <row r="1533" spans="1:22" s="2" customFormat="1" ht="118.5" customHeight="1" x14ac:dyDescent="0.35">
      <c r="A1533" s="27" t="s">
        <v>5546</v>
      </c>
      <c r="B1533" s="15">
        <v>1091</v>
      </c>
      <c r="C1533" s="15">
        <v>2025</v>
      </c>
      <c r="D1533" s="154" t="s">
        <v>515</v>
      </c>
      <c r="E1533" s="27" t="s">
        <v>5547</v>
      </c>
      <c r="F1533" s="19">
        <v>45820</v>
      </c>
      <c r="G1533" s="19">
        <v>45826</v>
      </c>
      <c r="H1533" s="19">
        <v>46022</v>
      </c>
      <c r="I1533" s="35">
        <v>32842441</v>
      </c>
      <c r="J1533" s="153" t="s">
        <v>17</v>
      </c>
      <c r="K1533" s="154" t="s">
        <v>18</v>
      </c>
      <c r="L1533" s="154" t="s">
        <v>975</v>
      </c>
      <c r="M1533" s="130">
        <v>0</v>
      </c>
      <c r="N1533" s="131">
        <v>0</v>
      </c>
      <c r="O1533" s="131">
        <f t="shared" si="58"/>
        <v>32842441</v>
      </c>
      <c r="P1533" s="28">
        <v>0</v>
      </c>
      <c r="Q1533" s="33">
        <v>0</v>
      </c>
      <c r="R1533" s="279">
        <f t="shared" ref="R1533:R1596" si="59">I1533+P1533</f>
        <v>32842441</v>
      </c>
      <c r="S1533" s="154" t="s">
        <v>17</v>
      </c>
      <c r="T1533" s="154" t="s">
        <v>5548</v>
      </c>
      <c r="U1533" s="183" t="s">
        <v>1476</v>
      </c>
      <c r="V1533" s="183" t="s">
        <v>1470</v>
      </c>
    </row>
    <row r="1534" spans="1:22" s="2" customFormat="1" ht="118.5" customHeight="1" x14ac:dyDescent="0.35">
      <c r="A1534" s="27" t="s">
        <v>5549</v>
      </c>
      <c r="B1534" s="15">
        <v>1092</v>
      </c>
      <c r="C1534" s="15">
        <v>2025</v>
      </c>
      <c r="D1534" s="154" t="s">
        <v>5550</v>
      </c>
      <c r="E1534" s="27" t="s">
        <v>4627</v>
      </c>
      <c r="F1534" s="19">
        <v>45812</v>
      </c>
      <c r="G1534" s="19">
        <v>45813</v>
      </c>
      <c r="H1534" s="19">
        <v>45993</v>
      </c>
      <c r="I1534" s="35">
        <v>29706725</v>
      </c>
      <c r="J1534" s="153" t="s">
        <v>17</v>
      </c>
      <c r="K1534" s="154" t="s">
        <v>18</v>
      </c>
      <c r="L1534" s="154" t="s">
        <v>975</v>
      </c>
      <c r="M1534" s="130">
        <v>0</v>
      </c>
      <c r="N1534" s="131">
        <v>0</v>
      </c>
      <c r="O1534" s="131">
        <f t="shared" si="58"/>
        <v>29706725</v>
      </c>
      <c r="P1534" s="28">
        <v>0</v>
      </c>
      <c r="Q1534" s="33">
        <v>0</v>
      </c>
      <c r="R1534" s="279">
        <f t="shared" si="59"/>
        <v>29706725</v>
      </c>
      <c r="S1534" s="154" t="s">
        <v>17</v>
      </c>
      <c r="T1534" s="154" t="s">
        <v>5551</v>
      </c>
      <c r="U1534" s="183" t="s">
        <v>1479</v>
      </c>
      <c r="V1534" s="183" t="s">
        <v>1470</v>
      </c>
    </row>
    <row r="1535" spans="1:22" s="2" customFormat="1" ht="118.5" customHeight="1" x14ac:dyDescent="0.35">
      <c r="A1535" s="27" t="s">
        <v>5552</v>
      </c>
      <c r="B1535" s="15">
        <v>1093</v>
      </c>
      <c r="C1535" s="15">
        <v>2025</v>
      </c>
      <c r="D1535" s="154" t="s">
        <v>5553</v>
      </c>
      <c r="E1535" s="27" t="s">
        <v>5554</v>
      </c>
      <c r="F1535" s="19">
        <v>45812</v>
      </c>
      <c r="G1535" s="19">
        <v>45814</v>
      </c>
      <c r="H1535" s="19">
        <v>45991</v>
      </c>
      <c r="I1535" s="35">
        <v>29706738</v>
      </c>
      <c r="J1535" s="153" t="s">
        <v>17</v>
      </c>
      <c r="K1535" s="154" t="s">
        <v>18</v>
      </c>
      <c r="L1535" s="154" t="s">
        <v>972</v>
      </c>
      <c r="M1535" s="130">
        <v>0</v>
      </c>
      <c r="N1535" s="131">
        <v>0</v>
      </c>
      <c r="O1535" s="131">
        <f t="shared" si="58"/>
        <v>29706738</v>
      </c>
      <c r="P1535" s="35">
        <v>0</v>
      </c>
      <c r="Q1535" s="33">
        <v>0</v>
      </c>
      <c r="R1535" s="279">
        <f t="shared" si="59"/>
        <v>29706738</v>
      </c>
      <c r="S1535" s="154" t="s">
        <v>17</v>
      </c>
      <c r="T1535" s="154" t="s">
        <v>5555</v>
      </c>
      <c r="U1535" s="183" t="s">
        <v>1478</v>
      </c>
      <c r="V1535" s="183" t="s">
        <v>1470</v>
      </c>
    </row>
    <row r="1536" spans="1:22" s="2" customFormat="1" ht="118.5" customHeight="1" x14ac:dyDescent="0.35">
      <c r="A1536" s="27" t="s">
        <v>5556</v>
      </c>
      <c r="B1536" s="15">
        <v>1094</v>
      </c>
      <c r="C1536" s="15">
        <v>2025</v>
      </c>
      <c r="D1536" s="154" t="s">
        <v>5557</v>
      </c>
      <c r="E1536" s="27" t="s">
        <v>3490</v>
      </c>
      <c r="F1536" s="19">
        <v>45820</v>
      </c>
      <c r="G1536" s="19">
        <v>45826</v>
      </c>
      <c r="H1536" s="19">
        <v>45991</v>
      </c>
      <c r="I1536" s="35">
        <v>43023564</v>
      </c>
      <c r="J1536" s="153" t="s">
        <v>17</v>
      </c>
      <c r="K1536" s="154" t="s">
        <v>18</v>
      </c>
      <c r="L1536" s="154" t="s">
        <v>972</v>
      </c>
      <c r="M1536" s="130">
        <v>0</v>
      </c>
      <c r="N1536" s="131">
        <v>0</v>
      </c>
      <c r="O1536" s="131">
        <f t="shared" si="58"/>
        <v>43023564</v>
      </c>
      <c r="P1536" s="35">
        <v>0</v>
      </c>
      <c r="Q1536" s="33">
        <v>0</v>
      </c>
      <c r="R1536" s="279">
        <f t="shared" si="59"/>
        <v>43023564</v>
      </c>
      <c r="S1536" s="154" t="s">
        <v>17</v>
      </c>
      <c r="T1536" s="154" t="s">
        <v>5558</v>
      </c>
      <c r="U1536" s="183" t="s">
        <v>1478</v>
      </c>
      <c r="V1536" s="183" t="s">
        <v>1470</v>
      </c>
    </row>
    <row r="1537" spans="1:22" s="2" customFormat="1" ht="118.5" customHeight="1" x14ac:dyDescent="0.35">
      <c r="A1537" s="27" t="s">
        <v>5559</v>
      </c>
      <c r="B1537" s="15">
        <v>1095</v>
      </c>
      <c r="C1537" s="15">
        <v>2025</v>
      </c>
      <c r="D1537" s="154" t="s">
        <v>5560</v>
      </c>
      <c r="E1537" s="27" t="s">
        <v>3835</v>
      </c>
      <c r="F1537" s="19">
        <v>45820</v>
      </c>
      <c r="G1537" s="19">
        <v>45824</v>
      </c>
      <c r="H1537" s="19">
        <v>46022</v>
      </c>
      <c r="I1537" s="35">
        <v>29877456</v>
      </c>
      <c r="J1537" s="153" t="s">
        <v>17</v>
      </c>
      <c r="K1537" s="154" t="s">
        <v>18</v>
      </c>
      <c r="L1537" s="154" t="s">
        <v>972</v>
      </c>
      <c r="M1537" s="130">
        <v>0</v>
      </c>
      <c r="N1537" s="131">
        <v>0</v>
      </c>
      <c r="O1537" s="131">
        <f t="shared" si="58"/>
        <v>29877456</v>
      </c>
      <c r="P1537" s="35">
        <v>0</v>
      </c>
      <c r="Q1537" s="33">
        <v>0</v>
      </c>
      <c r="R1537" s="279">
        <f t="shared" si="59"/>
        <v>29877456</v>
      </c>
      <c r="S1537" s="154" t="s">
        <v>17</v>
      </c>
      <c r="T1537" s="154" t="s">
        <v>5561</v>
      </c>
      <c r="U1537" s="183" t="s">
        <v>1478</v>
      </c>
      <c r="V1537" s="183" t="s">
        <v>1470</v>
      </c>
    </row>
    <row r="1538" spans="1:22" s="2" customFormat="1" ht="118.5" customHeight="1" x14ac:dyDescent="0.35">
      <c r="A1538" s="25" t="s">
        <v>5562</v>
      </c>
      <c r="B1538" s="17">
        <v>1096</v>
      </c>
      <c r="C1538" s="17">
        <v>2025</v>
      </c>
      <c r="D1538" s="156" t="s">
        <v>5563</v>
      </c>
      <c r="E1538" s="25" t="s">
        <v>3284</v>
      </c>
      <c r="F1538" s="18">
        <v>45813</v>
      </c>
      <c r="G1538" s="18">
        <v>45813</v>
      </c>
      <c r="H1538" s="18">
        <v>45991</v>
      </c>
      <c r="I1538" s="29">
        <v>36877344</v>
      </c>
      <c r="J1538" s="161" t="s">
        <v>17</v>
      </c>
      <c r="K1538" s="156" t="s">
        <v>18</v>
      </c>
      <c r="L1538" s="156" t="s">
        <v>3285</v>
      </c>
      <c r="M1538" s="265">
        <v>0</v>
      </c>
      <c r="N1538" s="148">
        <v>0</v>
      </c>
      <c r="O1538" s="148">
        <f t="shared" si="58"/>
        <v>36877344</v>
      </c>
      <c r="P1538" s="29">
        <v>0</v>
      </c>
      <c r="Q1538" s="12">
        <v>0</v>
      </c>
      <c r="R1538" s="282">
        <f t="shared" si="59"/>
        <v>36877344</v>
      </c>
      <c r="S1538" s="156" t="s">
        <v>17</v>
      </c>
      <c r="T1538" s="156" t="s">
        <v>5564</v>
      </c>
      <c r="U1538" s="190" t="s">
        <v>1480</v>
      </c>
      <c r="V1538" s="190" t="s">
        <v>1468</v>
      </c>
    </row>
    <row r="1539" spans="1:22" s="2" customFormat="1" ht="118.5" customHeight="1" x14ac:dyDescent="0.35">
      <c r="A1539" s="27" t="s">
        <v>5565</v>
      </c>
      <c r="B1539" s="15">
        <v>1097</v>
      </c>
      <c r="C1539" s="15">
        <v>2025</v>
      </c>
      <c r="D1539" s="154" t="s">
        <v>5566</v>
      </c>
      <c r="E1539" s="27" t="s">
        <v>349</v>
      </c>
      <c r="F1539" s="19">
        <v>45812</v>
      </c>
      <c r="G1539" s="19">
        <v>45813</v>
      </c>
      <c r="H1539" s="19">
        <v>46022</v>
      </c>
      <c r="I1539" s="28">
        <v>43023568</v>
      </c>
      <c r="J1539" s="263" t="s">
        <v>17</v>
      </c>
      <c r="K1539" s="154" t="s">
        <v>18</v>
      </c>
      <c r="L1539" s="154" t="s">
        <v>975</v>
      </c>
      <c r="M1539" s="130">
        <v>0</v>
      </c>
      <c r="N1539" s="131">
        <v>0</v>
      </c>
      <c r="O1539" s="131">
        <f t="shared" si="58"/>
        <v>43023568</v>
      </c>
      <c r="P1539" s="28">
        <v>0</v>
      </c>
      <c r="Q1539" s="33">
        <v>0</v>
      </c>
      <c r="R1539" s="279">
        <f t="shared" si="59"/>
        <v>43023568</v>
      </c>
      <c r="S1539" s="154" t="s">
        <v>17</v>
      </c>
      <c r="T1539" s="154" t="s">
        <v>5567</v>
      </c>
      <c r="U1539" s="183" t="s">
        <v>1476</v>
      </c>
      <c r="V1539" s="183" t="s">
        <v>1470</v>
      </c>
    </row>
    <row r="1540" spans="1:22" s="2" customFormat="1" ht="118.5" customHeight="1" x14ac:dyDescent="0.35">
      <c r="A1540" s="27" t="s">
        <v>5568</v>
      </c>
      <c r="B1540" s="15">
        <v>1098</v>
      </c>
      <c r="C1540" s="15">
        <v>2025</v>
      </c>
      <c r="D1540" s="154" t="s">
        <v>506</v>
      </c>
      <c r="E1540" s="27" t="s">
        <v>3910</v>
      </c>
      <c r="F1540" s="19">
        <v>45813</v>
      </c>
      <c r="G1540" s="19">
        <v>45814</v>
      </c>
      <c r="H1540" s="19">
        <v>46022</v>
      </c>
      <c r="I1540" s="28">
        <v>26633616</v>
      </c>
      <c r="J1540" s="263" t="s">
        <v>17</v>
      </c>
      <c r="K1540" s="154" t="s">
        <v>18</v>
      </c>
      <c r="L1540" s="154" t="s">
        <v>975</v>
      </c>
      <c r="M1540" s="130">
        <v>0</v>
      </c>
      <c r="N1540" s="131">
        <v>0</v>
      </c>
      <c r="O1540" s="131">
        <f t="shared" si="58"/>
        <v>26633616</v>
      </c>
      <c r="P1540" s="28">
        <v>0</v>
      </c>
      <c r="Q1540" s="33">
        <v>0</v>
      </c>
      <c r="R1540" s="279">
        <f t="shared" si="59"/>
        <v>26633616</v>
      </c>
      <c r="S1540" s="154" t="s">
        <v>17</v>
      </c>
      <c r="T1540" s="154" t="s">
        <v>5569</v>
      </c>
      <c r="U1540" s="183" t="s">
        <v>1476</v>
      </c>
      <c r="V1540" s="183" t="s">
        <v>1470</v>
      </c>
    </row>
    <row r="1541" spans="1:22" s="2" customFormat="1" ht="118.5" customHeight="1" x14ac:dyDescent="0.35">
      <c r="A1541" s="23" t="s">
        <v>5570</v>
      </c>
      <c r="B1541" s="16">
        <v>1099</v>
      </c>
      <c r="C1541" s="16">
        <v>2025</v>
      </c>
      <c r="D1541" s="159" t="s">
        <v>5571</v>
      </c>
      <c r="E1541" s="23" t="s">
        <v>5572</v>
      </c>
      <c r="F1541" s="20">
        <v>45813</v>
      </c>
      <c r="G1541" s="20">
        <v>45826</v>
      </c>
      <c r="H1541" s="20">
        <v>46599</v>
      </c>
      <c r="I1541" s="24">
        <v>38307575</v>
      </c>
      <c r="J1541" s="268" t="s">
        <v>17</v>
      </c>
      <c r="K1541" s="159" t="s">
        <v>19</v>
      </c>
      <c r="L1541" s="159" t="s">
        <v>1794</v>
      </c>
      <c r="M1541" s="121">
        <v>0</v>
      </c>
      <c r="N1541" s="122">
        <v>0</v>
      </c>
      <c r="O1541" s="122">
        <f t="shared" si="58"/>
        <v>38307575</v>
      </c>
      <c r="P1541" s="24">
        <v>0</v>
      </c>
      <c r="Q1541" s="40">
        <v>0</v>
      </c>
      <c r="R1541" s="285">
        <f t="shared" si="59"/>
        <v>38307575</v>
      </c>
      <c r="S1541" s="159" t="s">
        <v>17</v>
      </c>
      <c r="T1541" s="159" t="s">
        <v>5573</v>
      </c>
      <c r="U1541" s="187" t="s">
        <v>1474</v>
      </c>
      <c r="V1541" s="187" t="s">
        <v>1472</v>
      </c>
    </row>
    <row r="1542" spans="1:22" s="2" customFormat="1" ht="118.5" customHeight="1" x14ac:dyDescent="0.35">
      <c r="A1542" s="27" t="s">
        <v>5574</v>
      </c>
      <c r="B1542" s="15">
        <v>1100</v>
      </c>
      <c r="C1542" s="15">
        <v>2025</v>
      </c>
      <c r="D1542" s="154" t="s">
        <v>243</v>
      </c>
      <c r="E1542" s="27" t="s">
        <v>2959</v>
      </c>
      <c r="F1542" s="19">
        <v>45820</v>
      </c>
      <c r="G1542" s="19">
        <v>45825</v>
      </c>
      <c r="H1542" s="19">
        <v>45991</v>
      </c>
      <c r="I1542" s="35">
        <v>46950310</v>
      </c>
      <c r="J1542" s="153" t="s">
        <v>17</v>
      </c>
      <c r="K1542" s="154" t="s">
        <v>18</v>
      </c>
      <c r="L1542" s="154" t="s">
        <v>1826</v>
      </c>
      <c r="M1542" s="130">
        <v>0</v>
      </c>
      <c r="N1542" s="131">
        <v>0</v>
      </c>
      <c r="O1542" s="131">
        <f t="shared" si="58"/>
        <v>46950310</v>
      </c>
      <c r="P1542" s="35">
        <v>0</v>
      </c>
      <c r="Q1542" s="33">
        <v>0</v>
      </c>
      <c r="R1542" s="279">
        <f t="shared" si="59"/>
        <v>46950310</v>
      </c>
      <c r="S1542" s="154" t="s">
        <v>17</v>
      </c>
      <c r="T1542" s="154" t="s">
        <v>5575</v>
      </c>
      <c r="U1542" s="183" t="s">
        <v>1473</v>
      </c>
      <c r="V1542" s="183" t="s">
        <v>1470</v>
      </c>
    </row>
    <row r="1543" spans="1:22" s="2" customFormat="1" ht="118.5" customHeight="1" x14ac:dyDescent="0.35">
      <c r="A1543" s="27" t="s">
        <v>5576</v>
      </c>
      <c r="B1543" s="15">
        <v>1101</v>
      </c>
      <c r="C1543" s="15">
        <v>2025</v>
      </c>
      <c r="D1543" s="154" t="s">
        <v>317</v>
      </c>
      <c r="E1543" s="27" t="s">
        <v>2959</v>
      </c>
      <c r="F1543" s="19">
        <v>45824</v>
      </c>
      <c r="G1543" s="19">
        <v>45826</v>
      </c>
      <c r="H1543" s="19">
        <v>45991</v>
      </c>
      <c r="I1543" s="35">
        <v>46950310</v>
      </c>
      <c r="J1543" s="153" t="s">
        <v>17</v>
      </c>
      <c r="K1543" s="154" t="s">
        <v>18</v>
      </c>
      <c r="L1543" s="154" t="s">
        <v>1826</v>
      </c>
      <c r="M1543" s="130">
        <v>0</v>
      </c>
      <c r="N1543" s="131">
        <v>0</v>
      </c>
      <c r="O1543" s="131">
        <f t="shared" si="58"/>
        <v>46950310</v>
      </c>
      <c r="P1543" s="35">
        <v>0</v>
      </c>
      <c r="Q1543" s="33">
        <v>0</v>
      </c>
      <c r="R1543" s="279">
        <f t="shared" si="59"/>
        <v>46950310</v>
      </c>
      <c r="S1543" s="154" t="s">
        <v>17</v>
      </c>
      <c r="T1543" s="154" t="s">
        <v>5577</v>
      </c>
      <c r="U1543" s="183" t="s">
        <v>1473</v>
      </c>
      <c r="V1543" s="183" t="s">
        <v>1470</v>
      </c>
    </row>
    <row r="1544" spans="1:22" s="2" customFormat="1" ht="118.5" customHeight="1" x14ac:dyDescent="0.35">
      <c r="A1544" s="27" t="s">
        <v>5578</v>
      </c>
      <c r="B1544" s="15">
        <v>1102</v>
      </c>
      <c r="C1544" s="15">
        <v>2025</v>
      </c>
      <c r="D1544" s="154" t="s">
        <v>5579</v>
      </c>
      <c r="E1544" s="27" t="s">
        <v>5580</v>
      </c>
      <c r="F1544" s="19">
        <v>45813</v>
      </c>
      <c r="G1544" s="19">
        <v>45817</v>
      </c>
      <c r="H1544" s="315">
        <v>45991</v>
      </c>
      <c r="I1544" s="28">
        <v>134917206</v>
      </c>
      <c r="J1544" s="263" t="s">
        <v>17</v>
      </c>
      <c r="K1544" s="154" t="s">
        <v>18</v>
      </c>
      <c r="L1544" s="154" t="s">
        <v>979</v>
      </c>
      <c r="M1544" s="130">
        <v>0</v>
      </c>
      <c r="N1544" s="131">
        <v>0</v>
      </c>
      <c r="O1544" s="131">
        <f t="shared" si="58"/>
        <v>134917206</v>
      </c>
      <c r="P1544" s="28">
        <v>0</v>
      </c>
      <c r="Q1544" s="33">
        <v>0</v>
      </c>
      <c r="R1544" s="279">
        <f t="shared" si="59"/>
        <v>134917206</v>
      </c>
      <c r="S1544" s="154" t="s">
        <v>17</v>
      </c>
      <c r="T1544" s="154" t="s">
        <v>5581</v>
      </c>
      <c r="U1544" s="183" t="s">
        <v>1479</v>
      </c>
      <c r="V1544" s="183" t="s">
        <v>1470</v>
      </c>
    </row>
    <row r="1545" spans="1:22" s="2" customFormat="1" ht="118.5" customHeight="1" x14ac:dyDescent="0.35">
      <c r="A1545" s="27" t="s">
        <v>5582</v>
      </c>
      <c r="B1545" s="15">
        <v>1103</v>
      </c>
      <c r="C1545" s="15">
        <v>2025</v>
      </c>
      <c r="D1545" s="154" t="s">
        <v>473</v>
      </c>
      <c r="E1545" s="27" t="s">
        <v>2196</v>
      </c>
      <c r="F1545" s="19">
        <v>45813</v>
      </c>
      <c r="G1545" s="19">
        <v>45814</v>
      </c>
      <c r="H1545" s="19">
        <v>46022</v>
      </c>
      <c r="I1545" s="28">
        <v>84297881</v>
      </c>
      <c r="J1545" s="263" t="s">
        <v>17</v>
      </c>
      <c r="K1545" s="154" t="s">
        <v>18</v>
      </c>
      <c r="L1545" s="154" t="s">
        <v>975</v>
      </c>
      <c r="M1545" s="130">
        <v>0</v>
      </c>
      <c r="N1545" s="131">
        <v>0</v>
      </c>
      <c r="O1545" s="131">
        <f t="shared" si="58"/>
        <v>84297881</v>
      </c>
      <c r="P1545" s="28">
        <v>0</v>
      </c>
      <c r="Q1545" s="33">
        <v>0</v>
      </c>
      <c r="R1545" s="279">
        <f t="shared" si="59"/>
        <v>84297881</v>
      </c>
      <c r="S1545" s="154" t="s">
        <v>17</v>
      </c>
      <c r="T1545" s="154" t="s">
        <v>5583</v>
      </c>
      <c r="U1545" s="183" t="s">
        <v>1479</v>
      </c>
      <c r="V1545" s="183" t="s">
        <v>1470</v>
      </c>
    </row>
    <row r="1546" spans="1:22" s="2" customFormat="1" ht="118.5" customHeight="1" x14ac:dyDescent="0.35">
      <c r="A1546" s="25" t="s">
        <v>5584</v>
      </c>
      <c r="B1546" s="17">
        <v>1104</v>
      </c>
      <c r="C1546" s="17">
        <v>2025</v>
      </c>
      <c r="D1546" s="156" t="s">
        <v>269</v>
      </c>
      <c r="E1546" s="25" t="s">
        <v>2217</v>
      </c>
      <c r="F1546" s="18">
        <v>45824</v>
      </c>
      <c r="G1546" s="18">
        <v>45825</v>
      </c>
      <c r="H1546" s="18">
        <v>45991</v>
      </c>
      <c r="I1546" s="29">
        <v>33804230</v>
      </c>
      <c r="J1546" s="161" t="s">
        <v>17</v>
      </c>
      <c r="K1546" s="156" t="s">
        <v>18</v>
      </c>
      <c r="L1546" s="156" t="s">
        <v>3285</v>
      </c>
      <c r="M1546" s="265">
        <v>0</v>
      </c>
      <c r="N1546" s="148">
        <v>0</v>
      </c>
      <c r="O1546" s="148">
        <f t="shared" si="58"/>
        <v>33804230</v>
      </c>
      <c r="P1546" s="29">
        <v>0</v>
      </c>
      <c r="Q1546" s="12">
        <v>0</v>
      </c>
      <c r="R1546" s="282">
        <f t="shared" si="59"/>
        <v>33804230</v>
      </c>
      <c r="S1546" s="156" t="s">
        <v>17</v>
      </c>
      <c r="T1546" s="156" t="s">
        <v>5585</v>
      </c>
      <c r="U1546" s="190" t="s">
        <v>1480</v>
      </c>
      <c r="V1546" s="190" t="s">
        <v>1468</v>
      </c>
    </row>
    <row r="1547" spans="1:22" s="2" customFormat="1" ht="118.5" customHeight="1" x14ac:dyDescent="0.35">
      <c r="A1547" s="27" t="s">
        <v>5586</v>
      </c>
      <c r="B1547" s="15">
        <v>1105</v>
      </c>
      <c r="C1547" s="15">
        <v>2025</v>
      </c>
      <c r="D1547" s="154" t="s">
        <v>5587</v>
      </c>
      <c r="E1547" s="27" t="s">
        <v>2959</v>
      </c>
      <c r="F1547" s="19">
        <v>45819</v>
      </c>
      <c r="G1547" s="19">
        <v>45820</v>
      </c>
      <c r="H1547" s="19">
        <v>46022</v>
      </c>
      <c r="I1547" s="35">
        <v>59470389</v>
      </c>
      <c r="J1547" s="153" t="s">
        <v>17</v>
      </c>
      <c r="K1547" s="154" t="s">
        <v>18</v>
      </c>
      <c r="L1547" s="154" t="s">
        <v>1826</v>
      </c>
      <c r="M1547" s="130">
        <v>0</v>
      </c>
      <c r="N1547" s="131">
        <v>0</v>
      </c>
      <c r="O1547" s="131">
        <f t="shared" si="58"/>
        <v>59470389</v>
      </c>
      <c r="P1547" s="35">
        <v>0</v>
      </c>
      <c r="Q1547" s="33">
        <v>0</v>
      </c>
      <c r="R1547" s="279">
        <f t="shared" si="59"/>
        <v>59470389</v>
      </c>
      <c r="S1547" s="154" t="s">
        <v>17</v>
      </c>
      <c r="T1547" s="154" t="s">
        <v>5588</v>
      </c>
      <c r="U1547" s="183" t="s">
        <v>1473</v>
      </c>
      <c r="V1547" s="183" t="s">
        <v>1470</v>
      </c>
    </row>
    <row r="1548" spans="1:22" s="2" customFormat="1" ht="118.5" customHeight="1" x14ac:dyDescent="0.35">
      <c r="A1548" s="27" t="s">
        <v>5589</v>
      </c>
      <c r="B1548" s="15">
        <v>1106</v>
      </c>
      <c r="C1548" s="15">
        <v>2025</v>
      </c>
      <c r="D1548" s="154" t="s">
        <v>5590</v>
      </c>
      <c r="E1548" s="27" t="s">
        <v>4982</v>
      </c>
      <c r="F1548" s="19">
        <v>45821</v>
      </c>
      <c r="G1548" s="19">
        <v>45825</v>
      </c>
      <c r="H1548" s="19">
        <v>46022</v>
      </c>
      <c r="I1548" s="35">
        <v>74932699</v>
      </c>
      <c r="J1548" s="153" t="s">
        <v>17</v>
      </c>
      <c r="K1548" s="154" t="s">
        <v>18</v>
      </c>
      <c r="L1548" s="154" t="s">
        <v>1826</v>
      </c>
      <c r="M1548" s="130">
        <v>0</v>
      </c>
      <c r="N1548" s="131">
        <v>0</v>
      </c>
      <c r="O1548" s="131">
        <f t="shared" si="58"/>
        <v>74932699</v>
      </c>
      <c r="P1548" s="35">
        <v>0</v>
      </c>
      <c r="Q1548" s="33">
        <v>0</v>
      </c>
      <c r="R1548" s="279">
        <f t="shared" si="59"/>
        <v>74932699</v>
      </c>
      <c r="S1548" s="154" t="s">
        <v>17</v>
      </c>
      <c r="T1548" s="154" t="s">
        <v>5591</v>
      </c>
      <c r="U1548" s="183" t="s">
        <v>1473</v>
      </c>
      <c r="V1548" s="183" t="s">
        <v>1470</v>
      </c>
    </row>
    <row r="1549" spans="1:22" s="2" customFormat="1" ht="118.5" customHeight="1" x14ac:dyDescent="0.35">
      <c r="A1549" s="27" t="s">
        <v>5592</v>
      </c>
      <c r="B1549" s="15">
        <v>1107</v>
      </c>
      <c r="C1549" s="15">
        <v>2025</v>
      </c>
      <c r="D1549" s="154" t="s">
        <v>5593</v>
      </c>
      <c r="E1549" s="27" t="s">
        <v>5594</v>
      </c>
      <c r="F1549" s="19">
        <v>45819</v>
      </c>
      <c r="G1549" s="19">
        <v>45820</v>
      </c>
      <c r="H1549" s="19">
        <v>46022</v>
      </c>
      <c r="I1549" s="28">
        <v>54450972</v>
      </c>
      <c r="J1549" s="263" t="s">
        <v>17</v>
      </c>
      <c r="K1549" s="154" t="s">
        <v>18</v>
      </c>
      <c r="L1549" s="154" t="s">
        <v>3337</v>
      </c>
      <c r="M1549" s="130">
        <v>0</v>
      </c>
      <c r="N1549" s="131">
        <v>0</v>
      </c>
      <c r="O1549" s="131">
        <f t="shared" si="58"/>
        <v>54450972</v>
      </c>
      <c r="P1549" s="28">
        <v>0</v>
      </c>
      <c r="Q1549" s="33">
        <v>0</v>
      </c>
      <c r="R1549" s="279">
        <f t="shared" si="59"/>
        <v>54450972</v>
      </c>
      <c r="S1549" s="154" t="s">
        <v>17</v>
      </c>
      <c r="T1549" s="154" t="s">
        <v>5595</v>
      </c>
      <c r="U1549" s="183" t="s">
        <v>1469</v>
      </c>
      <c r="V1549" s="183" t="s">
        <v>1470</v>
      </c>
    </row>
    <row r="1550" spans="1:22" s="2" customFormat="1" ht="118.5" customHeight="1" x14ac:dyDescent="0.35">
      <c r="A1550" s="27" t="s">
        <v>5596</v>
      </c>
      <c r="B1550" s="15">
        <v>1108</v>
      </c>
      <c r="C1550" s="15">
        <v>2025</v>
      </c>
      <c r="D1550" s="154" t="s">
        <v>538</v>
      </c>
      <c r="E1550" s="27" t="s">
        <v>3910</v>
      </c>
      <c r="F1550" s="19">
        <v>45819</v>
      </c>
      <c r="G1550" s="19">
        <v>45821</v>
      </c>
      <c r="H1550" s="19">
        <v>46022</v>
      </c>
      <c r="I1550" s="28">
        <v>26633616</v>
      </c>
      <c r="J1550" s="263" t="s">
        <v>17</v>
      </c>
      <c r="K1550" s="154" t="s">
        <v>18</v>
      </c>
      <c r="L1550" s="154" t="s">
        <v>975</v>
      </c>
      <c r="M1550" s="130">
        <v>0</v>
      </c>
      <c r="N1550" s="131">
        <v>0</v>
      </c>
      <c r="O1550" s="131">
        <f t="shared" si="58"/>
        <v>26633616</v>
      </c>
      <c r="P1550" s="28">
        <v>0</v>
      </c>
      <c r="Q1550" s="33">
        <v>0</v>
      </c>
      <c r="R1550" s="279">
        <f t="shared" si="59"/>
        <v>26633616</v>
      </c>
      <c r="S1550" s="154" t="s">
        <v>17</v>
      </c>
      <c r="T1550" s="154" t="s">
        <v>5597</v>
      </c>
      <c r="U1550" s="183" t="s">
        <v>1476</v>
      </c>
      <c r="V1550" s="183" t="s">
        <v>1470</v>
      </c>
    </row>
    <row r="1551" spans="1:22" s="2" customFormat="1" ht="118.5" customHeight="1" x14ac:dyDescent="0.35">
      <c r="A1551" s="27" t="s">
        <v>5598</v>
      </c>
      <c r="B1551" s="15">
        <v>1109</v>
      </c>
      <c r="C1551" s="15">
        <v>2025</v>
      </c>
      <c r="D1551" s="154" t="s">
        <v>321</v>
      </c>
      <c r="E1551" s="27" t="s">
        <v>2959</v>
      </c>
      <c r="F1551" s="19">
        <v>45824</v>
      </c>
      <c r="G1551" s="19">
        <v>45826</v>
      </c>
      <c r="H1551" s="19">
        <v>45991</v>
      </c>
      <c r="I1551" s="35">
        <v>46950310</v>
      </c>
      <c r="J1551" s="153" t="s">
        <v>17</v>
      </c>
      <c r="K1551" s="154" t="s">
        <v>18</v>
      </c>
      <c r="L1551" s="154" t="s">
        <v>1826</v>
      </c>
      <c r="M1551" s="130">
        <v>0</v>
      </c>
      <c r="N1551" s="131">
        <v>0</v>
      </c>
      <c r="O1551" s="131">
        <f t="shared" si="58"/>
        <v>46950310</v>
      </c>
      <c r="P1551" s="35">
        <v>0</v>
      </c>
      <c r="Q1551" s="33">
        <v>0</v>
      </c>
      <c r="R1551" s="279">
        <f t="shared" si="59"/>
        <v>46950310</v>
      </c>
      <c r="S1551" s="154" t="s">
        <v>17</v>
      </c>
      <c r="T1551" s="154" t="s">
        <v>5599</v>
      </c>
      <c r="U1551" s="183" t="s">
        <v>1473</v>
      </c>
      <c r="V1551" s="183" t="s">
        <v>1470</v>
      </c>
    </row>
    <row r="1552" spans="1:22" s="2" customFormat="1" ht="118.5" customHeight="1" x14ac:dyDescent="0.35">
      <c r="A1552" s="27" t="s">
        <v>5600</v>
      </c>
      <c r="B1552" s="15">
        <v>1110</v>
      </c>
      <c r="C1552" s="15">
        <v>2025</v>
      </c>
      <c r="D1552" s="154" t="s">
        <v>5601</v>
      </c>
      <c r="E1552" s="27" t="s">
        <v>5602</v>
      </c>
      <c r="F1552" s="19">
        <v>45824</v>
      </c>
      <c r="G1552" s="19">
        <v>45826</v>
      </c>
      <c r="H1552" s="19">
        <v>45991</v>
      </c>
      <c r="I1552" s="35">
        <v>33804230</v>
      </c>
      <c r="J1552" s="153" t="s">
        <v>17</v>
      </c>
      <c r="K1552" s="154" t="s">
        <v>18</v>
      </c>
      <c r="L1552" s="154" t="s">
        <v>1826</v>
      </c>
      <c r="M1552" s="130">
        <v>0</v>
      </c>
      <c r="N1552" s="131">
        <v>0</v>
      </c>
      <c r="O1552" s="131">
        <f t="shared" si="58"/>
        <v>33804230</v>
      </c>
      <c r="P1552" s="35">
        <v>0</v>
      </c>
      <c r="Q1552" s="33">
        <v>0</v>
      </c>
      <c r="R1552" s="279">
        <f t="shared" si="59"/>
        <v>33804230</v>
      </c>
      <c r="S1552" s="154" t="s">
        <v>17</v>
      </c>
      <c r="T1552" s="154" t="s">
        <v>5603</v>
      </c>
      <c r="U1552" s="183" t="s">
        <v>1473</v>
      </c>
      <c r="V1552" s="183" t="s">
        <v>1470</v>
      </c>
    </row>
    <row r="1553" spans="1:22" s="2" customFormat="1" ht="118.5" customHeight="1" x14ac:dyDescent="0.35">
      <c r="A1553" s="27" t="s">
        <v>5604</v>
      </c>
      <c r="B1553" s="15">
        <v>1111</v>
      </c>
      <c r="C1553" s="15">
        <v>2025</v>
      </c>
      <c r="D1553" s="154" t="s">
        <v>5605</v>
      </c>
      <c r="E1553" s="27" t="s">
        <v>5606</v>
      </c>
      <c r="F1553" s="19">
        <v>45821</v>
      </c>
      <c r="G1553" s="19">
        <v>45824</v>
      </c>
      <c r="H1553" s="315">
        <v>46022</v>
      </c>
      <c r="I1553" s="28">
        <v>64552428</v>
      </c>
      <c r="J1553" s="263" t="s">
        <v>17</v>
      </c>
      <c r="K1553" s="154" t="s">
        <v>18</v>
      </c>
      <c r="L1553" s="154" t="s">
        <v>3195</v>
      </c>
      <c r="M1553" s="130">
        <v>0</v>
      </c>
      <c r="N1553" s="131">
        <v>0</v>
      </c>
      <c r="O1553" s="131">
        <f t="shared" si="58"/>
        <v>64552428</v>
      </c>
      <c r="P1553" s="28">
        <v>0</v>
      </c>
      <c r="Q1553" s="33">
        <v>0</v>
      </c>
      <c r="R1553" s="279">
        <f t="shared" si="59"/>
        <v>64552428</v>
      </c>
      <c r="S1553" s="154" t="s">
        <v>17</v>
      </c>
      <c r="T1553" s="154" t="s">
        <v>5607</v>
      </c>
      <c r="U1553" s="183" t="s">
        <v>1473</v>
      </c>
      <c r="V1553" s="183" t="s">
        <v>1470</v>
      </c>
    </row>
    <row r="1554" spans="1:22" s="2" customFormat="1" ht="118.5" customHeight="1" x14ac:dyDescent="0.35">
      <c r="A1554" s="27" t="s">
        <v>5608</v>
      </c>
      <c r="B1554" s="15">
        <v>1112</v>
      </c>
      <c r="C1554" s="15">
        <v>2025</v>
      </c>
      <c r="D1554" s="154" t="s">
        <v>5609</v>
      </c>
      <c r="E1554" s="27" t="s">
        <v>5610</v>
      </c>
      <c r="F1554" s="19">
        <v>45820</v>
      </c>
      <c r="G1554" s="19">
        <v>45824</v>
      </c>
      <c r="H1554" s="19">
        <v>45991</v>
      </c>
      <c r="I1554" s="35">
        <v>68547480</v>
      </c>
      <c r="J1554" s="153" t="s">
        <v>17</v>
      </c>
      <c r="K1554" s="154" t="s">
        <v>18</v>
      </c>
      <c r="L1554" s="154" t="s">
        <v>980</v>
      </c>
      <c r="M1554" s="130">
        <v>0</v>
      </c>
      <c r="N1554" s="131">
        <v>0</v>
      </c>
      <c r="O1554" s="131">
        <f t="shared" ref="O1554:O1610" si="60">R1554-N1554</f>
        <v>68547480</v>
      </c>
      <c r="P1554" s="35">
        <v>0</v>
      </c>
      <c r="Q1554" s="33">
        <v>0</v>
      </c>
      <c r="R1554" s="279">
        <f t="shared" si="59"/>
        <v>68547480</v>
      </c>
      <c r="S1554" s="154" t="s">
        <v>17</v>
      </c>
      <c r="T1554" s="154" t="s">
        <v>5611</v>
      </c>
      <c r="U1554" s="183" t="s">
        <v>1478</v>
      </c>
      <c r="V1554" s="183" t="s">
        <v>1470</v>
      </c>
    </row>
    <row r="1555" spans="1:22" s="2" customFormat="1" ht="118.5" customHeight="1" x14ac:dyDescent="0.35">
      <c r="A1555" s="23" t="s">
        <v>5612</v>
      </c>
      <c r="B1555" s="16">
        <v>1113</v>
      </c>
      <c r="C1555" s="16">
        <v>2025</v>
      </c>
      <c r="D1555" s="159" t="s">
        <v>5613</v>
      </c>
      <c r="E1555" s="23" t="s">
        <v>5205</v>
      </c>
      <c r="F1555" s="20">
        <v>45819</v>
      </c>
      <c r="G1555" s="20">
        <v>45824</v>
      </c>
      <c r="H1555" s="20">
        <v>45991</v>
      </c>
      <c r="I1555" s="42">
        <v>46950310</v>
      </c>
      <c r="J1555" s="160" t="s">
        <v>17</v>
      </c>
      <c r="K1555" s="159" t="s">
        <v>18</v>
      </c>
      <c r="L1555" s="159" t="s">
        <v>2213</v>
      </c>
      <c r="M1555" s="121">
        <v>0</v>
      </c>
      <c r="N1555" s="122">
        <v>0</v>
      </c>
      <c r="O1555" s="122">
        <f t="shared" si="60"/>
        <v>46950310</v>
      </c>
      <c r="P1555" s="42">
        <v>0</v>
      </c>
      <c r="Q1555" s="40">
        <v>0</v>
      </c>
      <c r="R1555" s="285">
        <f t="shared" si="59"/>
        <v>46950310</v>
      </c>
      <c r="S1555" s="159" t="s">
        <v>17</v>
      </c>
      <c r="T1555" s="159" t="s">
        <v>5614</v>
      </c>
      <c r="U1555" s="187" t="s">
        <v>1477</v>
      </c>
      <c r="V1555" s="187" t="s">
        <v>1472</v>
      </c>
    </row>
    <row r="1556" spans="1:22" s="2" customFormat="1" ht="118.5" customHeight="1" x14ac:dyDescent="0.35">
      <c r="A1556" s="23" t="s">
        <v>5615</v>
      </c>
      <c r="B1556" s="16">
        <v>1114</v>
      </c>
      <c r="C1556" s="16">
        <v>2025</v>
      </c>
      <c r="D1556" s="159" t="s">
        <v>250</v>
      </c>
      <c r="E1556" s="23" t="s">
        <v>5205</v>
      </c>
      <c r="F1556" s="20">
        <v>45819</v>
      </c>
      <c r="G1556" s="20">
        <v>45824</v>
      </c>
      <c r="H1556" s="20">
        <v>45991</v>
      </c>
      <c r="I1556" s="42">
        <v>46950310</v>
      </c>
      <c r="J1556" s="160" t="s">
        <v>17</v>
      </c>
      <c r="K1556" s="159" t="s">
        <v>18</v>
      </c>
      <c r="L1556" s="159" t="s">
        <v>2213</v>
      </c>
      <c r="M1556" s="121">
        <v>0</v>
      </c>
      <c r="N1556" s="122">
        <v>0</v>
      </c>
      <c r="O1556" s="122">
        <f t="shared" si="60"/>
        <v>46950310</v>
      </c>
      <c r="P1556" s="42">
        <v>0</v>
      </c>
      <c r="Q1556" s="40">
        <v>0</v>
      </c>
      <c r="R1556" s="285">
        <f t="shared" si="59"/>
        <v>46950310</v>
      </c>
      <c r="S1556" s="159" t="s">
        <v>17</v>
      </c>
      <c r="T1556" s="159" t="s">
        <v>5616</v>
      </c>
      <c r="U1556" s="187" t="s">
        <v>1477</v>
      </c>
      <c r="V1556" s="187" t="s">
        <v>1472</v>
      </c>
    </row>
    <row r="1557" spans="1:22" s="2" customFormat="1" ht="118.5" customHeight="1" x14ac:dyDescent="0.35">
      <c r="A1557" s="27" t="s">
        <v>5617</v>
      </c>
      <c r="B1557" s="15">
        <v>1115</v>
      </c>
      <c r="C1557" s="15">
        <v>2025</v>
      </c>
      <c r="D1557" s="154" t="s">
        <v>332</v>
      </c>
      <c r="E1557" s="27" t="s">
        <v>5618</v>
      </c>
      <c r="F1557" s="19">
        <v>45820</v>
      </c>
      <c r="G1557" s="19">
        <v>45827</v>
      </c>
      <c r="H1557" s="19">
        <v>45991</v>
      </c>
      <c r="I1557" s="35">
        <v>53523370</v>
      </c>
      <c r="J1557" s="153" t="s">
        <v>17</v>
      </c>
      <c r="K1557" s="154" t="s">
        <v>18</v>
      </c>
      <c r="L1557" s="154" t="s">
        <v>3148</v>
      </c>
      <c r="M1557" s="130">
        <v>0</v>
      </c>
      <c r="N1557" s="131">
        <v>0</v>
      </c>
      <c r="O1557" s="131">
        <f t="shared" si="60"/>
        <v>53523370</v>
      </c>
      <c r="P1557" s="35">
        <v>0</v>
      </c>
      <c r="Q1557" s="33">
        <v>0</v>
      </c>
      <c r="R1557" s="279">
        <f t="shared" si="59"/>
        <v>53523370</v>
      </c>
      <c r="S1557" s="154" t="s">
        <v>17</v>
      </c>
      <c r="T1557" s="154" t="s">
        <v>5619</v>
      </c>
      <c r="U1557" s="183" t="s">
        <v>1473</v>
      </c>
      <c r="V1557" s="183" t="s">
        <v>1470</v>
      </c>
    </row>
    <row r="1558" spans="1:22" s="2" customFormat="1" ht="118.5" customHeight="1" x14ac:dyDescent="0.35">
      <c r="A1558" s="27" t="s">
        <v>5620</v>
      </c>
      <c r="B1558" s="15">
        <v>1116</v>
      </c>
      <c r="C1558" s="15">
        <v>2025</v>
      </c>
      <c r="D1558" s="154" t="s">
        <v>324</v>
      </c>
      <c r="E1558" s="27" t="s">
        <v>5621</v>
      </c>
      <c r="F1558" s="19">
        <v>45827</v>
      </c>
      <c r="G1558" s="19">
        <v>45832</v>
      </c>
      <c r="H1558" s="19">
        <v>45991</v>
      </c>
      <c r="I1558" s="35">
        <v>53523370</v>
      </c>
      <c r="J1558" s="153" t="s">
        <v>17</v>
      </c>
      <c r="K1558" s="154" t="s">
        <v>18</v>
      </c>
      <c r="L1558" s="154" t="s">
        <v>3148</v>
      </c>
      <c r="M1558" s="130">
        <v>0</v>
      </c>
      <c r="N1558" s="131">
        <v>0</v>
      </c>
      <c r="O1558" s="131">
        <f t="shared" si="60"/>
        <v>53523370</v>
      </c>
      <c r="P1558" s="35">
        <v>0</v>
      </c>
      <c r="Q1558" s="33">
        <v>0</v>
      </c>
      <c r="R1558" s="279">
        <f t="shared" si="59"/>
        <v>53523370</v>
      </c>
      <c r="S1558" s="154" t="s">
        <v>17</v>
      </c>
      <c r="T1558" s="154" t="s">
        <v>5622</v>
      </c>
      <c r="U1558" s="183" t="s">
        <v>1473</v>
      </c>
      <c r="V1558" s="183" t="s">
        <v>1470</v>
      </c>
    </row>
    <row r="1559" spans="1:22" s="2" customFormat="1" ht="118.5" customHeight="1" x14ac:dyDescent="0.35">
      <c r="A1559" s="27" t="s">
        <v>5623</v>
      </c>
      <c r="B1559" s="15">
        <v>1117</v>
      </c>
      <c r="C1559" s="15">
        <v>2025</v>
      </c>
      <c r="D1559" s="154" t="s">
        <v>5624</v>
      </c>
      <c r="E1559" s="27" t="s">
        <v>1974</v>
      </c>
      <c r="F1559" s="19">
        <v>45827</v>
      </c>
      <c r="G1559" s="19">
        <v>45832</v>
      </c>
      <c r="H1559" s="19">
        <v>45991</v>
      </c>
      <c r="I1559" s="35">
        <v>50649421</v>
      </c>
      <c r="J1559" s="153" t="s">
        <v>17</v>
      </c>
      <c r="K1559" s="154" t="s">
        <v>18</v>
      </c>
      <c r="L1559" s="154" t="s">
        <v>1975</v>
      </c>
      <c r="M1559" s="130">
        <v>0</v>
      </c>
      <c r="N1559" s="131">
        <v>0</v>
      </c>
      <c r="O1559" s="131">
        <f t="shared" si="60"/>
        <v>50649421</v>
      </c>
      <c r="P1559" s="35">
        <v>0</v>
      </c>
      <c r="Q1559" s="33">
        <v>0</v>
      </c>
      <c r="R1559" s="279">
        <f t="shared" si="59"/>
        <v>50649421</v>
      </c>
      <c r="S1559" s="154" t="s">
        <v>17</v>
      </c>
      <c r="T1559" s="154" t="s">
        <v>5625</v>
      </c>
      <c r="U1559" s="183" t="s">
        <v>1473</v>
      </c>
      <c r="V1559" s="183" t="s">
        <v>1470</v>
      </c>
    </row>
    <row r="1560" spans="1:22" s="2" customFormat="1" ht="118.5" customHeight="1" x14ac:dyDescent="0.35">
      <c r="A1560" s="23" t="s">
        <v>5626</v>
      </c>
      <c r="B1560" s="16">
        <v>1118</v>
      </c>
      <c r="C1560" s="16">
        <v>2025</v>
      </c>
      <c r="D1560" s="159" t="s">
        <v>5627</v>
      </c>
      <c r="E1560" s="23" t="s">
        <v>5628</v>
      </c>
      <c r="F1560" s="20">
        <v>45819</v>
      </c>
      <c r="G1560" s="314">
        <v>45819</v>
      </c>
      <c r="H1560" s="316">
        <v>45869</v>
      </c>
      <c r="I1560" s="42">
        <v>0</v>
      </c>
      <c r="J1560" s="160" t="s">
        <v>17</v>
      </c>
      <c r="K1560" s="159" t="s">
        <v>17</v>
      </c>
      <c r="L1560" s="159" t="s">
        <v>967</v>
      </c>
      <c r="M1560" s="121">
        <v>0</v>
      </c>
      <c r="N1560" s="122">
        <v>0</v>
      </c>
      <c r="O1560" s="122">
        <f t="shared" si="60"/>
        <v>0</v>
      </c>
      <c r="P1560" s="42">
        <v>0</v>
      </c>
      <c r="Q1560" s="40">
        <v>0</v>
      </c>
      <c r="R1560" s="285">
        <f t="shared" si="59"/>
        <v>0</v>
      </c>
      <c r="S1560" s="159" t="s">
        <v>17</v>
      </c>
      <c r="T1560" s="317" t="s">
        <v>5629</v>
      </c>
      <c r="U1560" s="187" t="s">
        <v>1474</v>
      </c>
      <c r="V1560" s="187" t="s">
        <v>1472</v>
      </c>
    </row>
    <row r="1561" spans="1:22" s="2" customFormat="1" ht="118.5" customHeight="1" x14ac:dyDescent="0.35">
      <c r="A1561" s="27" t="s">
        <v>5630</v>
      </c>
      <c r="B1561" s="15">
        <v>1119</v>
      </c>
      <c r="C1561" s="15">
        <v>2025</v>
      </c>
      <c r="D1561" s="154" t="s">
        <v>5631</v>
      </c>
      <c r="E1561" s="27" t="s">
        <v>5183</v>
      </c>
      <c r="F1561" s="19">
        <v>45820</v>
      </c>
      <c r="G1561" s="19">
        <v>45825</v>
      </c>
      <c r="H1561" s="19">
        <v>46022</v>
      </c>
      <c r="I1561" s="28">
        <v>23674300</v>
      </c>
      <c r="J1561" s="263" t="s">
        <v>17</v>
      </c>
      <c r="K1561" s="154" t="s">
        <v>18</v>
      </c>
      <c r="L1561" s="154" t="s">
        <v>972</v>
      </c>
      <c r="M1561" s="130">
        <v>0</v>
      </c>
      <c r="N1561" s="131">
        <v>0</v>
      </c>
      <c r="O1561" s="131">
        <f t="shared" si="60"/>
        <v>23674300</v>
      </c>
      <c r="P1561" s="28">
        <v>0</v>
      </c>
      <c r="Q1561" s="33">
        <v>0</v>
      </c>
      <c r="R1561" s="279">
        <f t="shared" si="59"/>
        <v>23674300</v>
      </c>
      <c r="S1561" s="154" t="s">
        <v>17</v>
      </c>
      <c r="T1561" s="154" t="s">
        <v>5632</v>
      </c>
      <c r="U1561" s="183" t="s">
        <v>1478</v>
      </c>
      <c r="V1561" s="183" t="s">
        <v>1470</v>
      </c>
    </row>
    <row r="1562" spans="1:22" s="2" customFormat="1" ht="118.5" customHeight="1" x14ac:dyDescent="0.35">
      <c r="A1562" s="27" t="s">
        <v>5633</v>
      </c>
      <c r="B1562" s="15">
        <v>1120</v>
      </c>
      <c r="C1562" s="15">
        <v>2025</v>
      </c>
      <c r="D1562" s="154" t="s">
        <v>5634</v>
      </c>
      <c r="E1562" s="27" t="s">
        <v>5635</v>
      </c>
      <c r="F1562" s="19">
        <v>45820</v>
      </c>
      <c r="G1562" s="19">
        <v>45824</v>
      </c>
      <c r="H1562" s="315">
        <v>46022</v>
      </c>
      <c r="I1562" s="28">
        <v>187862927</v>
      </c>
      <c r="J1562" s="263" t="s">
        <v>17</v>
      </c>
      <c r="K1562" s="154" t="s">
        <v>18</v>
      </c>
      <c r="L1562" s="154" t="s">
        <v>972</v>
      </c>
      <c r="M1562" s="130">
        <v>0</v>
      </c>
      <c r="N1562" s="131">
        <v>0</v>
      </c>
      <c r="O1562" s="131">
        <f t="shared" si="60"/>
        <v>187862927</v>
      </c>
      <c r="P1562" s="28">
        <v>0</v>
      </c>
      <c r="Q1562" s="33">
        <v>0</v>
      </c>
      <c r="R1562" s="279">
        <f t="shared" si="59"/>
        <v>187862927</v>
      </c>
      <c r="S1562" s="154" t="s">
        <v>17</v>
      </c>
      <c r="T1562" s="154" t="s">
        <v>5636</v>
      </c>
      <c r="U1562" s="183" t="s">
        <v>1478</v>
      </c>
      <c r="V1562" s="183" t="s">
        <v>1470</v>
      </c>
    </row>
    <row r="1563" spans="1:22" s="2" customFormat="1" ht="118.5" customHeight="1" x14ac:dyDescent="0.35">
      <c r="A1563" s="27" t="s">
        <v>5637</v>
      </c>
      <c r="B1563" s="15">
        <v>1121</v>
      </c>
      <c r="C1563" s="15">
        <v>2025</v>
      </c>
      <c r="D1563" s="154" t="s">
        <v>5638</v>
      </c>
      <c r="E1563" s="27" t="s">
        <v>5639</v>
      </c>
      <c r="F1563" s="19">
        <v>45825</v>
      </c>
      <c r="G1563" s="19">
        <v>45827</v>
      </c>
      <c r="H1563" s="315">
        <v>46022</v>
      </c>
      <c r="I1563" s="35">
        <v>59754947</v>
      </c>
      <c r="J1563" s="153" t="s">
        <v>17</v>
      </c>
      <c r="K1563" s="154" t="s">
        <v>18</v>
      </c>
      <c r="L1563" s="154" t="s">
        <v>980</v>
      </c>
      <c r="M1563" s="130">
        <v>0</v>
      </c>
      <c r="N1563" s="131">
        <v>0</v>
      </c>
      <c r="O1563" s="131">
        <f t="shared" si="60"/>
        <v>59754947</v>
      </c>
      <c r="P1563" s="35">
        <v>0</v>
      </c>
      <c r="Q1563" s="33">
        <v>0</v>
      </c>
      <c r="R1563" s="279">
        <f t="shared" si="59"/>
        <v>59754947</v>
      </c>
      <c r="S1563" s="154" t="s">
        <v>17</v>
      </c>
      <c r="T1563" s="318" t="s">
        <v>5640</v>
      </c>
      <c r="U1563" s="183" t="s">
        <v>1478</v>
      </c>
      <c r="V1563" s="183" t="s">
        <v>1470</v>
      </c>
    </row>
    <row r="1564" spans="1:22" s="2" customFormat="1" ht="118.5" customHeight="1" x14ac:dyDescent="0.35">
      <c r="A1564" s="27" t="s">
        <v>5641</v>
      </c>
      <c r="B1564" s="15">
        <v>1122</v>
      </c>
      <c r="C1564" s="15">
        <v>2025</v>
      </c>
      <c r="D1564" s="154" t="s">
        <v>568</v>
      </c>
      <c r="E1564" s="27" t="s">
        <v>5642</v>
      </c>
      <c r="F1564" s="19">
        <v>45819</v>
      </c>
      <c r="G1564" s="19">
        <v>45820</v>
      </c>
      <c r="H1564" s="19">
        <v>46022</v>
      </c>
      <c r="I1564" s="28">
        <v>28454706</v>
      </c>
      <c r="J1564" s="263" t="s">
        <v>17</v>
      </c>
      <c r="K1564" s="154" t="s">
        <v>18</v>
      </c>
      <c r="L1564" s="154" t="s">
        <v>3337</v>
      </c>
      <c r="M1564" s="130">
        <v>0</v>
      </c>
      <c r="N1564" s="131">
        <v>0</v>
      </c>
      <c r="O1564" s="131">
        <f t="shared" si="60"/>
        <v>28454706</v>
      </c>
      <c r="P1564" s="28">
        <v>0</v>
      </c>
      <c r="Q1564" s="33">
        <v>0</v>
      </c>
      <c r="R1564" s="279">
        <f t="shared" si="59"/>
        <v>28454706</v>
      </c>
      <c r="S1564" s="154" t="s">
        <v>17</v>
      </c>
      <c r="T1564" s="154" t="s">
        <v>5643</v>
      </c>
      <c r="U1564" s="183" t="s">
        <v>1469</v>
      </c>
      <c r="V1564" s="183" t="s">
        <v>1470</v>
      </c>
    </row>
    <row r="1565" spans="1:22" s="2" customFormat="1" ht="118.5" customHeight="1" x14ac:dyDescent="0.35">
      <c r="A1565" s="23" t="s">
        <v>5644</v>
      </c>
      <c r="B1565" s="16">
        <v>1123</v>
      </c>
      <c r="C1565" s="16">
        <v>2025</v>
      </c>
      <c r="D1565" s="159" t="s">
        <v>5645</v>
      </c>
      <c r="E1565" s="23" t="s">
        <v>5646</v>
      </c>
      <c r="F1565" s="20">
        <v>45819</v>
      </c>
      <c r="G1565" s="20">
        <v>45820</v>
      </c>
      <c r="H1565" s="316">
        <v>46022</v>
      </c>
      <c r="I1565" s="24">
        <v>39781368</v>
      </c>
      <c r="J1565" s="268" t="s">
        <v>17</v>
      </c>
      <c r="K1565" s="159" t="s">
        <v>19</v>
      </c>
      <c r="L1565" s="159" t="s">
        <v>1794</v>
      </c>
      <c r="M1565" s="121">
        <v>0</v>
      </c>
      <c r="N1565" s="122">
        <v>0</v>
      </c>
      <c r="O1565" s="122">
        <f t="shared" si="60"/>
        <v>39781368</v>
      </c>
      <c r="P1565" s="24">
        <v>0</v>
      </c>
      <c r="Q1565" s="40">
        <v>0</v>
      </c>
      <c r="R1565" s="285">
        <f t="shared" si="59"/>
        <v>39781368</v>
      </c>
      <c r="S1565" s="159" t="s">
        <v>17</v>
      </c>
      <c r="T1565" s="159" t="s">
        <v>5647</v>
      </c>
      <c r="U1565" s="187" t="s">
        <v>1474</v>
      </c>
      <c r="V1565" s="187" t="s">
        <v>1472</v>
      </c>
    </row>
    <row r="1566" spans="1:22" s="2" customFormat="1" ht="118.5" customHeight="1" x14ac:dyDescent="0.35">
      <c r="A1566" s="27" t="s">
        <v>5648</v>
      </c>
      <c r="B1566" s="15">
        <v>1124</v>
      </c>
      <c r="C1566" s="15">
        <v>2025</v>
      </c>
      <c r="D1566" s="154" t="s">
        <v>5649</v>
      </c>
      <c r="E1566" s="27" t="s">
        <v>2137</v>
      </c>
      <c r="F1566" s="19">
        <v>45828</v>
      </c>
      <c r="G1566" s="152">
        <v>45839</v>
      </c>
      <c r="H1566" s="19">
        <v>46022</v>
      </c>
      <c r="I1566" s="35">
        <v>33337552</v>
      </c>
      <c r="J1566" s="153" t="s">
        <v>17</v>
      </c>
      <c r="K1566" s="154" t="s">
        <v>18</v>
      </c>
      <c r="L1566" s="154" t="s">
        <v>975</v>
      </c>
      <c r="M1566" s="130">
        <v>0</v>
      </c>
      <c r="N1566" s="131">
        <v>0</v>
      </c>
      <c r="O1566" s="131">
        <f t="shared" si="60"/>
        <v>33337552</v>
      </c>
      <c r="P1566" s="28">
        <v>0</v>
      </c>
      <c r="Q1566" s="33">
        <v>0</v>
      </c>
      <c r="R1566" s="279">
        <f t="shared" si="59"/>
        <v>33337552</v>
      </c>
      <c r="S1566" s="154" t="s">
        <v>17</v>
      </c>
      <c r="T1566" s="154" t="s">
        <v>5650</v>
      </c>
      <c r="U1566" s="183" t="s">
        <v>1476</v>
      </c>
      <c r="V1566" s="183" t="s">
        <v>1470</v>
      </c>
    </row>
    <row r="1567" spans="1:22" s="2" customFormat="1" ht="118.5" customHeight="1" x14ac:dyDescent="0.35">
      <c r="A1567" s="27" t="s">
        <v>5651</v>
      </c>
      <c r="B1567" s="15">
        <v>1125</v>
      </c>
      <c r="C1567" s="15">
        <v>2025</v>
      </c>
      <c r="D1567" s="154" t="s">
        <v>348</v>
      </c>
      <c r="E1567" s="27" t="s">
        <v>349</v>
      </c>
      <c r="F1567" s="19">
        <v>45820</v>
      </c>
      <c r="G1567" s="19">
        <v>45824</v>
      </c>
      <c r="H1567" s="19">
        <v>46022</v>
      </c>
      <c r="I1567" s="28">
        <v>39950454</v>
      </c>
      <c r="J1567" s="263" t="s">
        <v>17</v>
      </c>
      <c r="K1567" s="154" t="s">
        <v>18</v>
      </c>
      <c r="L1567" s="154" t="s">
        <v>975</v>
      </c>
      <c r="M1567" s="130">
        <v>0</v>
      </c>
      <c r="N1567" s="131">
        <v>0</v>
      </c>
      <c r="O1567" s="131">
        <f t="shared" si="60"/>
        <v>39950454</v>
      </c>
      <c r="P1567" s="28">
        <v>0</v>
      </c>
      <c r="Q1567" s="33">
        <v>0</v>
      </c>
      <c r="R1567" s="279">
        <f t="shared" si="59"/>
        <v>39950454</v>
      </c>
      <c r="S1567" s="154" t="s">
        <v>17</v>
      </c>
      <c r="T1567" s="154" t="s">
        <v>5652</v>
      </c>
      <c r="U1567" s="183" t="s">
        <v>1475</v>
      </c>
      <c r="V1567" s="183" t="s">
        <v>1470</v>
      </c>
    </row>
    <row r="1568" spans="1:22" s="2" customFormat="1" ht="118.5" customHeight="1" x14ac:dyDescent="0.35">
      <c r="A1568" s="25" t="s">
        <v>5653</v>
      </c>
      <c r="B1568" s="17">
        <v>1126</v>
      </c>
      <c r="C1568" s="17">
        <v>2025</v>
      </c>
      <c r="D1568" s="156" t="s">
        <v>5654</v>
      </c>
      <c r="E1568" s="25" t="s">
        <v>5655</v>
      </c>
      <c r="F1568" s="18">
        <v>45825</v>
      </c>
      <c r="G1568" s="18">
        <v>45828</v>
      </c>
      <c r="H1568" s="18">
        <v>45991</v>
      </c>
      <c r="I1568" s="29">
        <v>38721204</v>
      </c>
      <c r="J1568" s="161" t="s">
        <v>17</v>
      </c>
      <c r="K1568" s="156" t="s">
        <v>18</v>
      </c>
      <c r="L1568" s="156" t="s">
        <v>971</v>
      </c>
      <c r="M1568" s="265">
        <v>0</v>
      </c>
      <c r="N1568" s="148">
        <v>0</v>
      </c>
      <c r="O1568" s="148">
        <f t="shared" si="60"/>
        <v>38721204</v>
      </c>
      <c r="P1568" s="29">
        <v>0</v>
      </c>
      <c r="Q1568" s="12">
        <v>0</v>
      </c>
      <c r="R1568" s="282">
        <f t="shared" si="59"/>
        <v>38721204</v>
      </c>
      <c r="S1568" s="156" t="s">
        <v>17</v>
      </c>
      <c r="T1568" s="156" t="s">
        <v>5656</v>
      </c>
      <c r="U1568" s="190" t="s">
        <v>1482</v>
      </c>
      <c r="V1568" s="190" t="s">
        <v>1468</v>
      </c>
    </row>
    <row r="1569" spans="1:22" s="2" customFormat="1" ht="118.5" customHeight="1" x14ac:dyDescent="0.35">
      <c r="A1569" s="23" t="s">
        <v>5657</v>
      </c>
      <c r="B1569" s="16">
        <v>1127</v>
      </c>
      <c r="C1569" s="16">
        <v>2025</v>
      </c>
      <c r="D1569" s="159" t="s">
        <v>5658</v>
      </c>
      <c r="E1569" s="23" t="s">
        <v>396</v>
      </c>
      <c r="F1569" s="20">
        <v>45821</v>
      </c>
      <c r="G1569" s="20">
        <v>45824</v>
      </c>
      <c r="H1569" s="20">
        <v>46022</v>
      </c>
      <c r="I1569" s="42">
        <v>35511492</v>
      </c>
      <c r="J1569" s="160" t="s">
        <v>17</v>
      </c>
      <c r="K1569" s="159" t="s">
        <v>18</v>
      </c>
      <c r="L1569" s="159" t="s">
        <v>968</v>
      </c>
      <c r="M1569" s="121">
        <v>0</v>
      </c>
      <c r="N1569" s="122">
        <v>0</v>
      </c>
      <c r="O1569" s="122">
        <f t="shared" si="60"/>
        <v>35511492</v>
      </c>
      <c r="P1569" s="42">
        <v>0</v>
      </c>
      <c r="Q1569" s="40">
        <v>0</v>
      </c>
      <c r="R1569" s="285">
        <f t="shared" si="59"/>
        <v>35511492</v>
      </c>
      <c r="S1569" s="159" t="s">
        <v>17</v>
      </c>
      <c r="T1569" s="159" t="s">
        <v>5659</v>
      </c>
      <c r="U1569" s="187" t="s">
        <v>1485</v>
      </c>
      <c r="V1569" s="187" t="s">
        <v>1472</v>
      </c>
    </row>
    <row r="1570" spans="1:22" s="2" customFormat="1" ht="118.5" customHeight="1" x14ac:dyDescent="0.35">
      <c r="A1570" s="23" t="s">
        <v>5660</v>
      </c>
      <c r="B1570" s="16">
        <v>1128</v>
      </c>
      <c r="C1570" s="16">
        <v>2025</v>
      </c>
      <c r="D1570" s="159" t="s">
        <v>191</v>
      </c>
      <c r="E1570" s="23" t="s">
        <v>5661</v>
      </c>
      <c r="F1570" s="20">
        <v>45821</v>
      </c>
      <c r="G1570" s="20">
        <v>45824</v>
      </c>
      <c r="H1570" s="20">
        <v>46021</v>
      </c>
      <c r="I1570" s="42">
        <v>134671075</v>
      </c>
      <c r="J1570" s="160" t="s">
        <v>17</v>
      </c>
      <c r="K1570" s="159" t="s">
        <v>18</v>
      </c>
      <c r="L1570" s="159" t="s">
        <v>966</v>
      </c>
      <c r="M1570" s="121">
        <v>0</v>
      </c>
      <c r="N1570" s="122">
        <v>0</v>
      </c>
      <c r="O1570" s="122">
        <f t="shared" si="60"/>
        <v>134671075</v>
      </c>
      <c r="P1570" s="42">
        <v>0</v>
      </c>
      <c r="Q1570" s="40">
        <v>0</v>
      </c>
      <c r="R1570" s="285">
        <f t="shared" si="59"/>
        <v>134671075</v>
      </c>
      <c r="S1570" s="159" t="s">
        <v>17</v>
      </c>
      <c r="T1570" s="159" t="s">
        <v>5662</v>
      </c>
      <c r="U1570" s="187" t="s">
        <v>1483</v>
      </c>
      <c r="V1570" s="187" t="s">
        <v>1472</v>
      </c>
    </row>
    <row r="1571" spans="1:22" s="2" customFormat="1" ht="118.5" customHeight="1" x14ac:dyDescent="0.35">
      <c r="A1571" s="23" t="s">
        <v>5663</v>
      </c>
      <c r="B1571" s="16">
        <v>1129</v>
      </c>
      <c r="C1571" s="16">
        <v>2025</v>
      </c>
      <c r="D1571" s="159" t="s">
        <v>5664</v>
      </c>
      <c r="E1571" s="23" t="s">
        <v>196</v>
      </c>
      <c r="F1571" s="20">
        <v>45821</v>
      </c>
      <c r="G1571" s="20">
        <v>45824</v>
      </c>
      <c r="H1571" s="20">
        <v>45991</v>
      </c>
      <c r="I1571" s="42">
        <v>87456075</v>
      </c>
      <c r="J1571" s="160" t="s">
        <v>17</v>
      </c>
      <c r="K1571" s="159" t="s">
        <v>18</v>
      </c>
      <c r="L1571" s="159" t="s">
        <v>966</v>
      </c>
      <c r="M1571" s="121">
        <v>0</v>
      </c>
      <c r="N1571" s="122">
        <v>0</v>
      </c>
      <c r="O1571" s="122">
        <f t="shared" si="60"/>
        <v>87456075</v>
      </c>
      <c r="P1571" s="42">
        <v>0</v>
      </c>
      <c r="Q1571" s="40">
        <v>0</v>
      </c>
      <c r="R1571" s="285">
        <f t="shared" si="59"/>
        <v>87456075</v>
      </c>
      <c r="S1571" s="159" t="s">
        <v>17</v>
      </c>
      <c r="T1571" s="159" t="s">
        <v>5665</v>
      </c>
      <c r="U1571" s="187" t="s">
        <v>1483</v>
      </c>
      <c r="V1571" s="187" t="s">
        <v>1472</v>
      </c>
    </row>
    <row r="1572" spans="1:22" s="2" customFormat="1" ht="118.5" customHeight="1" x14ac:dyDescent="0.35">
      <c r="A1572" s="25" t="s">
        <v>5666</v>
      </c>
      <c r="B1572" s="17">
        <v>1130</v>
      </c>
      <c r="C1572" s="17">
        <v>2025</v>
      </c>
      <c r="D1572" s="156" t="s">
        <v>5667</v>
      </c>
      <c r="E1572" s="25" t="s">
        <v>5668</v>
      </c>
      <c r="F1572" s="18">
        <v>45825</v>
      </c>
      <c r="G1572" s="18">
        <v>45827</v>
      </c>
      <c r="H1572" s="18">
        <v>45991</v>
      </c>
      <c r="I1572" s="29">
        <v>68547480</v>
      </c>
      <c r="J1572" s="161" t="s">
        <v>17</v>
      </c>
      <c r="K1572" s="156" t="s">
        <v>18</v>
      </c>
      <c r="L1572" s="156" t="s">
        <v>971</v>
      </c>
      <c r="M1572" s="265">
        <v>0</v>
      </c>
      <c r="N1572" s="148">
        <v>0</v>
      </c>
      <c r="O1572" s="148">
        <f t="shared" si="60"/>
        <v>68547480</v>
      </c>
      <c r="P1572" s="29">
        <v>0</v>
      </c>
      <c r="Q1572" s="12">
        <v>0</v>
      </c>
      <c r="R1572" s="282">
        <f t="shared" si="59"/>
        <v>68547480</v>
      </c>
      <c r="S1572" s="156" t="s">
        <v>17</v>
      </c>
      <c r="T1572" s="156" t="s">
        <v>5669</v>
      </c>
      <c r="U1572" s="190" t="s">
        <v>1482</v>
      </c>
      <c r="V1572" s="190" t="s">
        <v>1468</v>
      </c>
    </row>
    <row r="1573" spans="1:22" s="2" customFormat="1" ht="118.5" customHeight="1" x14ac:dyDescent="0.35">
      <c r="A1573" s="27" t="s">
        <v>5670</v>
      </c>
      <c r="B1573" s="15">
        <v>1131</v>
      </c>
      <c r="C1573" s="15">
        <v>2025</v>
      </c>
      <c r="D1573" s="154" t="s">
        <v>5671</v>
      </c>
      <c r="E1573" s="27" t="s">
        <v>3479</v>
      </c>
      <c r="F1573" s="19">
        <v>45824</v>
      </c>
      <c r="G1573" s="19">
        <v>45827</v>
      </c>
      <c r="H1573" s="19">
        <v>46022</v>
      </c>
      <c r="I1573" s="28">
        <v>114888870</v>
      </c>
      <c r="J1573" s="263" t="s">
        <v>17</v>
      </c>
      <c r="K1573" s="154" t="s">
        <v>19</v>
      </c>
      <c r="L1573" s="154" t="s">
        <v>978</v>
      </c>
      <c r="M1573" s="130">
        <v>0</v>
      </c>
      <c r="N1573" s="131">
        <v>0</v>
      </c>
      <c r="O1573" s="131">
        <f t="shared" si="60"/>
        <v>114888870</v>
      </c>
      <c r="P1573" s="28">
        <v>0</v>
      </c>
      <c r="Q1573" s="33">
        <v>0</v>
      </c>
      <c r="R1573" s="279">
        <f t="shared" si="59"/>
        <v>114888870</v>
      </c>
      <c r="S1573" s="154" t="s">
        <v>17</v>
      </c>
      <c r="T1573" s="154" t="s">
        <v>5672</v>
      </c>
      <c r="U1573" s="183" t="s">
        <v>1478</v>
      </c>
      <c r="V1573" s="183" t="s">
        <v>1470</v>
      </c>
    </row>
    <row r="1574" spans="1:22" s="2" customFormat="1" ht="118.5" customHeight="1" x14ac:dyDescent="0.35">
      <c r="A1574" s="27" t="s">
        <v>5673</v>
      </c>
      <c r="B1574" s="15">
        <v>1132</v>
      </c>
      <c r="C1574" s="15">
        <v>2025</v>
      </c>
      <c r="D1574" s="154" t="s">
        <v>5674</v>
      </c>
      <c r="E1574" s="27" t="s">
        <v>364</v>
      </c>
      <c r="F1574" s="19">
        <v>45821</v>
      </c>
      <c r="G1574" s="19">
        <v>45824</v>
      </c>
      <c r="H1574" s="19">
        <v>46022</v>
      </c>
      <c r="I1574" s="28">
        <v>90998247</v>
      </c>
      <c r="J1574" s="263" t="s">
        <v>17</v>
      </c>
      <c r="K1574" s="154" t="s">
        <v>18</v>
      </c>
      <c r="L1574" s="154" t="s">
        <v>975</v>
      </c>
      <c r="M1574" s="130">
        <v>0</v>
      </c>
      <c r="N1574" s="131">
        <v>0</v>
      </c>
      <c r="O1574" s="131">
        <f t="shared" si="60"/>
        <v>90998247</v>
      </c>
      <c r="P1574" s="28">
        <v>0</v>
      </c>
      <c r="Q1574" s="33">
        <v>0</v>
      </c>
      <c r="R1574" s="279">
        <f t="shared" si="59"/>
        <v>90998247</v>
      </c>
      <c r="S1574" s="154" t="s">
        <v>17</v>
      </c>
      <c r="T1574" s="154" t="s">
        <v>5675</v>
      </c>
      <c r="U1574" s="183" t="s">
        <v>1479</v>
      </c>
      <c r="V1574" s="183" t="s">
        <v>1470</v>
      </c>
    </row>
    <row r="1575" spans="1:22" s="2" customFormat="1" ht="118.5" customHeight="1" x14ac:dyDescent="0.35">
      <c r="A1575" s="27" t="s">
        <v>5676</v>
      </c>
      <c r="B1575" s="15">
        <v>1133</v>
      </c>
      <c r="C1575" s="15">
        <v>2025</v>
      </c>
      <c r="D1575" s="154" t="s">
        <v>5677</v>
      </c>
      <c r="E1575" s="27" t="s">
        <v>5678</v>
      </c>
      <c r="F1575" s="19">
        <v>45828</v>
      </c>
      <c r="G1575" s="19">
        <v>45839</v>
      </c>
      <c r="H1575" s="19">
        <v>45991</v>
      </c>
      <c r="I1575" s="35">
        <v>103299018</v>
      </c>
      <c r="J1575" s="153" t="s">
        <v>17</v>
      </c>
      <c r="K1575" s="154" t="s">
        <v>18</v>
      </c>
      <c r="L1575" s="154" t="s">
        <v>972</v>
      </c>
      <c r="M1575" s="130">
        <v>0</v>
      </c>
      <c r="N1575" s="131">
        <v>0</v>
      </c>
      <c r="O1575" s="131">
        <f t="shared" si="60"/>
        <v>103299018</v>
      </c>
      <c r="P1575" s="35">
        <v>0</v>
      </c>
      <c r="Q1575" s="33">
        <v>0</v>
      </c>
      <c r="R1575" s="279">
        <f t="shared" si="59"/>
        <v>103299018</v>
      </c>
      <c r="S1575" s="154" t="s">
        <v>17</v>
      </c>
      <c r="T1575" s="154" t="s">
        <v>5679</v>
      </c>
      <c r="U1575" s="183" t="s">
        <v>1478</v>
      </c>
      <c r="V1575" s="183" t="s">
        <v>1470</v>
      </c>
    </row>
    <row r="1576" spans="1:22" s="2" customFormat="1" ht="118.5" customHeight="1" x14ac:dyDescent="0.35">
      <c r="A1576" s="27" t="s">
        <v>5680</v>
      </c>
      <c r="B1576" s="15">
        <v>1134</v>
      </c>
      <c r="C1576" s="15">
        <v>2025</v>
      </c>
      <c r="D1576" s="154" t="s">
        <v>5681</v>
      </c>
      <c r="E1576" s="27" t="s">
        <v>5682</v>
      </c>
      <c r="F1576" s="19">
        <v>45827</v>
      </c>
      <c r="G1576" s="19">
        <v>45832</v>
      </c>
      <c r="H1576" s="19">
        <v>46022</v>
      </c>
      <c r="I1576" s="28">
        <v>52356708</v>
      </c>
      <c r="J1576" s="263" t="s">
        <v>17</v>
      </c>
      <c r="K1576" s="154" t="s">
        <v>18</v>
      </c>
      <c r="L1576" s="154" t="s">
        <v>3280</v>
      </c>
      <c r="M1576" s="130">
        <v>0</v>
      </c>
      <c r="N1576" s="131">
        <v>0</v>
      </c>
      <c r="O1576" s="131">
        <f t="shared" si="60"/>
        <v>52356708</v>
      </c>
      <c r="P1576" s="28">
        <v>0</v>
      </c>
      <c r="Q1576" s="33">
        <v>0</v>
      </c>
      <c r="R1576" s="279">
        <f t="shared" si="59"/>
        <v>52356708</v>
      </c>
      <c r="S1576" s="154" t="s">
        <v>17</v>
      </c>
      <c r="T1576" s="154" t="s">
        <v>5683</v>
      </c>
      <c r="U1576" s="183" t="s">
        <v>1469</v>
      </c>
      <c r="V1576" s="183" t="s">
        <v>1470</v>
      </c>
    </row>
    <row r="1577" spans="1:22" s="2" customFormat="1" ht="118.5" customHeight="1" x14ac:dyDescent="0.35">
      <c r="A1577" s="23" t="s">
        <v>5684</v>
      </c>
      <c r="B1577" s="16">
        <v>1135</v>
      </c>
      <c r="C1577" s="16">
        <v>2025</v>
      </c>
      <c r="D1577" s="159" t="s">
        <v>5685</v>
      </c>
      <c r="E1577" s="23" t="s">
        <v>5686</v>
      </c>
      <c r="F1577" s="20">
        <v>45821</v>
      </c>
      <c r="G1577" s="20">
        <v>45825</v>
      </c>
      <c r="H1577" s="20">
        <v>45991</v>
      </c>
      <c r="I1577" s="42">
        <v>46950310</v>
      </c>
      <c r="J1577" s="160" t="s">
        <v>17</v>
      </c>
      <c r="K1577" s="159" t="s">
        <v>18</v>
      </c>
      <c r="L1577" s="159" t="s">
        <v>1915</v>
      </c>
      <c r="M1577" s="121">
        <v>0</v>
      </c>
      <c r="N1577" s="122">
        <v>0</v>
      </c>
      <c r="O1577" s="122">
        <f t="shared" si="60"/>
        <v>46950310</v>
      </c>
      <c r="P1577" s="42">
        <v>0</v>
      </c>
      <c r="Q1577" s="40">
        <v>0</v>
      </c>
      <c r="R1577" s="285">
        <f t="shared" si="59"/>
        <v>46950310</v>
      </c>
      <c r="S1577" s="159" t="s">
        <v>17</v>
      </c>
      <c r="T1577" s="159" t="s">
        <v>5687</v>
      </c>
      <c r="U1577" s="187" t="s">
        <v>1471</v>
      </c>
      <c r="V1577" s="187" t="s">
        <v>1472</v>
      </c>
    </row>
    <row r="1578" spans="1:22" s="2" customFormat="1" ht="118.5" customHeight="1" x14ac:dyDescent="0.35">
      <c r="A1578" s="27" t="s">
        <v>5688</v>
      </c>
      <c r="B1578" s="15">
        <v>1136</v>
      </c>
      <c r="C1578" s="15">
        <v>2025</v>
      </c>
      <c r="D1578" s="154" t="s">
        <v>5689</v>
      </c>
      <c r="E1578" s="27" t="s">
        <v>5690</v>
      </c>
      <c r="F1578" s="19">
        <v>45820</v>
      </c>
      <c r="G1578" s="19">
        <v>45824</v>
      </c>
      <c r="H1578" s="19">
        <v>45991</v>
      </c>
      <c r="I1578" s="35">
        <v>147606580</v>
      </c>
      <c r="J1578" s="153" t="s">
        <v>17</v>
      </c>
      <c r="K1578" s="154" t="s">
        <v>18</v>
      </c>
      <c r="L1578" s="154" t="s">
        <v>980</v>
      </c>
      <c r="M1578" s="130">
        <v>0</v>
      </c>
      <c r="N1578" s="131">
        <v>0</v>
      </c>
      <c r="O1578" s="131">
        <f t="shared" si="60"/>
        <v>147606580</v>
      </c>
      <c r="P1578" s="35">
        <v>0</v>
      </c>
      <c r="Q1578" s="33">
        <v>0</v>
      </c>
      <c r="R1578" s="279">
        <f t="shared" si="59"/>
        <v>147606580</v>
      </c>
      <c r="S1578" s="154" t="s">
        <v>17</v>
      </c>
      <c r="T1578" s="154" t="s">
        <v>5691</v>
      </c>
      <c r="U1578" s="183" t="s">
        <v>1478</v>
      </c>
      <c r="V1578" s="183" t="s">
        <v>1470</v>
      </c>
    </row>
    <row r="1579" spans="1:22" s="2" customFormat="1" ht="118.5" customHeight="1" x14ac:dyDescent="0.35">
      <c r="A1579" s="23" t="s">
        <v>5692</v>
      </c>
      <c r="B1579" s="16">
        <v>1137</v>
      </c>
      <c r="C1579" s="16">
        <v>2025</v>
      </c>
      <c r="D1579" s="159" t="s">
        <v>5693</v>
      </c>
      <c r="E1579" s="23" t="s">
        <v>5694</v>
      </c>
      <c r="F1579" s="20">
        <v>45820</v>
      </c>
      <c r="G1579" s="20">
        <v>45824</v>
      </c>
      <c r="H1579" s="20">
        <v>45991</v>
      </c>
      <c r="I1579" s="42">
        <v>53523370</v>
      </c>
      <c r="J1579" s="160" t="s">
        <v>17</v>
      </c>
      <c r="K1579" s="159" t="s">
        <v>18</v>
      </c>
      <c r="L1579" s="159" t="s">
        <v>2213</v>
      </c>
      <c r="M1579" s="121">
        <v>0</v>
      </c>
      <c r="N1579" s="122">
        <v>0</v>
      </c>
      <c r="O1579" s="122">
        <f t="shared" si="60"/>
        <v>53523370</v>
      </c>
      <c r="P1579" s="42">
        <v>0</v>
      </c>
      <c r="Q1579" s="40">
        <v>0</v>
      </c>
      <c r="R1579" s="285">
        <f t="shared" si="59"/>
        <v>53523370</v>
      </c>
      <c r="S1579" s="159" t="s">
        <v>17</v>
      </c>
      <c r="T1579" s="159" t="s">
        <v>5695</v>
      </c>
      <c r="U1579" s="187" t="s">
        <v>1477</v>
      </c>
      <c r="V1579" s="187" t="s">
        <v>1472</v>
      </c>
    </row>
    <row r="1580" spans="1:22" s="2" customFormat="1" ht="118.5" customHeight="1" x14ac:dyDescent="0.35">
      <c r="A1580" s="319" t="s">
        <v>5696</v>
      </c>
      <c r="B1580" s="16">
        <v>1138</v>
      </c>
      <c r="C1580" s="16">
        <v>2025</v>
      </c>
      <c r="D1580" s="296" t="s">
        <v>577</v>
      </c>
      <c r="E1580" s="319" t="s">
        <v>5697</v>
      </c>
      <c r="F1580" s="320">
        <v>45821</v>
      </c>
      <c r="G1580" s="320">
        <v>45824</v>
      </c>
      <c r="H1580" s="320">
        <v>45991</v>
      </c>
      <c r="I1580" s="321">
        <v>39438255</v>
      </c>
      <c r="J1580" s="322" t="s">
        <v>17</v>
      </c>
      <c r="K1580" s="296" t="s">
        <v>18</v>
      </c>
      <c r="L1580" s="296" t="s">
        <v>1794</v>
      </c>
      <c r="M1580" s="121">
        <v>0</v>
      </c>
      <c r="N1580" s="122">
        <v>0</v>
      </c>
      <c r="O1580" s="122">
        <f t="shared" si="60"/>
        <v>39438255</v>
      </c>
      <c r="P1580" s="321">
        <v>0</v>
      </c>
      <c r="Q1580" s="323">
        <v>0</v>
      </c>
      <c r="R1580" s="285">
        <f t="shared" si="59"/>
        <v>39438255</v>
      </c>
      <c r="S1580" s="296" t="s">
        <v>17</v>
      </c>
      <c r="T1580" s="296" t="s">
        <v>5698</v>
      </c>
      <c r="U1580" s="324" t="s">
        <v>1474</v>
      </c>
      <c r="V1580" s="187" t="s">
        <v>1472</v>
      </c>
    </row>
    <row r="1581" spans="1:22" s="2" customFormat="1" ht="118.5" customHeight="1" x14ac:dyDescent="0.35">
      <c r="A1581" s="27" t="s">
        <v>5699</v>
      </c>
      <c r="B1581" s="15">
        <v>1139</v>
      </c>
      <c r="C1581" s="15">
        <v>2025</v>
      </c>
      <c r="D1581" s="154" t="s">
        <v>344</v>
      </c>
      <c r="E1581" s="27" t="s">
        <v>3116</v>
      </c>
      <c r="F1581" s="19">
        <v>45824</v>
      </c>
      <c r="G1581" s="19">
        <v>45826</v>
      </c>
      <c r="H1581" s="19">
        <v>45991</v>
      </c>
      <c r="I1581" s="35">
        <v>46950310</v>
      </c>
      <c r="J1581" s="153" t="s">
        <v>17</v>
      </c>
      <c r="K1581" s="154" t="s">
        <v>18</v>
      </c>
      <c r="L1581" s="154" t="s">
        <v>969</v>
      </c>
      <c r="M1581" s="130">
        <v>0</v>
      </c>
      <c r="N1581" s="131">
        <v>0</v>
      </c>
      <c r="O1581" s="131">
        <f t="shared" si="60"/>
        <v>46950310</v>
      </c>
      <c r="P1581" s="35">
        <v>0</v>
      </c>
      <c r="Q1581" s="33">
        <v>0</v>
      </c>
      <c r="R1581" s="279">
        <f t="shared" si="59"/>
        <v>46950310</v>
      </c>
      <c r="S1581" s="154" t="s">
        <v>17</v>
      </c>
      <c r="T1581" s="154" t="s">
        <v>5700</v>
      </c>
      <c r="U1581" s="183" t="s">
        <v>1473</v>
      </c>
      <c r="V1581" s="183" t="s">
        <v>1470</v>
      </c>
    </row>
    <row r="1582" spans="1:22" ht="118.5" customHeight="1" x14ac:dyDescent="0.35">
      <c r="A1582" s="27" t="s">
        <v>5701</v>
      </c>
      <c r="B1582" s="15">
        <v>1140</v>
      </c>
      <c r="C1582" s="15">
        <v>2025</v>
      </c>
      <c r="D1582" s="154" t="s">
        <v>5702</v>
      </c>
      <c r="E1582" s="27" t="s">
        <v>3910</v>
      </c>
      <c r="F1582" s="19">
        <v>45828</v>
      </c>
      <c r="G1582" s="19">
        <v>45835</v>
      </c>
      <c r="H1582" s="19">
        <v>46022</v>
      </c>
      <c r="I1582" s="35">
        <v>25737294</v>
      </c>
      <c r="J1582" s="153" t="s">
        <v>17</v>
      </c>
      <c r="K1582" s="154" t="s">
        <v>18</v>
      </c>
      <c r="L1582" s="154" t="s">
        <v>975</v>
      </c>
      <c r="M1582" s="130">
        <v>0</v>
      </c>
      <c r="N1582" s="131">
        <v>0</v>
      </c>
      <c r="O1582" s="131">
        <f t="shared" si="60"/>
        <v>25737294</v>
      </c>
      <c r="P1582" s="28">
        <v>0</v>
      </c>
      <c r="Q1582" s="33">
        <v>0</v>
      </c>
      <c r="R1582" s="279">
        <f t="shared" si="59"/>
        <v>25737294</v>
      </c>
      <c r="S1582" s="154" t="s">
        <v>17</v>
      </c>
      <c r="T1582" s="154" t="s">
        <v>5703</v>
      </c>
      <c r="U1582" s="183" t="s">
        <v>1479</v>
      </c>
      <c r="V1582" s="183" t="s">
        <v>1470</v>
      </c>
    </row>
    <row r="1583" spans="1:22" ht="118.5" customHeight="1" x14ac:dyDescent="0.35">
      <c r="A1583" s="27" t="s">
        <v>5704</v>
      </c>
      <c r="B1583" s="15">
        <v>1141</v>
      </c>
      <c r="C1583" s="15">
        <v>2025</v>
      </c>
      <c r="D1583" s="154" t="s">
        <v>285</v>
      </c>
      <c r="E1583" s="27" t="s">
        <v>1974</v>
      </c>
      <c r="F1583" s="19">
        <v>45828</v>
      </c>
      <c r="G1583" s="19">
        <v>45839</v>
      </c>
      <c r="H1583" s="19">
        <v>45991</v>
      </c>
      <c r="I1583" s="35">
        <v>46950310</v>
      </c>
      <c r="J1583" s="153" t="s">
        <v>17</v>
      </c>
      <c r="K1583" s="154" t="s">
        <v>18</v>
      </c>
      <c r="L1583" s="154" t="s">
        <v>1975</v>
      </c>
      <c r="M1583" s="130">
        <v>0</v>
      </c>
      <c r="N1583" s="131">
        <v>0</v>
      </c>
      <c r="O1583" s="131">
        <f t="shared" si="60"/>
        <v>46950310</v>
      </c>
      <c r="P1583" s="35">
        <v>0</v>
      </c>
      <c r="Q1583" s="33">
        <v>0</v>
      </c>
      <c r="R1583" s="279">
        <f t="shared" si="59"/>
        <v>46950310</v>
      </c>
      <c r="S1583" s="154" t="s">
        <v>17</v>
      </c>
      <c r="T1583" s="154" t="s">
        <v>5705</v>
      </c>
      <c r="U1583" s="183" t="s">
        <v>1473</v>
      </c>
      <c r="V1583" s="183" t="s">
        <v>1470</v>
      </c>
    </row>
    <row r="1584" spans="1:22" ht="118.5" customHeight="1" x14ac:dyDescent="0.35">
      <c r="A1584" s="27" t="s">
        <v>5706</v>
      </c>
      <c r="B1584" s="15">
        <v>1142</v>
      </c>
      <c r="C1584" s="15">
        <v>2025</v>
      </c>
      <c r="D1584" s="154" t="s">
        <v>5707</v>
      </c>
      <c r="E1584" s="27" t="s">
        <v>1974</v>
      </c>
      <c r="F1584" s="19">
        <v>45827</v>
      </c>
      <c r="G1584" s="19">
        <v>45832</v>
      </c>
      <c r="H1584" s="19">
        <v>45991</v>
      </c>
      <c r="I1584" s="35">
        <v>46950310</v>
      </c>
      <c r="J1584" s="153" t="s">
        <v>17</v>
      </c>
      <c r="K1584" s="154" t="s">
        <v>18</v>
      </c>
      <c r="L1584" s="154" t="s">
        <v>1975</v>
      </c>
      <c r="M1584" s="130">
        <v>0</v>
      </c>
      <c r="N1584" s="131">
        <v>0</v>
      </c>
      <c r="O1584" s="131">
        <f t="shared" si="60"/>
        <v>46950310</v>
      </c>
      <c r="P1584" s="35">
        <v>0</v>
      </c>
      <c r="Q1584" s="33">
        <v>0</v>
      </c>
      <c r="R1584" s="279">
        <f t="shared" si="59"/>
        <v>46950310</v>
      </c>
      <c r="S1584" s="154" t="s">
        <v>17</v>
      </c>
      <c r="T1584" s="154" t="s">
        <v>5708</v>
      </c>
      <c r="U1584" s="183" t="s">
        <v>1473</v>
      </c>
      <c r="V1584" s="183" t="s">
        <v>1470</v>
      </c>
    </row>
    <row r="1585" spans="1:22" ht="118.5" customHeight="1" x14ac:dyDescent="0.35">
      <c r="A1585" s="27" t="s">
        <v>5709</v>
      </c>
      <c r="B1585" s="15">
        <v>1143</v>
      </c>
      <c r="C1585" s="15">
        <v>2025</v>
      </c>
      <c r="D1585" s="154" t="s">
        <v>5710</v>
      </c>
      <c r="E1585" s="27" t="s">
        <v>1974</v>
      </c>
      <c r="F1585" s="19">
        <v>45828</v>
      </c>
      <c r="G1585" s="19">
        <v>45833</v>
      </c>
      <c r="H1585" s="19">
        <v>45991</v>
      </c>
      <c r="I1585" s="35">
        <v>46950310</v>
      </c>
      <c r="J1585" s="153" t="s">
        <v>17</v>
      </c>
      <c r="K1585" s="154" t="s">
        <v>18</v>
      </c>
      <c r="L1585" s="154" t="s">
        <v>1975</v>
      </c>
      <c r="M1585" s="130">
        <v>0</v>
      </c>
      <c r="N1585" s="131">
        <v>0</v>
      </c>
      <c r="O1585" s="131">
        <f t="shared" si="60"/>
        <v>46950310</v>
      </c>
      <c r="P1585" s="35">
        <v>0</v>
      </c>
      <c r="Q1585" s="33">
        <v>0</v>
      </c>
      <c r="R1585" s="279">
        <f t="shared" si="59"/>
        <v>46950310</v>
      </c>
      <c r="S1585" s="154" t="s">
        <v>17</v>
      </c>
      <c r="T1585" s="154" t="s">
        <v>5711</v>
      </c>
      <c r="U1585" s="183" t="s">
        <v>1473</v>
      </c>
      <c r="V1585" s="183" t="s">
        <v>1470</v>
      </c>
    </row>
    <row r="1586" spans="1:22" ht="118.5" customHeight="1" x14ac:dyDescent="0.35">
      <c r="A1586" s="25" t="s">
        <v>5712</v>
      </c>
      <c r="B1586" s="17">
        <v>1144</v>
      </c>
      <c r="C1586" s="17">
        <v>2025</v>
      </c>
      <c r="D1586" s="156" t="s">
        <v>5713</v>
      </c>
      <c r="E1586" s="25" t="s">
        <v>5714</v>
      </c>
      <c r="F1586" s="18">
        <v>45827</v>
      </c>
      <c r="G1586" s="18">
        <v>45833</v>
      </c>
      <c r="H1586" s="325">
        <v>46022</v>
      </c>
      <c r="I1586" s="26">
        <v>47803944</v>
      </c>
      <c r="J1586" s="270" t="s">
        <v>17</v>
      </c>
      <c r="K1586" s="156" t="s">
        <v>18</v>
      </c>
      <c r="L1586" s="156" t="s">
        <v>971</v>
      </c>
      <c r="M1586" s="265">
        <v>0</v>
      </c>
      <c r="N1586" s="148">
        <v>0</v>
      </c>
      <c r="O1586" s="148">
        <f t="shared" si="60"/>
        <v>47803944</v>
      </c>
      <c r="P1586" s="26">
        <v>0</v>
      </c>
      <c r="Q1586" s="12">
        <v>0</v>
      </c>
      <c r="R1586" s="282">
        <f t="shared" si="59"/>
        <v>47803944</v>
      </c>
      <c r="S1586" s="156" t="s">
        <v>17</v>
      </c>
      <c r="T1586" s="156" t="s">
        <v>5715</v>
      </c>
      <c r="U1586" s="190" t="s">
        <v>1482</v>
      </c>
      <c r="V1586" s="190" t="s">
        <v>1468</v>
      </c>
    </row>
    <row r="1587" spans="1:22" ht="118.5" customHeight="1" x14ac:dyDescent="0.35">
      <c r="A1587" s="197" t="s">
        <v>5716</v>
      </c>
      <c r="B1587" s="15">
        <v>1145</v>
      </c>
      <c r="C1587" s="15">
        <v>2025</v>
      </c>
      <c r="D1587" s="198" t="s">
        <v>5717</v>
      </c>
      <c r="E1587" s="197" t="s">
        <v>2137</v>
      </c>
      <c r="F1587" s="199">
        <v>45832</v>
      </c>
      <c r="G1587" s="326">
        <v>45839</v>
      </c>
      <c r="H1587" s="199">
        <v>46022</v>
      </c>
      <c r="I1587" s="272">
        <v>32182293</v>
      </c>
      <c r="J1587" s="201" t="s">
        <v>17</v>
      </c>
      <c r="K1587" s="198" t="s">
        <v>18</v>
      </c>
      <c r="L1587" s="198" t="s">
        <v>975</v>
      </c>
      <c r="M1587" s="130">
        <v>0</v>
      </c>
      <c r="N1587" s="131">
        <v>0</v>
      </c>
      <c r="O1587" s="131">
        <f t="shared" si="60"/>
        <v>32182293</v>
      </c>
      <c r="P1587" s="203">
        <v>0</v>
      </c>
      <c r="Q1587" s="327">
        <v>0</v>
      </c>
      <c r="R1587" s="279">
        <f t="shared" si="59"/>
        <v>32182293</v>
      </c>
      <c r="S1587" s="198" t="s">
        <v>17</v>
      </c>
      <c r="T1587" s="198" t="s">
        <v>5718</v>
      </c>
      <c r="U1587" s="202" t="s">
        <v>1476</v>
      </c>
      <c r="V1587" s="202" t="s">
        <v>1470</v>
      </c>
    </row>
    <row r="1588" spans="1:22" ht="118.5" customHeight="1" x14ac:dyDescent="0.35">
      <c r="A1588" s="27" t="s">
        <v>5719</v>
      </c>
      <c r="B1588" s="15">
        <v>1146</v>
      </c>
      <c r="C1588" s="15">
        <v>2025</v>
      </c>
      <c r="D1588" s="154" t="s">
        <v>5720</v>
      </c>
      <c r="E1588" s="27" t="s">
        <v>2137</v>
      </c>
      <c r="F1588" s="19">
        <v>45824</v>
      </c>
      <c r="G1588" s="19">
        <v>45826</v>
      </c>
      <c r="H1588" s="315">
        <v>46022</v>
      </c>
      <c r="I1588" s="28">
        <v>32182293</v>
      </c>
      <c r="J1588" s="263" t="s">
        <v>17</v>
      </c>
      <c r="K1588" s="154" t="s">
        <v>18</v>
      </c>
      <c r="L1588" s="154" t="s">
        <v>975</v>
      </c>
      <c r="M1588" s="130">
        <v>0</v>
      </c>
      <c r="N1588" s="131">
        <v>0</v>
      </c>
      <c r="O1588" s="131">
        <f t="shared" si="60"/>
        <v>32182293</v>
      </c>
      <c r="P1588" s="28">
        <v>0</v>
      </c>
      <c r="Q1588" s="33">
        <v>0</v>
      </c>
      <c r="R1588" s="279">
        <f t="shared" si="59"/>
        <v>32182293</v>
      </c>
      <c r="S1588" s="154" t="s">
        <v>17</v>
      </c>
      <c r="T1588" s="154" t="s">
        <v>5721</v>
      </c>
      <c r="U1588" s="183" t="s">
        <v>1476</v>
      </c>
      <c r="V1588" s="183" t="s">
        <v>1470</v>
      </c>
    </row>
    <row r="1589" spans="1:22" ht="118.5" customHeight="1" x14ac:dyDescent="0.35">
      <c r="A1589" s="27" t="s">
        <v>5722</v>
      </c>
      <c r="B1589" s="15">
        <v>1147</v>
      </c>
      <c r="C1589" s="15">
        <v>2025</v>
      </c>
      <c r="D1589" s="154" t="s">
        <v>5723</v>
      </c>
      <c r="E1589" s="27" t="s">
        <v>5724</v>
      </c>
      <c r="F1589" s="19">
        <v>45835</v>
      </c>
      <c r="G1589" s="19">
        <v>45840</v>
      </c>
      <c r="H1589" s="19">
        <v>46022</v>
      </c>
      <c r="I1589" s="28">
        <v>65201196</v>
      </c>
      <c r="J1589" s="263" t="s">
        <v>17</v>
      </c>
      <c r="K1589" s="154" t="s">
        <v>19</v>
      </c>
      <c r="L1589" s="154" t="s">
        <v>978</v>
      </c>
      <c r="M1589" s="130">
        <v>0</v>
      </c>
      <c r="N1589" s="131">
        <v>0</v>
      </c>
      <c r="O1589" s="131">
        <f t="shared" si="60"/>
        <v>65201196</v>
      </c>
      <c r="P1589" s="28">
        <v>0</v>
      </c>
      <c r="Q1589" s="33">
        <v>0</v>
      </c>
      <c r="R1589" s="279">
        <f t="shared" si="59"/>
        <v>65201196</v>
      </c>
      <c r="S1589" s="154" t="s">
        <v>17</v>
      </c>
      <c r="T1589" s="154" t="s">
        <v>5725</v>
      </c>
      <c r="U1589" s="183" t="s">
        <v>1478</v>
      </c>
      <c r="V1589" s="183" t="s">
        <v>1470</v>
      </c>
    </row>
    <row r="1590" spans="1:22" ht="118.5" customHeight="1" x14ac:dyDescent="0.35">
      <c r="A1590" s="27" t="s">
        <v>5726</v>
      </c>
      <c r="B1590" s="15">
        <v>1148</v>
      </c>
      <c r="C1590" s="15">
        <v>2025</v>
      </c>
      <c r="D1590" s="154" t="s">
        <v>3130</v>
      </c>
      <c r="E1590" s="27" t="s">
        <v>349</v>
      </c>
      <c r="F1590" s="19">
        <v>45824</v>
      </c>
      <c r="G1590" s="19">
        <v>45827</v>
      </c>
      <c r="H1590" s="19">
        <v>46022</v>
      </c>
      <c r="I1590" s="28">
        <v>39950454</v>
      </c>
      <c r="J1590" s="263" t="s">
        <v>17</v>
      </c>
      <c r="K1590" s="154" t="s">
        <v>18</v>
      </c>
      <c r="L1590" s="154" t="s">
        <v>975</v>
      </c>
      <c r="M1590" s="130">
        <v>0</v>
      </c>
      <c r="N1590" s="131">
        <v>0</v>
      </c>
      <c r="O1590" s="131">
        <f t="shared" si="60"/>
        <v>39950454</v>
      </c>
      <c r="P1590" s="28">
        <v>0</v>
      </c>
      <c r="Q1590" s="33">
        <v>0</v>
      </c>
      <c r="R1590" s="279">
        <f t="shared" si="59"/>
        <v>39950454</v>
      </c>
      <c r="S1590" s="154" t="s">
        <v>17</v>
      </c>
      <c r="T1590" s="154" t="s">
        <v>5727</v>
      </c>
      <c r="U1590" s="183" t="s">
        <v>1475</v>
      </c>
      <c r="V1590" s="183" t="s">
        <v>1470</v>
      </c>
    </row>
    <row r="1591" spans="1:22" ht="118.5" customHeight="1" x14ac:dyDescent="0.35">
      <c r="A1591" s="27" t="s">
        <v>5728</v>
      </c>
      <c r="B1591" s="15">
        <v>1149</v>
      </c>
      <c r="C1591" s="15">
        <v>2025</v>
      </c>
      <c r="D1591" s="154" t="s">
        <v>5729</v>
      </c>
      <c r="E1591" s="27" t="s">
        <v>339</v>
      </c>
      <c r="F1591" s="19">
        <v>45824</v>
      </c>
      <c r="G1591" s="19">
        <v>45827</v>
      </c>
      <c r="H1591" s="19">
        <v>46022</v>
      </c>
      <c r="I1591" s="28">
        <v>39950454</v>
      </c>
      <c r="J1591" s="263" t="s">
        <v>17</v>
      </c>
      <c r="K1591" s="154" t="s">
        <v>18</v>
      </c>
      <c r="L1591" s="154" t="s">
        <v>975</v>
      </c>
      <c r="M1591" s="130">
        <v>0</v>
      </c>
      <c r="N1591" s="131">
        <v>0</v>
      </c>
      <c r="O1591" s="131">
        <f t="shared" si="60"/>
        <v>39950454</v>
      </c>
      <c r="P1591" s="28">
        <v>0</v>
      </c>
      <c r="Q1591" s="33">
        <v>0</v>
      </c>
      <c r="R1591" s="279">
        <f t="shared" si="59"/>
        <v>39950454</v>
      </c>
      <c r="S1591" s="154" t="s">
        <v>17</v>
      </c>
      <c r="T1591" s="154" t="s">
        <v>5730</v>
      </c>
      <c r="U1591" s="183" t="s">
        <v>1475</v>
      </c>
      <c r="V1591" s="183" t="s">
        <v>1470</v>
      </c>
    </row>
    <row r="1592" spans="1:22" ht="118.5" customHeight="1" x14ac:dyDescent="0.35">
      <c r="A1592" s="197" t="s">
        <v>5731</v>
      </c>
      <c r="B1592" s="15">
        <v>1150</v>
      </c>
      <c r="C1592" s="15">
        <v>2025</v>
      </c>
      <c r="D1592" s="198" t="s">
        <v>5732</v>
      </c>
      <c r="E1592" s="197" t="s">
        <v>2074</v>
      </c>
      <c r="F1592" s="199">
        <v>45827</v>
      </c>
      <c r="G1592" s="19">
        <v>45828</v>
      </c>
      <c r="H1592" s="199">
        <v>45991</v>
      </c>
      <c r="I1592" s="272">
        <v>46950310</v>
      </c>
      <c r="J1592" s="201" t="s">
        <v>17</v>
      </c>
      <c r="K1592" s="198" t="s">
        <v>18</v>
      </c>
      <c r="L1592" s="198" t="s">
        <v>3195</v>
      </c>
      <c r="M1592" s="130">
        <v>0</v>
      </c>
      <c r="N1592" s="131">
        <v>0</v>
      </c>
      <c r="O1592" s="131">
        <f t="shared" si="60"/>
        <v>46950310</v>
      </c>
      <c r="P1592" s="272">
        <v>0</v>
      </c>
      <c r="Q1592" s="327">
        <v>0</v>
      </c>
      <c r="R1592" s="279">
        <f t="shared" si="59"/>
        <v>46950310</v>
      </c>
      <c r="S1592" s="198" t="s">
        <v>17</v>
      </c>
      <c r="T1592" s="198" t="s">
        <v>5733</v>
      </c>
      <c r="U1592" s="202" t="s">
        <v>1473</v>
      </c>
      <c r="V1592" s="202" t="s">
        <v>1470</v>
      </c>
    </row>
    <row r="1593" spans="1:22" ht="118.5" customHeight="1" x14ac:dyDescent="0.35">
      <c r="A1593" s="27" t="s">
        <v>5734</v>
      </c>
      <c r="B1593" s="15">
        <v>1151</v>
      </c>
      <c r="C1593" s="15">
        <v>2025</v>
      </c>
      <c r="D1593" s="154" t="s">
        <v>5735</v>
      </c>
      <c r="E1593" s="27" t="s">
        <v>2074</v>
      </c>
      <c r="F1593" s="19">
        <v>45828</v>
      </c>
      <c r="G1593" s="19">
        <v>45832</v>
      </c>
      <c r="H1593" s="19">
        <v>45991</v>
      </c>
      <c r="I1593" s="35">
        <v>46950310</v>
      </c>
      <c r="J1593" s="153" t="s">
        <v>17</v>
      </c>
      <c r="K1593" s="154" t="s">
        <v>18</v>
      </c>
      <c r="L1593" s="154" t="s">
        <v>3195</v>
      </c>
      <c r="M1593" s="130">
        <v>0</v>
      </c>
      <c r="N1593" s="131">
        <v>0</v>
      </c>
      <c r="O1593" s="131">
        <f t="shared" si="60"/>
        <v>46950310</v>
      </c>
      <c r="P1593" s="35">
        <v>0</v>
      </c>
      <c r="Q1593" s="33">
        <v>0</v>
      </c>
      <c r="R1593" s="279">
        <f t="shared" si="59"/>
        <v>46950310</v>
      </c>
      <c r="S1593" s="154" t="s">
        <v>17</v>
      </c>
      <c r="T1593" s="154" t="s">
        <v>5736</v>
      </c>
      <c r="U1593" s="183" t="s">
        <v>1473</v>
      </c>
      <c r="V1593" s="183" t="s">
        <v>1470</v>
      </c>
    </row>
    <row r="1594" spans="1:22" ht="118.5" customHeight="1" x14ac:dyDescent="0.35">
      <c r="A1594" s="27" t="s">
        <v>5737</v>
      </c>
      <c r="B1594" s="15">
        <v>1152</v>
      </c>
      <c r="C1594" s="15">
        <v>2025</v>
      </c>
      <c r="D1594" s="154" t="s">
        <v>5738</v>
      </c>
      <c r="E1594" s="27" t="s">
        <v>2074</v>
      </c>
      <c r="F1594" s="19">
        <v>45828</v>
      </c>
      <c r="G1594" s="19">
        <v>45828</v>
      </c>
      <c r="H1594" s="19">
        <v>45991</v>
      </c>
      <c r="I1594" s="35">
        <v>46950310</v>
      </c>
      <c r="J1594" s="153" t="s">
        <v>17</v>
      </c>
      <c r="K1594" s="154" t="s">
        <v>18</v>
      </c>
      <c r="L1594" s="154" t="s">
        <v>3195</v>
      </c>
      <c r="M1594" s="130">
        <v>0</v>
      </c>
      <c r="N1594" s="131">
        <v>0</v>
      </c>
      <c r="O1594" s="131">
        <f t="shared" si="60"/>
        <v>46950310</v>
      </c>
      <c r="P1594" s="35">
        <v>0</v>
      </c>
      <c r="Q1594" s="33">
        <v>0</v>
      </c>
      <c r="R1594" s="279">
        <f t="shared" si="59"/>
        <v>46950310</v>
      </c>
      <c r="S1594" s="154" t="s">
        <v>17</v>
      </c>
      <c r="T1594" s="154" t="s">
        <v>5739</v>
      </c>
      <c r="U1594" s="183" t="s">
        <v>1473</v>
      </c>
      <c r="V1594" s="183" t="s">
        <v>1470</v>
      </c>
    </row>
    <row r="1595" spans="1:22" ht="118.5" customHeight="1" x14ac:dyDescent="0.35">
      <c r="A1595" s="27" t="s">
        <v>5740</v>
      </c>
      <c r="B1595" s="15">
        <v>1153</v>
      </c>
      <c r="C1595" s="15">
        <v>2025</v>
      </c>
      <c r="D1595" s="154" t="s">
        <v>576</v>
      </c>
      <c r="E1595" s="27" t="s">
        <v>1878</v>
      </c>
      <c r="F1595" s="19">
        <v>45828</v>
      </c>
      <c r="G1595" s="19">
        <v>45828</v>
      </c>
      <c r="H1595" s="19">
        <v>45991</v>
      </c>
      <c r="I1595" s="35">
        <v>46950310</v>
      </c>
      <c r="J1595" s="153" t="s">
        <v>17</v>
      </c>
      <c r="K1595" s="154" t="s">
        <v>18</v>
      </c>
      <c r="L1595" s="154" t="s">
        <v>3195</v>
      </c>
      <c r="M1595" s="130">
        <v>0</v>
      </c>
      <c r="N1595" s="131">
        <v>0</v>
      </c>
      <c r="O1595" s="131">
        <f t="shared" si="60"/>
        <v>46950310</v>
      </c>
      <c r="P1595" s="35">
        <v>0</v>
      </c>
      <c r="Q1595" s="33">
        <v>0</v>
      </c>
      <c r="R1595" s="279">
        <f t="shared" si="59"/>
        <v>46950310</v>
      </c>
      <c r="S1595" s="154" t="s">
        <v>17</v>
      </c>
      <c r="T1595" s="154" t="s">
        <v>5741</v>
      </c>
      <c r="U1595" s="183" t="s">
        <v>1473</v>
      </c>
      <c r="V1595" s="183" t="s">
        <v>1470</v>
      </c>
    </row>
    <row r="1596" spans="1:22" ht="118.5" customHeight="1" x14ac:dyDescent="0.35">
      <c r="A1596" s="27" t="s">
        <v>5742</v>
      </c>
      <c r="B1596" s="15">
        <v>1154</v>
      </c>
      <c r="C1596" s="15">
        <v>2025</v>
      </c>
      <c r="D1596" s="154" t="s">
        <v>5743</v>
      </c>
      <c r="E1596" s="27" t="s">
        <v>5744</v>
      </c>
      <c r="F1596" s="19">
        <v>45828</v>
      </c>
      <c r="G1596" s="19">
        <v>45832</v>
      </c>
      <c r="H1596" s="19">
        <v>45991</v>
      </c>
      <c r="I1596" s="35">
        <v>33804230</v>
      </c>
      <c r="J1596" s="153" t="s">
        <v>17</v>
      </c>
      <c r="K1596" s="154" t="s">
        <v>18</v>
      </c>
      <c r="L1596" s="154" t="s">
        <v>3195</v>
      </c>
      <c r="M1596" s="130">
        <v>0</v>
      </c>
      <c r="N1596" s="131">
        <v>0</v>
      </c>
      <c r="O1596" s="131">
        <f t="shared" si="60"/>
        <v>33804230</v>
      </c>
      <c r="P1596" s="35">
        <v>0</v>
      </c>
      <c r="Q1596" s="33">
        <v>0</v>
      </c>
      <c r="R1596" s="279">
        <f t="shared" si="59"/>
        <v>33804230</v>
      </c>
      <c r="S1596" s="154" t="s">
        <v>17</v>
      </c>
      <c r="T1596" s="154" t="s">
        <v>5745</v>
      </c>
      <c r="U1596" s="202" t="s">
        <v>1473</v>
      </c>
      <c r="V1596" s="183" t="s">
        <v>1470</v>
      </c>
    </row>
    <row r="1597" spans="1:22" ht="118.5" customHeight="1" x14ac:dyDescent="0.35">
      <c r="A1597" s="27" t="s">
        <v>5746</v>
      </c>
      <c r="B1597" s="15">
        <v>1156</v>
      </c>
      <c r="C1597" s="15">
        <v>2025</v>
      </c>
      <c r="D1597" s="154" t="s">
        <v>5747</v>
      </c>
      <c r="E1597" s="27" t="s">
        <v>5280</v>
      </c>
      <c r="F1597" s="19">
        <v>45825</v>
      </c>
      <c r="G1597" s="19">
        <v>45827</v>
      </c>
      <c r="H1597" s="315">
        <v>46022</v>
      </c>
      <c r="I1597" s="35">
        <v>28312435</v>
      </c>
      <c r="J1597" s="153" t="s">
        <v>17</v>
      </c>
      <c r="K1597" s="154" t="s">
        <v>18</v>
      </c>
      <c r="L1597" s="154" t="s">
        <v>975</v>
      </c>
      <c r="M1597" s="130">
        <v>0</v>
      </c>
      <c r="N1597" s="131">
        <v>0</v>
      </c>
      <c r="O1597" s="131">
        <f t="shared" si="60"/>
        <v>28312435</v>
      </c>
      <c r="P1597" s="35">
        <v>0</v>
      </c>
      <c r="Q1597" s="33">
        <v>0</v>
      </c>
      <c r="R1597" s="279">
        <f t="shared" ref="R1597:R1610" si="61">I1597+P1597</f>
        <v>28312435</v>
      </c>
      <c r="S1597" s="154" t="s">
        <v>17</v>
      </c>
      <c r="T1597" s="318" t="s">
        <v>5748</v>
      </c>
      <c r="U1597" s="183" t="s">
        <v>1479</v>
      </c>
      <c r="V1597" s="183" t="s">
        <v>1470</v>
      </c>
    </row>
    <row r="1598" spans="1:22" ht="118.5" customHeight="1" x14ac:dyDescent="0.35">
      <c r="A1598" s="27" t="s">
        <v>5749</v>
      </c>
      <c r="B1598" s="15">
        <v>1157</v>
      </c>
      <c r="C1598" s="15">
        <v>2025</v>
      </c>
      <c r="D1598" s="154" t="s">
        <v>5750</v>
      </c>
      <c r="E1598" s="27" t="s">
        <v>842</v>
      </c>
      <c r="F1598" s="19">
        <v>45827</v>
      </c>
      <c r="G1598" s="19">
        <v>45828</v>
      </c>
      <c r="H1598" s="19">
        <v>46022</v>
      </c>
      <c r="I1598" s="28">
        <v>39950454</v>
      </c>
      <c r="J1598" s="263" t="s">
        <v>17</v>
      </c>
      <c r="K1598" s="154" t="s">
        <v>18</v>
      </c>
      <c r="L1598" s="154" t="s">
        <v>975</v>
      </c>
      <c r="M1598" s="130">
        <v>0</v>
      </c>
      <c r="N1598" s="131">
        <v>0</v>
      </c>
      <c r="O1598" s="131">
        <f t="shared" si="60"/>
        <v>39950454</v>
      </c>
      <c r="P1598" s="28">
        <v>0</v>
      </c>
      <c r="Q1598" s="33">
        <v>0</v>
      </c>
      <c r="R1598" s="279">
        <f t="shared" si="61"/>
        <v>39950454</v>
      </c>
      <c r="S1598" s="154" t="s">
        <v>17</v>
      </c>
      <c r="T1598" s="154" t="s">
        <v>5751</v>
      </c>
      <c r="U1598" s="183" t="s">
        <v>1476</v>
      </c>
      <c r="V1598" s="183" t="s">
        <v>1470</v>
      </c>
    </row>
    <row r="1599" spans="1:22" ht="118.5" customHeight="1" x14ac:dyDescent="0.35">
      <c r="A1599" s="27" t="s">
        <v>5752</v>
      </c>
      <c r="B1599" s="15">
        <v>1158</v>
      </c>
      <c r="C1599" s="15">
        <v>2025</v>
      </c>
      <c r="D1599" s="154" t="s">
        <v>5753</v>
      </c>
      <c r="E1599" s="27" t="s">
        <v>4038</v>
      </c>
      <c r="F1599" s="19">
        <v>45828</v>
      </c>
      <c r="G1599" s="19">
        <v>45833</v>
      </c>
      <c r="H1599" s="19">
        <v>46022</v>
      </c>
      <c r="I1599" s="28">
        <v>24969018</v>
      </c>
      <c r="J1599" s="263" t="s">
        <v>17</v>
      </c>
      <c r="K1599" s="154" t="s">
        <v>18</v>
      </c>
      <c r="L1599" s="154" t="s">
        <v>2542</v>
      </c>
      <c r="M1599" s="130">
        <v>0</v>
      </c>
      <c r="N1599" s="131">
        <v>0</v>
      </c>
      <c r="O1599" s="131">
        <f t="shared" si="60"/>
        <v>24969018</v>
      </c>
      <c r="P1599" s="28">
        <v>0</v>
      </c>
      <c r="Q1599" s="33">
        <v>0</v>
      </c>
      <c r="R1599" s="279">
        <f t="shared" si="61"/>
        <v>24969018</v>
      </c>
      <c r="S1599" s="154" t="s">
        <v>17</v>
      </c>
      <c r="T1599" s="154" t="s">
        <v>5754</v>
      </c>
      <c r="U1599" s="183" t="s">
        <v>1469</v>
      </c>
      <c r="V1599" s="183" t="s">
        <v>1470</v>
      </c>
    </row>
    <row r="1600" spans="1:22" ht="118.5" customHeight="1" x14ac:dyDescent="0.35">
      <c r="A1600" s="27" t="s">
        <v>5755</v>
      </c>
      <c r="B1600" s="15">
        <v>1159</v>
      </c>
      <c r="C1600" s="15">
        <v>2025</v>
      </c>
      <c r="D1600" s="154" t="s">
        <v>5756</v>
      </c>
      <c r="E1600" s="27" t="s">
        <v>278</v>
      </c>
      <c r="F1600" s="19">
        <v>45827</v>
      </c>
      <c r="G1600" s="19">
        <v>45833</v>
      </c>
      <c r="H1600" s="19">
        <v>46022</v>
      </c>
      <c r="I1600" s="28">
        <v>39745580</v>
      </c>
      <c r="J1600" s="263" t="s">
        <v>17</v>
      </c>
      <c r="K1600" s="154" t="s">
        <v>18</v>
      </c>
      <c r="L1600" s="154" t="s">
        <v>975</v>
      </c>
      <c r="M1600" s="130">
        <v>0</v>
      </c>
      <c r="N1600" s="131">
        <v>0</v>
      </c>
      <c r="O1600" s="131">
        <f t="shared" si="60"/>
        <v>39745580</v>
      </c>
      <c r="P1600" s="28">
        <v>0</v>
      </c>
      <c r="Q1600" s="33">
        <v>0</v>
      </c>
      <c r="R1600" s="279">
        <f t="shared" si="61"/>
        <v>39745580</v>
      </c>
      <c r="S1600" s="154" t="s">
        <v>17</v>
      </c>
      <c r="T1600" s="154" t="s">
        <v>5757</v>
      </c>
      <c r="U1600" s="183" t="s">
        <v>1476</v>
      </c>
      <c r="V1600" s="183" t="s">
        <v>1470</v>
      </c>
    </row>
    <row r="1601" spans="1:22" ht="118.5" customHeight="1" x14ac:dyDescent="0.35">
      <c r="A1601" s="27" t="s">
        <v>5758</v>
      </c>
      <c r="B1601" s="15">
        <v>1160</v>
      </c>
      <c r="C1601" s="15">
        <v>2025</v>
      </c>
      <c r="D1601" s="154" t="s">
        <v>5759</v>
      </c>
      <c r="E1601" s="27" t="s">
        <v>5760</v>
      </c>
      <c r="F1601" s="19">
        <v>45825</v>
      </c>
      <c r="G1601" s="19">
        <v>45826</v>
      </c>
      <c r="H1601" s="315">
        <v>46096</v>
      </c>
      <c r="I1601" s="35">
        <v>94500000</v>
      </c>
      <c r="J1601" s="153" t="s">
        <v>17</v>
      </c>
      <c r="K1601" s="154" t="s">
        <v>5761</v>
      </c>
      <c r="L1601" s="154" t="s">
        <v>975</v>
      </c>
      <c r="M1601" s="130">
        <v>0</v>
      </c>
      <c r="N1601" s="131">
        <v>0</v>
      </c>
      <c r="O1601" s="131">
        <f t="shared" si="60"/>
        <v>94500000</v>
      </c>
      <c r="P1601" s="35">
        <v>0</v>
      </c>
      <c r="Q1601" s="33">
        <v>0</v>
      </c>
      <c r="R1601" s="279">
        <f t="shared" si="61"/>
        <v>94500000</v>
      </c>
      <c r="S1601" s="154" t="s">
        <v>17</v>
      </c>
      <c r="T1601" s="318" t="s">
        <v>5762</v>
      </c>
      <c r="U1601" s="183" t="s">
        <v>1479</v>
      </c>
      <c r="V1601" s="183" t="s">
        <v>1470</v>
      </c>
    </row>
    <row r="1602" spans="1:22" ht="118.5" customHeight="1" x14ac:dyDescent="0.35">
      <c r="A1602" s="27" t="s">
        <v>5763</v>
      </c>
      <c r="B1602" s="15">
        <v>1161</v>
      </c>
      <c r="C1602" s="15">
        <v>2025</v>
      </c>
      <c r="D1602" s="154" t="s">
        <v>5764</v>
      </c>
      <c r="E1602" s="27" t="s">
        <v>5765</v>
      </c>
      <c r="F1602" s="19">
        <v>45825</v>
      </c>
      <c r="G1602" s="19">
        <v>45826</v>
      </c>
      <c r="H1602" s="315">
        <v>46068</v>
      </c>
      <c r="I1602" s="35">
        <v>68291357</v>
      </c>
      <c r="J1602" s="153" t="s">
        <v>17</v>
      </c>
      <c r="K1602" s="154" t="s">
        <v>5761</v>
      </c>
      <c r="L1602" s="154" t="s">
        <v>3280</v>
      </c>
      <c r="M1602" s="130">
        <v>0</v>
      </c>
      <c r="N1602" s="131">
        <v>0</v>
      </c>
      <c r="O1602" s="131">
        <f t="shared" si="60"/>
        <v>68291357</v>
      </c>
      <c r="P1602" s="35">
        <v>0</v>
      </c>
      <c r="Q1602" s="33">
        <v>0</v>
      </c>
      <c r="R1602" s="279">
        <f t="shared" si="61"/>
        <v>68291357</v>
      </c>
      <c r="S1602" s="154" t="s">
        <v>17</v>
      </c>
      <c r="T1602" s="318" t="s">
        <v>5766</v>
      </c>
      <c r="U1602" s="183" t="s">
        <v>1469</v>
      </c>
      <c r="V1602" s="183" t="s">
        <v>1470</v>
      </c>
    </row>
    <row r="1603" spans="1:22" ht="118.5" customHeight="1" x14ac:dyDescent="0.35">
      <c r="A1603" s="27" t="s">
        <v>5767</v>
      </c>
      <c r="B1603" s="15">
        <v>1162</v>
      </c>
      <c r="C1603" s="15">
        <v>2025</v>
      </c>
      <c r="D1603" s="154" t="s">
        <v>5768</v>
      </c>
      <c r="E1603" s="27" t="s">
        <v>5765</v>
      </c>
      <c r="F1603" s="19">
        <v>45824</v>
      </c>
      <c r="G1603" s="19">
        <v>45825</v>
      </c>
      <c r="H1603" s="315">
        <v>46068</v>
      </c>
      <c r="I1603" s="35">
        <v>68291357</v>
      </c>
      <c r="J1603" s="153" t="s">
        <v>17</v>
      </c>
      <c r="K1603" s="154" t="s">
        <v>5761</v>
      </c>
      <c r="L1603" s="154" t="s">
        <v>3280</v>
      </c>
      <c r="M1603" s="130">
        <v>0</v>
      </c>
      <c r="N1603" s="131">
        <v>0</v>
      </c>
      <c r="O1603" s="131">
        <f t="shared" si="60"/>
        <v>68291357</v>
      </c>
      <c r="P1603" s="35">
        <v>0</v>
      </c>
      <c r="Q1603" s="33">
        <v>0</v>
      </c>
      <c r="R1603" s="279">
        <f t="shared" si="61"/>
        <v>68291357</v>
      </c>
      <c r="S1603" s="154" t="s">
        <v>17</v>
      </c>
      <c r="T1603" s="318" t="s">
        <v>5769</v>
      </c>
      <c r="U1603" s="183" t="s">
        <v>1469</v>
      </c>
      <c r="V1603" s="183" t="s">
        <v>1470</v>
      </c>
    </row>
    <row r="1604" spans="1:22" ht="118.5" customHeight="1" x14ac:dyDescent="0.35">
      <c r="A1604" s="27" t="s">
        <v>5770</v>
      </c>
      <c r="B1604" s="15">
        <v>1163</v>
      </c>
      <c r="C1604" s="15">
        <v>2025</v>
      </c>
      <c r="D1604" s="154" t="s">
        <v>5771</v>
      </c>
      <c r="E1604" s="27" t="s">
        <v>5765</v>
      </c>
      <c r="F1604" s="19">
        <v>45824</v>
      </c>
      <c r="G1604" s="19">
        <v>45825</v>
      </c>
      <c r="H1604" s="315">
        <v>46068</v>
      </c>
      <c r="I1604" s="35">
        <v>68291357</v>
      </c>
      <c r="J1604" s="153" t="s">
        <v>17</v>
      </c>
      <c r="K1604" s="154" t="s">
        <v>5761</v>
      </c>
      <c r="L1604" s="154" t="s">
        <v>3280</v>
      </c>
      <c r="M1604" s="130">
        <v>0</v>
      </c>
      <c r="N1604" s="131">
        <v>0</v>
      </c>
      <c r="O1604" s="131">
        <f t="shared" si="60"/>
        <v>68291357</v>
      </c>
      <c r="P1604" s="35">
        <v>0</v>
      </c>
      <c r="Q1604" s="33">
        <v>0</v>
      </c>
      <c r="R1604" s="279">
        <f t="shared" si="61"/>
        <v>68291357</v>
      </c>
      <c r="S1604" s="154" t="s">
        <v>17</v>
      </c>
      <c r="T1604" s="318" t="s">
        <v>5772</v>
      </c>
      <c r="U1604" s="183" t="s">
        <v>1469</v>
      </c>
      <c r="V1604" s="183" t="s">
        <v>1470</v>
      </c>
    </row>
    <row r="1605" spans="1:22" ht="118.5" customHeight="1" x14ac:dyDescent="0.35">
      <c r="A1605" s="27" t="s">
        <v>5773</v>
      </c>
      <c r="B1605" s="15">
        <v>1164</v>
      </c>
      <c r="C1605" s="15">
        <v>2025</v>
      </c>
      <c r="D1605" s="154" t="s">
        <v>5774</v>
      </c>
      <c r="E1605" s="27" t="s">
        <v>5775</v>
      </c>
      <c r="F1605" s="19">
        <v>45824</v>
      </c>
      <c r="G1605" s="19">
        <v>45825</v>
      </c>
      <c r="H1605" s="315">
        <v>46068</v>
      </c>
      <c r="I1605" s="35">
        <v>39608971</v>
      </c>
      <c r="J1605" s="153" t="s">
        <v>17</v>
      </c>
      <c r="K1605" s="154" t="s">
        <v>5761</v>
      </c>
      <c r="L1605" s="154" t="s">
        <v>3280</v>
      </c>
      <c r="M1605" s="130">
        <v>0</v>
      </c>
      <c r="N1605" s="131">
        <v>0</v>
      </c>
      <c r="O1605" s="131">
        <f t="shared" si="60"/>
        <v>39608971</v>
      </c>
      <c r="P1605" s="35">
        <v>0</v>
      </c>
      <c r="Q1605" s="33">
        <v>0</v>
      </c>
      <c r="R1605" s="279">
        <f t="shared" si="61"/>
        <v>39608971</v>
      </c>
      <c r="S1605" s="154" t="s">
        <v>17</v>
      </c>
      <c r="T1605" s="318" t="s">
        <v>5776</v>
      </c>
      <c r="U1605" s="183" t="s">
        <v>1469</v>
      </c>
      <c r="V1605" s="183" t="s">
        <v>1470</v>
      </c>
    </row>
    <row r="1606" spans="1:22" ht="118.5" customHeight="1" x14ac:dyDescent="0.35">
      <c r="A1606" s="27" t="s">
        <v>5777</v>
      </c>
      <c r="B1606" s="15">
        <v>1165</v>
      </c>
      <c r="C1606" s="15">
        <v>2025</v>
      </c>
      <c r="D1606" s="154" t="s">
        <v>5778</v>
      </c>
      <c r="E1606" s="27" t="s">
        <v>5775</v>
      </c>
      <c r="F1606" s="19">
        <v>45824</v>
      </c>
      <c r="G1606" s="19">
        <v>45825</v>
      </c>
      <c r="H1606" s="315">
        <v>46068</v>
      </c>
      <c r="I1606" s="35">
        <v>39608971</v>
      </c>
      <c r="J1606" s="153" t="s">
        <v>17</v>
      </c>
      <c r="K1606" s="154" t="s">
        <v>5761</v>
      </c>
      <c r="L1606" s="154" t="s">
        <v>3280</v>
      </c>
      <c r="M1606" s="130">
        <v>0</v>
      </c>
      <c r="N1606" s="131">
        <v>0</v>
      </c>
      <c r="O1606" s="131">
        <f t="shared" si="60"/>
        <v>39608971</v>
      </c>
      <c r="P1606" s="35">
        <v>0</v>
      </c>
      <c r="Q1606" s="33">
        <v>0</v>
      </c>
      <c r="R1606" s="279">
        <f t="shared" si="61"/>
        <v>39608971</v>
      </c>
      <c r="S1606" s="154" t="s">
        <v>17</v>
      </c>
      <c r="T1606" s="318" t="s">
        <v>5779</v>
      </c>
      <c r="U1606" s="183" t="s">
        <v>1469</v>
      </c>
      <c r="V1606" s="183" t="s">
        <v>1470</v>
      </c>
    </row>
    <row r="1607" spans="1:22" ht="118.5" customHeight="1" x14ac:dyDescent="0.35">
      <c r="A1607" s="27" t="s">
        <v>5780</v>
      </c>
      <c r="B1607" s="15">
        <v>1166</v>
      </c>
      <c r="C1607" s="15">
        <v>2025</v>
      </c>
      <c r="D1607" s="154" t="s">
        <v>5781</v>
      </c>
      <c r="E1607" s="27" t="s">
        <v>5782</v>
      </c>
      <c r="F1607" s="19">
        <v>45824</v>
      </c>
      <c r="G1607" s="19">
        <v>45825</v>
      </c>
      <c r="H1607" s="315">
        <v>46068</v>
      </c>
      <c r="I1607" s="35">
        <v>34145646</v>
      </c>
      <c r="J1607" s="153" t="s">
        <v>17</v>
      </c>
      <c r="K1607" s="154" t="s">
        <v>5761</v>
      </c>
      <c r="L1607" s="154" t="s">
        <v>3280</v>
      </c>
      <c r="M1607" s="130">
        <v>0</v>
      </c>
      <c r="N1607" s="131">
        <v>0</v>
      </c>
      <c r="O1607" s="131">
        <f t="shared" si="60"/>
        <v>34145646</v>
      </c>
      <c r="P1607" s="35">
        <v>0</v>
      </c>
      <c r="Q1607" s="33">
        <v>0</v>
      </c>
      <c r="R1607" s="279">
        <f t="shared" si="61"/>
        <v>34145646</v>
      </c>
      <c r="S1607" s="154" t="s">
        <v>17</v>
      </c>
      <c r="T1607" s="318" t="s">
        <v>5783</v>
      </c>
      <c r="U1607" s="183" t="s">
        <v>1469</v>
      </c>
      <c r="V1607" s="183" t="s">
        <v>1470</v>
      </c>
    </row>
    <row r="1608" spans="1:22" ht="118.5" customHeight="1" x14ac:dyDescent="0.35">
      <c r="A1608" s="27" t="s">
        <v>5784</v>
      </c>
      <c r="B1608" s="15">
        <v>1167</v>
      </c>
      <c r="C1608" s="15">
        <v>2025</v>
      </c>
      <c r="D1608" s="154" t="s">
        <v>5785</v>
      </c>
      <c r="E1608" s="27" t="s">
        <v>5253</v>
      </c>
      <c r="F1608" s="19">
        <v>45832</v>
      </c>
      <c r="G1608" s="152">
        <v>45839</v>
      </c>
      <c r="H1608" s="315">
        <v>45884</v>
      </c>
      <c r="I1608" s="28">
        <v>10926607</v>
      </c>
      <c r="J1608" s="263" t="s">
        <v>17</v>
      </c>
      <c r="K1608" s="154" t="s">
        <v>18</v>
      </c>
      <c r="L1608" s="154" t="s">
        <v>975</v>
      </c>
      <c r="M1608" s="130">
        <v>0</v>
      </c>
      <c r="N1608" s="131">
        <v>0</v>
      </c>
      <c r="O1608" s="131">
        <f t="shared" si="60"/>
        <v>10926607</v>
      </c>
      <c r="P1608" s="28">
        <v>0</v>
      </c>
      <c r="Q1608" s="33">
        <v>0</v>
      </c>
      <c r="R1608" s="279">
        <f t="shared" si="61"/>
        <v>10926607</v>
      </c>
      <c r="S1608" s="154" t="s">
        <v>17</v>
      </c>
      <c r="T1608" s="154" t="s">
        <v>5786</v>
      </c>
      <c r="U1608" s="183" t="s">
        <v>1476</v>
      </c>
      <c r="V1608" s="183" t="s">
        <v>1470</v>
      </c>
    </row>
    <row r="1609" spans="1:22" ht="118.5" customHeight="1" x14ac:dyDescent="0.35">
      <c r="A1609" s="27" t="s">
        <v>5787</v>
      </c>
      <c r="B1609" s="15">
        <v>1168</v>
      </c>
      <c r="C1609" s="15">
        <v>2025</v>
      </c>
      <c r="D1609" s="154" t="s">
        <v>223</v>
      </c>
      <c r="E1609" s="27" t="s">
        <v>5788</v>
      </c>
      <c r="F1609" s="19">
        <v>45833</v>
      </c>
      <c r="G1609" s="152">
        <v>45839</v>
      </c>
      <c r="H1609" s="19">
        <v>45995</v>
      </c>
      <c r="I1609" s="35">
        <v>46950310</v>
      </c>
      <c r="J1609" s="153" t="s">
        <v>17</v>
      </c>
      <c r="K1609" s="154" t="s">
        <v>18</v>
      </c>
      <c r="L1609" s="154" t="s">
        <v>1861</v>
      </c>
      <c r="M1609" s="130">
        <v>0</v>
      </c>
      <c r="N1609" s="131">
        <v>0</v>
      </c>
      <c r="O1609" s="131">
        <f t="shared" si="60"/>
        <v>46950310</v>
      </c>
      <c r="P1609" s="35">
        <v>0</v>
      </c>
      <c r="Q1609" s="33">
        <v>0</v>
      </c>
      <c r="R1609" s="279">
        <f t="shared" si="61"/>
        <v>46950310</v>
      </c>
      <c r="S1609" s="154" t="s">
        <v>17</v>
      </c>
      <c r="T1609" s="154" t="s">
        <v>5789</v>
      </c>
      <c r="U1609" s="183" t="s">
        <v>1473</v>
      </c>
      <c r="V1609" s="183" t="s">
        <v>1470</v>
      </c>
    </row>
    <row r="1610" spans="1:22" ht="118.5" customHeight="1" x14ac:dyDescent="0.35">
      <c r="A1610" s="273" t="s">
        <v>5790</v>
      </c>
      <c r="B1610" s="15">
        <v>1171</v>
      </c>
      <c r="C1610" s="15">
        <v>2025</v>
      </c>
      <c r="D1610" s="274" t="s">
        <v>5791</v>
      </c>
      <c r="E1610" s="273" t="s">
        <v>5792</v>
      </c>
      <c r="F1610" s="275">
        <v>45832</v>
      </c>
      <c r="G1610" s="275">
        <v>45835</v>
      </c>
      <c r="H1610" s="328">
        <v>46022</v>
      </c>
      <c r="I1610" s="329">
        <v>87264991</v>
      </c>
      <c r="J1610" s="330" t="s">
        <v>17</v>
      </c>
      <c r="K1610" s="274" t="s">
        <v>18</v>
      </c>
      <c r="L1610" s="274" t="s">
        <v>1992</v>
      </c>
      <c r="M1610" s="130">
        <v>0</v>
      </c>
      <c r="N1610" s="131">
        <v>0</v>
      </c>
      <c r="O1610" s="131">
        <f t="shared" si="60"/>
        <v>87264991</v>
      </c>
      <c r="P1610" s="329">
        <v>0</v>
      </c>
      <c r="Q1610" s="331">
        <v>0</v>
      </c>
      <c r="R1610" s="279">
        <f t="shared" si="61"/>
        <v>87264991</v>
      </c>
      <c r="S1610" s="274" t="s">
        <v>17</v>
      </c>
      <c r="T1610" s="332" t="s">
        <v>5793</v>
      </c>
      <c r="U1610" s="278" t="s">
        <v>1478</v>
      </c>
      <c r="V1610" s="278" t="s">
        <v>1470</v>
      </c>
    </row>
    <row r="1612" spans="1:22" ht="118.5" customHeight="1" x14ac:dyDescent="0.35">
      <c r="A1612" s="311" t="s">
        <v>1616</v>
      </c>
      <c r="B1612" s="312"/>
      <c r="C1612" s="312"/>
      <c r="D1612" s="312"/>
      <c r="E1612" s="312"/>
      <c r="F1612" s="312"/>
      <c r="G1612" s="312"/>
      <c r="H1612" s="312"/>
      <c r="I1612" s="312"/>
      <c r="J1612" s="312"/>
      <c r="K1612" s="312"/>
      <c r="L1612" s="312"/>
      <c r="M1612" s="313"/>
    </row>
    <row r="1613" spans="1:22" ht="118.5" customHeight="1" x14ac:dyDescent="0.35">
      <c r="A1613" s="302" t="s">
        <v>1617</v>
      </c>
      <c r="B1613" s="303"/>
      <c r="C1613" s="303"/>
      <c r="D1613" s="303"/>
      <c r="E1613" s="303"/>
      <c r="F1613" s="303"/>
      <c r="G1613" s="303"/>
      <c r="H1613" s="303"/>
      <c r="I1613" s="303"/>
      <c r="J1613" s="303"/>
      <c r="K1613" s="303"/>
      <c r="L1613" s="303"/>
      <c r="M1613" s="304"/>
    </row>
    <row r="1614" spans="1:22" ht="118.5" customHeight="1" x14ac:dyDescent="0.35">
      <c r="A1614" s="305" t="s">
        <v>1618</v>
      </c>
      <c r="B1614" s="306"/>
      <c r="C1614" s="306"/>
      <c r="D1614" s="306"/>
      <c r="E1614" s="306"/>
      <c r="F1614" s="306"/>
      <c r="G1614" s="306"/>
      <c r="H1614" s="306"/>
      <c r="I1614" s="306"/>
      <c r="J1614" s="306"/>
      <c r="K1614" s="306"/>
      <c r="L1614" s="306"/>
      <c r="M1614" s="307"/>
    </row>
    <row r="1615" spans="1:22" ht="118.5" customHeight="1" x14ac:dyDescent="0.35">
      <c r="A1615" s="308" t="s">
        <v>3133</v>
      </c>
      <c r="B1615" s="309"/>
      <c r="C1615" s="309"/>
      <c r="D1615" s="309"/>
      <c r="E1615" s="309"/>
      <c r="F1615" s="309"/>
      <c r="G1615" s="309"/>
      <c r="H1615" s="309"/>
      <c r="I1615" s="309"/>
      <c r="J1615" s="309"/>
      <c r="K1615" s="309"/>
      <c r="L1615" s="309"/>
      <c r="M1615" s="310"/>
    </row>
  </sheetData>
  <protectedRanges>
    <protectedRange sqref="T96:T432" name="Rango1_2_27_1"/>
    <protectedRange sqref="T433" name="Rango1_2_28_1"/>
    <protectedRange sqref="T434:T436" name="Rango1_2_29_1_1"/>
    <protectedRange sqref="L23" name="Rango1_6_2_1"/>
    <protectedRange sqref="L7" name="Rango1_7_2_1"/>
    <protectedRange sqref="L5:L6" name="Rango1_9_1"/>
    <protectedRange sqref="A47:A48" name="Rango1_2_8_2_1"/>
    <protectedRange sqref="A49" name="Rango1_2_14_2_1"/>
    <protectedRange sqref="L81:L84 L95" name="Rango1_4_1_1"/>
    <protectedRange sqref="L60:L68 L73:L77" name="Rango1_6_3_1"/>
    <protectedRange sqref="L78:L80 L85" name="Rango1_7_3_1"/>
    <protectedRange sqref="L50 L55:L58 L94" name="Rango1_8_1_1"/>
    <protectedRange sqref="L86" name="Rango1_10_1"/>
    <protectedRange sqref="A96:A432" name="Rango1_2_1_2_1"/>
    <protectedRange sqref="A433" name="Rango1_2_1_1_1_1"/>
    <protectedRange sqref="A434:A436" name="Rango1_2_2_1_1"/>
    <protectedRange sqref="D96:D432" name="Rango1_2_3_1_1"/>
    <protectedRange sqref="D433" name="Rango1_2_4_1_1"/>
    <protectedRange sqref="D434:D436" name="Rango1_2_5_1_1"/>
    <protectedRange sqref="E96:E432" name="Rango1_2_6_1_1"/>
    <protectedRange sqref="E433" name="Rango1_2_7_1_1"/>
    <protectedRange sqref="E434:E436" name="Rango1_2_8_1_1_1"/>
    <protectedRange sqref="F96:G432" name="Rango1_2_9_1_1"/>
    <protectedRange sqref="F433:G433" name="Rango1_2_10_1_1"/>
    <protectedRange sqref="F434:G436" name="Rango1_2_11_1_1"/>
    <protectedRange sqref="H96:H432" name="Rango1_2_12_1_1"/>
    <protectedRange sqref="H433" name="Rango1_2_13_1_1"/>
    <protectedRange sqref="H434:H436" name="Rango1_2_14_1_1_1"/>
    <protectedRange sqref="I96:I432" name="Rango1_2_15_1_1"/>
    <protectedRange sqref="I433" name="Rango1_2_16_1_1"/>
    <protectedRange sqref="I434:I436" name="Rango1_2_17_1_1_1"/>
    <protectedRange sqref="J96:J432" name="Rango1_2_18_1_1"/>
    <protectedRange sqref="J433" name="Rango1_2_19_1_1_1"/>
    <protectedRange sqref="J434:J436" name="Rango1_2_20_1_1_1"/>
    <protectedRange sqref="K96:K432" name="Rango1_2_21_1_1_1"/>
    <protectedRange sqref="K433" name="Rango1_2_22_1_1"/>
    <protectedRange sqref="K434:K436" name="Rango1_2_23_1_1_1"/>
    <protectedRange sqref="L96:L432" name="Rango1_2_24_1_1"/>
    <protectedRange sqref="L433" name="Rango1_2_25_1_1"/>
    <protectedRange sqref="L434:L436" name="Rango1_2_26_1_1"/>
    <protectedRange sqref="L469:L473 L626:L627 L631 L633 L788:L794 A482:A709" name="Rango1_2_37_1"/>
    <protectedRange sqref="L468 L500:L507 L565 L736:L737 L747 L762 L800:L803 L807:L809" name="Rango1_4_2_1"/>
    <protectedRange sqref="L519 L545 L554:L555 L600 L621:L622 L647 L688 L749 L751 L753:L755 L783" name="Rango1_5_1_1"/>
    <protectedRange sqref="L465 L467 L475:L484 L492:L498 L508:L518 L520 L523:L532 L539:L541 L549 L563 L612 L628 L663 L744:L745" name="Rango1_6_4_1"/>
    <protectedRange sqref="L474 L548 L551 L582 L632 L641 L756:L759 L767:L768" name="Rango1_7_4_1"/>
    <protectedRange sqref="L556:L557 L594:L595 L599 L601:L602 L605 L614 L648:L650 L655 L660 L672 L674:L675 L677 L680 L683 L690 L743 L763 L787 L798:L799 L804:L806" name="Rango1_8_2_1"/>
    <protectedRange sqref="L746 L764 L778 L466 L521 L534 L693 L741:L742" name="Rango1_11_1"/>
    <protectedRange sqref="A453" name="Rango1_2_14_3_1"/>
    <protectedRange sqref="A454" name="Rango1_2_17_2_1"/>
    <protectedRange sqref="A455:A456" name="Rango1_2_19_2_1"/>
    <protectedRange sqref="A457" name="Rango1_2_20_2_1"/>
    <protectedRange sqref="A458:A459" name="Rango1_2_21_2_1"/>
    <protectedRange sqref="A460" name="Rango1_2_23_2_1"/>
    <protectedRange sqref="A461" name="Rango1_2_29_2_1"/>
    <protectedRange sqref="A462" name="Rango1_2_32_1_1"/>
    <protectedRange sqref="A463:A464" name="Rango1_2_34_1_1"/>
    <protectedRange sqref="A465" name="Rango1_2_35_1_1"/>
    <protectedRange sqref="A466" name="Rango1_2_36_1_1"/>
    <protectedRange sqref="A467" name="Rango1_2_38_1_1"/>
    <protectedRange sqref="A468" name="Rango1_2_68_1_1"/>
    <protectedRange sqref="A469" name="Rango1_2_75_1_1"/>
    <protectedRange sqref="A470" name="Rango1_2_76_1_1"/>
    <protectedRange sqref="A471" name="Rango1_2_78_1_1"/>
    <protectedRange sqref="A472" name="Rango1_2_82_1_1"/>
    <protectedRange sqref="A473:A474" name="Rango1_2_84_1_1"/>
    <protectedRange sqref="A475" name="Rango1_2_85_1_1"/>
    <protectedRange sqref="A476" name="Rango1_2_86_1_1"/>
    <protectedRange sqref="A477" name="Rango1_2_87_1_1"/>
    <protectedRange sqref="A478" name="Rango1_2_88_1_1"/>
    <protectedRange sqref="A479:A481" name="Rango1_2_98_1_1"/>
    <protectedRange sqref="Q47:Q49" name="Rango1_2_31_1"/>
    <protectedRange sqref="Q50:Q95" name="Rango1_2_33_1"/>
    <protectedRange sqref="Q96:Q452 S96:S452" name="Rango1_1_1_1"/>
    <protectedRange sqref="Q453:Q809" name="Rango1_2_37_2"/>
    <protectedRange sqref="S475" name="Rango1_2_30_1_1"/>
  </protectedRanges>
  <autoFilter ref="A1:W1610" xr:uid="{D3AA7B7F-5F39-4590-9C27-E207B6D047B2}"/>
  <mergeCells count="4">
    <mergeCell ref="A1613:M1613"/>
    <mergeCell ref="A1614:M1614"/>
    <mergeCell ref="A1615:M1615"/>
    <mergeCell ref="A1612:M1612"/>
  </mergeCells>
  <conditionalFormatting sqref="A1">
    <cfRule type="duplicateValues" dxfId="217" priority="219"/>
    <cfRule type="duplicateValues" dxfId="216" priority="220"/>
  </conditionalFormatting>
  <conditionalFormatting sqref="A2:A13">
    <cfRule type="duplicateValues" dxfId="107" priority="98"/>
    <cfRule type="duplicateValues" dxfId="108" priority="99"/>
  </conditionalFormatting>
  <conditionalFormatting sqref="A19:A25">
    <cfRule type="duplicateValues" dxfId="106" priority="96"/>
    <cfRule type="duplicateValues" dxfId="105" priority="97"/>
  </conditionalFormatting>
  <conditionalFormatting sqref="A26:A46">
    <cfRule type="duplicateValues" dxfId="103" priority="94"/>
    <cfRule type="duplicateValues" dxfId="104" priority="95"/>
  </conditionalFormatting>
  <conditionalFormatting sqref="A47:A58">
    <cfRule type="duplicateValues" dxfId="102" priority="92"/>
  </conditionalFormatting>
  <conditionalFormatting sqref="A47:A95">
    <cfRule type="duplicateValues" dxfId="101" priority="93"/>
  </conditionalFormatting>
  <conditionalFormatting sqref="A59:A73">
    <cfRule type="duplicateValues" dxfId="100" priority="91"/>
  </conditionalFormatting>
  <conditionalFormatting sqref="A96:A438">
    <cfRule type="duplicateValues" dxfId="99" priority="88"/>
  </conditionalFormatting>
  <conditionalFormatting sqref="A96:A452">
    <cfRule type="duplicateValues" dxfId="98" priority="89"/>
  </conditionalFormatting>
  <conditionalFormatting sqref="A453:A809">
    <cfRule type="duplicateValues" dxfId="97" priority="100"/>
  </conditionalFormatting>
  <conditionalFormatting sqref="A455">
    <cfRule type="duplicateValues" dxfId="96" priority="86"/>
  </conditionalFormatting>
  <conditionalFormatting sqref="A456">
    <cfRule type="duplicateValues" dxfId="95" priority="87"/>
  </conditionalFormatting>
  <conditionalFormatting sqref="A457">
    <cfRule type="duplicateValues" dxfId="94" priority="85"/>
  </conditionalFormatting>
  <conditionalFormatting sqref="A458">
    <cfRule type="duplicateValues" dxfId="93" priority="83"/>
  </conditionalFormatting>
  <conditionalFormatting sqref="A459">
    <cfRule type="duplicateValues" dxfId="92" priority="84"/>
  </conditionalFormatting>
  <conditionalFormatting sqref="A460">
    <cfRule type="duplicateValues" dxfId="91" priority="82"/>
  </conditionalFormatting>
  <conditionalFormatting sqref="A461">
    <cfRule type="duplicateValues" dxfId="90" priority="81"/>
  </conditionalFormatting>
  <conditionalFormatting sqref="A464">
    <cfRule type="duplicateValues" dxfId="89" priority="80"/>
  </conditionalFormatting>
  <conditionalFormatting sqref="A466">
    <cfRule type="duplicateValues" dxfId="88" priority="79"/>
  </conditionalFormatting>
  <conditionalFormatting sqref="A469">
    <cfRule type="duplicateValues" dxfId="87" priority="78"/>
  </conditionalFormatting>
  <conditionalFormatting sqref="A471">
    <cfRule type="duplicateValues" dxfId="86" priority="77"/>
  </conditionalFormatting>
  <conditionalFormatting sqref="A472">
    <cfRule type="duplicateValues" dxfId="85" priority="76"/>
  </conditionalFormatting>
  <conditionalFormatting sqref="A473">
    <cfRule type="duplicateValues" dxfId="84" priority="75"/>
  </conditionalFormatting>
  <conditionalFormatting sqref="A474">
    <cfRule type="duplicateValues" dxfId="83" priority="74"/>
  </conditionalFormatting>
  <conditionalFormatting sqref="A475">
    <cfRule type="duplicateValues" dxfId="82" priority="73"/>
  </conditionalFormatting>
  <conditionalFormatting sqref="A477">
    <cfRule type="duplicateValues" dxfId="81" priority="72"/>
  </conditionalFormatting>
  <conditionalFormatting sqref="A481">
    <cfRule type="duplicateValues" dxfId="80" priority="71"/>
  </conditionalFormatting>
  <conditionalFormatting sqref="A483">
    <cfRule type="duplicateValues" dxfId="79" priority="70"/>
  </conditionalFormatting>
  <conditionalFormatting sqref="A484">
    <cfRule type="duplicateValues" dxfId="78" priority="69"/>
  </conditionalFormatting>
  <conditionalFormatting sqref="A486">
    <cfRule type="duplicateValues" dxfId="77" priority="68"/>
  </conditionalFormatting>
  <conditionalFormatting sqref="A487">
    <cfRule type="duplicateValues" dxfId="76" priority="67"/>
  </conditionalFormatting>
  <conditionalFormatting sqref="A488">
    <cfRule type="duplicateValues" dxfId="75" priority="66"/>
  </conditionalFormatting>
  <conditionalFormatting sqref="A489">
    <cfRule type="duplicateValues" dxfId="74" priority="65"/>
  </conditionalFormatting>
  <conditionalFormatting sqref="A492">
    <cfRule type="duplicateValues" dxfId="73" priority="64"/>
  </conditionalFormatting>
  <conditionalFormatting sqref="A496">
    <cfRule type="duplicateValues" dxfId="72" priority="63"/>
  </conditionalFormatting>
  <conditionalFormatting sqref="A497">
    <cfRule type="duplicateValues" dxfId="71" priority="62"/>
  </conditionalFormatting>
  <conditionalFormatting sqref="A498">
    <cfRule type="duplicateValues" dxfId="70" priority="61"/>
  </conditionalFormatting>
  <conditionalFormatting sqref="A499">
    <cfRule type="duplicateValues" dxfId="69" priority="60"/>
  </conditionalFormatting>
  <conditionalFormatting sqref="A500">
    <cfRule type="duplicateValues" dxfId="68" priority="59"/>
  </conditionalFormatting>
  <conditionalFormatting sqref="A501">
    <cfRule type="duplicateValues" dxfId="67" priority="58"/>
  </conditionalFormatting>
  <conditionalFormatting sqref="A507">
    <cfRule type="duplicateValues" dxfId="66" priority="56"/>
  </conditionalFormatting>
  <conditionalFormatting sqref="A510">
    <cfRule type="duplicateValues" dxfId="65" priority="57"/>
  </conditionalFormatting>
  <conditionalFormatting sqref="A513">
    <cfRule type="duplicateValues" dxfId="64" priority="55"/>
  </conditionalFormatting>
  <conditionalFormatting sqref="A514">
    <cfRule type="duplicateValues" dxfId="63" priority="54"/>
  </conditionalFormatting>
  <conditionalFormatting sqref="A515">
    <cfRule type="duplicateValues" dxfId="62" priority="53"/>
  </conditionalFormatting>
  <conditionalFormatting sqref="A516">
    <cfRule type="duplicateValues" dxfId="61" priority="52"/>
  </conditionalFormatting>
  <conditionalFormatting sqref="A517">
    <cfRule type="duplicateValues" dxfId="60" priority="51"/>
  </conditionalFormatting>
  <conditionalFormatting sqref="A518">
    <cfRule type="duplicateValues" dxfId="59" priority="50"/>
  </conditionalFormatting>
  <conditionalFormatting sqref="A519">
    <cfRule type="duplicateValues" dxfId="58" priority="49"/>
  </conditionalFormatting>
  <conditionalFormatting sqref="A520">
    <cfRule type="duplicateValues" dxfId="57" priority="48"/>
  </conditionalFormatting>
  <conditionalFormatting sqref="A523">
    <cfRule type="duplicateValues" dxfId="56" priority="47"/>
  </conditionalFormatting>
  <conditionalFormatting sqref="A527">
    <cfRule type="duplicateValues" dxfId="55" priority="46"/>
  </conditionalFormatting>
  <conditionalFormatting sqref="A539">
    <cfRule type="duplicateValues" dxfId="54" priority="45"/>
  </conditionalFormatting>
  <conditionalFormatting sqref="A551">
    <cfRule type="duplicateValues" dxfId="53" priority="42"/>
  </conditionalFormatting>
  <conditionalFormatting sqref="A552">
    <cfRule type="duplicateValues" dxfId="52" priority="43"/>
  </conditionalFormatting>
  <conditionalFormatting sqref="A553">
    <cfRule type="duplicateValues" dxfId="51" priority="41"/>
  </conditionalFormatting>
  <conditionalFormatting sqref="A554">
    <cfRule type="duplicateValues" dxfId="50" priority="44"/>
  </conditionalFormatting>
  <conditionalFormatting sqref="A555">
    <cfRule type="duplicateValues" dxfId="49" priority="40"/>
  </conditionalFormatting>
  <conditionalFormatting sqref="A557">
    <cfRule type="duplicateValues" dxfId="48" priority="39"/>
  </conditionalFormatting>
  <conditionalFormatting sqref="A558">
    <cfRule type="duplicateValues" dxfId="47" priority="38"/>
  </conditionalFormatting>
  <conditionalFormatting sqref="A559">
    <cfRule type="duplicateValues" dxfId="46" priority="37"/>
  </conditionalFormatting>
  <conditionalFormatting sqref="A561">
    <cfRule type="duplicateValues" dxfId="45" priority="36"/>
  </conditionalFormatting>
  <conditionalFormatting sqref="A563">
    <cfRule type="duplicateValues" dxfId="44" priority="35"/>
  </conditionalFormatting>
  <conditionalFormatting sqref="A570">
    <cfRule type="duplicateValues" dxfId="43" priority="34"/>
  </conditionalFormatting>
  <conditionalFormatting sqref="A571">
    <cfRule type="duplicateValues" dxfId="42" priority="33"/>
  </conditionalFormatting>
  <conditionalFormatting sqref="A576">
    <cfRule type="duplicateValues" dxfId="41" priority="32"/>
  </conditionalFormatting>
  <conditionalFormatting sqref="A577">
    <cfRule type="duplicateValues" dxfId="40" priority="31"/>
  </conditionalFormatting>
  <conditionalFormatting sqref="A581">
    <cfRule type="duplicateValues" dxfId="39" priority="30"/>
  </conditionalFormatting>
  <conditionalFormatting sqref="A582">
    <cfRule type="duplicateValues" dxfId="38" priority="29"/>
  </conditionalFormatting>
  <conditionalFormatting sqref="A583">
    <cfRule type="duplicateValues" dxfId="37" priority="28"/>
  </conditionalFormatting>
  <conditionalFormatting sqref="A588">
    <cfRule type="duplicateValues" dxfId="36" priority="27"/>
  </conditionalFormatting>
  <conditionalFormatting sqref="A592">
    <cfRule type="duplicateValues" dxfId="35" priority="26"/>
  </conditionalFormatting>
  <conditionalFormatting sqref="A602">
    <cfRule type="duplicateValues" dxfId="34" priority="25"/>
  </conditionalFormatting>
  <conditionalFormatting sqref="A610">
    <cfRule type="duplicateValues" dxfId="33" priority="24"/>
  </conditionalFormatting>
  <conditionalFormatting sqref="A613">
    <cfRule type="duplicateValues" dxfId="32" priority="23"/>
  </conditionalFormatting>
  <conditionalFormatting sqref="A624">
    <cfRule type="duplicateValues" dxfId="31" priority="22"/>
  </conditionalFormatting>
  <conditionalFormatting sqref="A625">
    <cfRule type="duplicateValues" dxfId="30" priority="21"/>
  </conditionalFormatting>
  <conditionalFormatting sqref="A650">
    <cfRule type="duplicateValues" dxfId="29" priority="20"/>
  </conditionalFormatting>
  <conditionalFormatting sqref="A784:A809 A453:A782">
    <cfRule type="duplicateValues" dxfId="28" priority="101"/>
  </conditionalFormatting>
  <conditionalFormatting sqref="A810:A1038">
    <cfRule type="duplicateValues" dxfId="27" priority="102"/>
  </conditionalFormatting>
  <conditionalFormatting sqref="A969">
    <cfRule type="duplicateValues" dxfId="26" priority="19"/>
  </conditionalFormatting>
  <conditionalFormatting sqref="A970:A1038 A925:A968 A810:A923">
    <cfRule type="duplicateValues" dxfId="25" priority="103"/>
  </conditionalFormatting>
  <conditionalFormatting sqref="A1039:A1105 A1107:A1162">
    <cfRule type="duplicateValues" dxfId="24" priority="15"/>
  </conditionalFormatting>
  <conditionalFormatting sqref="A1039:A1105 A1107:A1176">
    <cfRule type="duplicateValues" dxfId="23" priority="14"/>
  </conditionalFormatting>
  <conditionalFormatting sqref="A1177:A1328">
    <cfRule type="duplicateValues" dxfId="22" priority="13"/>
  </conditionalFormatting>
  <conditionalFormatting sqref="A1299:A1340 A1177:A1297">
    <cfRule type="duplicateValues" dxfId="21" priority="105"/>
  </conditionalFormatting>
  <conditionalFormatting sqref="A1341:A1500">
    <cfRule type="duplicateValues" dxfId="20" priority="10"/>
    <cfRule type="duplicateValues" dxfId="19" priority="11"/>
  </conditionalFormatting>
  <conditionalFormatting sqref="A1498:A1500 A1341:A1483">
    <cfRule type="duplicateValues" dxfId="18" priority="12"/>
  </conditionalFormatting>
  <conditionalFormatting sqref="A1501:A1504">
    <cfRule type="duplicateValues" dxfId="17" priority="7"/>
  </conditionalFormatting>
  <conditionalFormatting sqref="A1501:A1506">
    <cfRule type="duplicateValues" dxfId="16" priority="9"/>
  </conditionalFormatting>
  <conditionalFormatting sqref="A1505:A1506 A1501:A1503">
    <cfRule type="duplicateValues" dxfId="15" priority="8"/>
  </conditionalFormatting>
  <conditionalFormatting sqref="A1507">
    <cfRule type="duplicateValues" dxfId="14" priority="107"/>
    <cfRule type="duplicateValues" dxfId="13" priority="108"/>
  </conditionalFormatting>
  <conditionalFormatting sqref="A1508:A1592">
    <cfRule type="duplicateValues" dxfId="12" priority="5"/>
  </conditionalFormatting>
  <conditionalFormatting sqref="A1508:A1599">
    <cfRule type="duplicateValues" dxfId="11" priority="4"/>
  </conditionalFormatting>
  <conditionalFormatting sqref="A1593:A1599 A1508:A1582">
    <cfRule type="duplicateValues" dxfId="10" priority="3"/>
  </conditionalFormatting>
  <conditionalFormatting sqref="A1600:A1610">
    <cfRule type="duplicateValues" dxfId="8" priority="1"/>
    <cfRule type="duplicateValues" dxfId="9" priority="2"/>
  </conditionalFormatting>
  <conditionalFormatting sqref="B96:B452">
    <cfRule type="duplicateValues" dxfId="7" priority="90"/>
  </conditionalFormatting>
  <conditionalFormatting sqref="B810:B1038">
    <cfRule type="duplicateValues" dxfId="6" priority="104"/>
  </conditionalFormatting>
  <conditionalFormatting sqref="B1039:B1105 B1107:B1176">
    <cfRule type="duplicateValues" dxfId="5" priority="16"/>
  </conditionalFormatting>
  <conditionalFormatting sqref="B1177:B1340">
    <cfRule type="duplicateValues" dxfId="4" priority="106"/>
  </conditionalFormatting>
  <conditionalFormatting sqref="B1341:B1507">
    <cfRule type="duplicateValues" dxfId="3" priority="109"/>
  </conditionalFormatting>
  <conditionalFormatting sqref="B1508:B1610">
    <cfRule type="duplicateValues" dxfId="2" priority="6"/>
  </conditionalFormatting>
  <conditionalFormatting sqref="D969">
    <cfRule type="duplicateValues" dxfId="1" priority="18"/>
  </conditionalFormatting>
  <conditionalFormatting sqref="E969">
    <cfRule type="duplicateValues" dxfId="0" priority="17"/>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B351DB71CB6614593A55A6F4C33A3D3" ma:contentTypeVersion="0" ma:contentTypeDescription="Crear nuevo documento." ma:contentTypeScope="" ma:versionID="6bd92c48bba58375df28fabfd2fe87df">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41EE2D-01FA-4A11-9803-C0CF42027052}"/>
</file>

<file path=customXml/itemProps2.xml><?xml version="1.0" encoding="utf-8"?>
<ds:datastoreItem xmlns:ds="http://schemas.openxmlformats.org/officeDocument/2006/customXml" ds:itemID="{8123F76E-F257-470A-B985-E64AAF706E6D}">
  <ds:schemaRefs>
    <ds:schemaRef ds:uri="http://schemas.microsoft.com/office/2006/documentManagement/types"/>
    <ds:schemaRef ds:uri="http://schemas.microsoft.com/office/2006/metadata/properties"/>
    <ds:schemaRef ds:uri="http://purl.org/dc/terms/"/>
    <ds:schemaRef ds:uri="9d56dfa7-3936-4b59-b1c2-54d7735fe78c"/>
    <ds:schemaRef ds:uri="http://purl.org/dc/dcmitype/"/>
    <ds:schemaRef ds:uri="http://schemas.microsoft.com/office/infopath/2007/PartnerControls"/>
    <ds:schemaRef ds:uri="http://schemas.openxmlformats.org/package/2006/metadata/core-properties"/>
    <ds:schemaRef ds:uri="35940de3-9a0c-44e6-8321-9c96d15e23dc"/>
    <ds:schemaRef ds:uri="http://www.w3.org/XML/1998/namespace"/>
    <ds:schemaRef ds:uri="http://purl.org/dc/elements/1.1/"/>
  </ds:schemaRefs>
</ds:datastoreItem>
</file>

<file path=customXml/itemProps3.xml><?xml version="1.0" encoding="utf-8"?>
<ds:datastoreItem xmlns:ds="http://schemas.openxmlformats.org/officeDocument/2006/customXml" ds:itemID="{EC6D7A84-91F8-45E3-BC0F-95328BC76F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 2019-2025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Andrés Felipe Prieto Méndez</dc:creator>
  <cp:keywords/>
  <dc:description/>
  <cp:lastModifiedBy>Ana María Ángel Gordillo</cp:lastModifiedBy>
  <cp:revision/>
  <dcterms:created xsi:type="dcterms:W3CDTF">2022-02-22T23:44:55Z</dcterms:created>
  <dcterms:modified xsi:type="dcterms:W3CDTF">2025-09-08T19:53:03Z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0x0101004B351DB71CB6614593A55A6F4C33A3D3</vt:lpwstr>
  </property>
</Properties>
</file>