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rlo\OneDrive\Documentos\JEP\Bases de datos\Informe Página Web\"/>
    </mc:Choice>
  </mc:AlternateContent>
  <xr:revisionPtr revIDLastSave="0" documentId="8_{9595A398-E4E4-47BF-90DF-E58304569B99}" xr6:coauthVersionLast="47" xr6:coauthVersionMax="47" xr10:uidLastSave="{00000000-0000-0000-0000-000000000000}"/>
  <bookViews>
    <workbookView xWindow="-108" yWindow="-108" windowWidth="23256" windowHeight="12456" xr2:uid="{411F6D5A-1668-45D6-AC62-8D46C797C9D4}"/>
  </bookViews>
  <sheets>
    <sheet name="CONSOLIDADO 2022VF - 2023" sheetId="9" r:id="rId1"/>
  </sheets>
  <definedNames>
    <definedName name="_xlnm._FilterDatabase" localSheetId="0" hidden="1">'CONSOLIDADO 2022VF - 2023'!$A$1:$Y$969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61" i="9" l="1"/>
  <c r="N961" i="9"/>
  <c r="S961" i="9"/>
  <c r="B960" i="9"/>
  <c r="N960" i="9"/>
  <c r="S960" i="9"/>
  <c r="B931" i="9"/>
  <c r="N931" i="9"/>
  <c r="S931" i="9"/>
  <c r="B962" i="9"/>
  <c r="N962" i="9"/>
  <c r="S962" i="9"/>
  <c r="B950" i="9"/>
  <c r="N950" i="9"/>
  <c r="S950" i="9"/>
  <c r="B955" i="9"/>
  <c r="N955" i="9"/>
  <c r="S955" i="9"/>
  <c r="B949" i="9"/>
  <c r="N949" i="9"/>
  <c r="S949" i="9"/>
  <c r="B937" i="9"/>
  <c r="N937" i="9"/>
  <c r="S937" i="9"/>
  <c r="B942" i="9"/>
  <c r="N942" i="9"/>
  <c r="S942" i="9"/>
  <c r="B944" i="9"/>
  <c r="N944" i="9"/>
  <c r="S944" i="9"/>
  <c r="B963" i="9"/>
  <c r="N963" i="9"/>
  <c r="S963" i="9"/>
  <c r="B932" i="9"/>
  <c r="N932" i="9"/>
  <c r="S932" i="9"/>
  <c r="B928" i="9"/>
  <c r="N928" i="9"/>
  <c r="S928" i="9"/>
  <c r="B964" i="9"/>
  <c r="N964" i="9"/>
  <c r="S964" i="9"/>
  <c r="B951" i="9"/>
  <c r="N951" i="9"/>
  <c r="S951" i="9"/>
  <c r="B956" i="9"/>
  <c r="N956" i="9"/>
  <c r="S956" i="9"/>
  <c r="B957" i="9"/>
  <c r="N957" i="9"/>
  <c r="S957" i="9"/>
  <c r="B968" i="9"/>
  <c r="N968" i="9"/>
  <c r="S968" i="9"/>
  <c r="B929" i="9"/>
  <c r="N929" i="9"/>
  <c r="S929" i="9"/>
  <c r="B939" i="9"/>
  <c r="N939" i="9"/>
  <c r="S939" i="9"/>
  <c r="B940" i="9"/>
  <c r="N940" i="9"/>
  <c r="S940" i="9"/>
  <c r="B933" i="9"/>
  <c r="N933" i="9"/>
  <c r="S933" i="9"/>
  <c r="B943" i="9"/>
  <c r="N943" i="9"/>
  <c r="S943" i="9"/>
  <c r="B958" i="9"/>
  <c r="N958" i="9"/>
  <c r="S958" i="9"/>
  <c r="B941" i="9"/>
  <c r="N941" i="9"/>
  <c r="S941" i="9"/>
  <c r="B945" i="9"/>
  <c r="N945" i="9"/>
  <c r="S945" i="9"/>
  <c r="B938" i="9"/>
  <c r="N938" i="9"/>
  <c r="S938" i="9"/>
  <c r="B969" i="9"/>
  <c r="N969" i="9"/>
  <c r="S969" i="9"/>
  <c r="B952" i="9"/>
  <c r="N952" i="9"/>
  <c r="S952" i="9"/>
  <c r="B965" i="9"/>
  <c r="N965" i="9"/>
  <c r="S965" i="9"/>
  <c r="B966" i="9"/>
  <c r="N966" i="9"/>
  <c r="S966" i="9"/>
  <c r="B930" i="9"/>
  <c r="N930" i="9"/>
  <c r="S930" i="9"/>
  <c r="B934" i="9"/>
  <c r="N934" i="9"/>
  <c r="S934" i="9"/>
  <c r="B946" i="9"/>
  <c r="N946" i="9"/>
  <c r="S946" i="9"/>
  <c r="B947" i="9"/>
  <c r="N947" i="9"/>
  <c r="S947" i="9"/>
  <c r="B967" i="9"/>
  <c r="N967" i="9"/>
  <c r="S967" i="9"/>
  <c r="B935" i="9"/>
  <c r="N935" i="9"/>
  <c r="S935" i="9"/>
  <c r="B936" i="9"/>
  <c r="N936" i="9"/>
  <c r="S936" i="9"/>
  <c r="B953" i="9"/>
  <c r="N953" i="9"/>
  <c r="S953" i="9"/>
  <c r="B954" i="9"/>
  <c r="N954" i="9"/>
  <c r="S954" i="9"/>
  <c r="B948" i="9"/>
  <c r="N948" i="9"/>
  <c r="S948" i="9"/>
  <c r="B959" i="9"/>
  <c r="N959" i="9"/>
  <c r="S959" i="9"/>
  <c r="L927" i="9"/>
  <c r="L924" i="9"/>
  <c r="L925" i="9"/>
  <c r="L916" i="9"/>
  <c r="L922" i="9"/>
  <c r="L921" i="9"/>
  <c r="L920" i="9"/>
  <c r="L919" i="9"/>
  <c r="L923" i="9"/>
  <c r="L911" i="9"/>
  <c r="L914" i="9"/>
  <c r="L910" i="9"/>
  <c r="L909" i="9"/>
  <c r="L912" i="9"/>
  <c r="L906" i="9"/>
  <c r="L915" i="9"/>
  <c r="L908" i="9"/>
  <c r="L918" i="9"/>
  <c r="L905" i="9"/>
  <c r="L904" i="9"/>
  <c r="L907" i="9"/>
  <c r="L901" i="9"/>
  <c r="L896" i="9"/>
  <c r="L897" i="9"/>
  <c r="L893" i="9"/>
  <c r="L903" i="9"/>
  <c r="L891" i="9"/>
  <c r="L890" i="9"/>
  <c r="L900" i="9"/>
  <c r="L895" i="9"/>
  <c r="L889" i="9"/>
  <c r="L894" i="9"/>
  <c r="L888" i="9"/>
  <c r="L902" i="9"/>
  <c r="L917" i="9"/>
  <c r="L887" i="9"/>
  <c r="L865" i="9"/>
  <c r="L869" i="9"/>
  <c r="L864" i="9"/>
  <c r="L863" i="9"/>
  <c r="L855" i="9"/>
  <c r="L819" i="9"/>
  <c r="L833" i="9"/>
  <c r="L871" i="9"/>
  <c r="L818" i="9"/>
  <c r="L854" i="9"/>
  <c r="L832" i="9"/>
  <c r="L853" i="9"/>
  <c r="L809" i="9"/>
  <c r="L831" i="9"/>
  <c r="L868" i="9"/>
  <c r="L852" i="9"/>
  <c r="L808" i="9"/>
  <c r="L851" i="9"/>
  <c r="L807" i="9"/>
  <c r="L830" i="9"/>
  <c r="L806" i="9"/>
  <c r="L805" i="9"/>
  <c r="L804" i="9"/>
  <c r="L862" i="9"/>
  <c r="L877" i="9"/>
  <c r="L883" i="9"/>
  <c r="L817" i="9"/>
  <c r="L829" i="9"/>
  <c r="L850" i="9"/>
  <c r="L811" i="9"/>
  <c r="L882" i="9"/>
  <c r="L803" i="9"/>
  <c r="L802" i="9"/>
  <c r="L861" i="9"/>
  <c r="L828" i="9"/>
  <c r="L801" i="9"/>
  <c r="L800" i="9"/>
  <c r="L849" i="9"/>
  <c r="L848" i="9"/>
  <c r="L876" i="9"/>
  <c r="L821" i="9"/>
  <c r="L816" i="9"/>
  <c r="L881" i="9"/>
  <c r="L875" i="9"/>
  <c r="L846" i="9"/>
  <c r="L886" i="9"/>
  <c r="L799" i="9"/>
  <c r="L798" i="9"/>
  <c r="L845" i="9"/>
  <c r="L797" i="9"/>
  <c r="L885" i="9"/>
  <c r="L860" i="9"/>
  <c r="L867" i="9"/>
  <c r="L859" i="9"/>
  <c r="L858" i="9"/>
  <c r="L844" i="9"/>
  <c r="L815" i="9"/>
  <c r="L827" i="9"/>
  <c r="L870" i="9"/>
  <c r="L814" i="9"/>
  <c r="L843" i="9"/>
  <c r="L826" i="9"/>
  <c r="L842" i="9"/>
  <c r="L796" i="9"/>
  <c r="L825" i="9"/>
  <c r="L866" i="9"/>
  <c r="L841" i="9"/>
  <c r="L795" i="9"/>
  <c r="L840" i="9"/>
  <c r="L794" i="9"/>
  <c r="L824" i="9"/>
  <c r="L793" i="9"/>
  <c r="L792" i="9"/>
  <c r="L791" i="9"/>
  <c r="L857" i="9"/>
  <c r="L874" i="9"/>
  <c r="L880" i="9"/>
  <c r="L813" i="9"/>
  <c r="L823" i="9"/>
  <c r="L839" i="9"/>
  <c r="L810" i="9"/>
  <c r="L879" i="9"/>
  <c r="L790" i="9"/>
  <c r="L789" i="9"/>
  <c r="L856" i="9"/>
  <c r="L822" i="9"/>
  <c r="L788" i="9"/>
  <c r="L787" i="9"/>
  <c r="L838" i="9"/>
  <c r="L837" i="9"/>
  <c r="L873" i="9"/>
  <c r="L820" i="9"/>
  <c r="L812" i="9"/>
  <c r="L878" i="9"/>
  <c r="L872" i="9"/>
  <c r="L835" i="9"/>
  <c r="L884" i="9"/>
  <c r="L786" i="9"/>
  <c r="L785" i="9"/>
  <c r="L834" i="9"/>
  <c r="L784" i="9"/>
  <c r="L783" i="9"/>
  <c r="L782" i="9"/>
  <c r="L781" i="9"/>
  <c r="L780" i="9"/>
  <c r="L779" i="9"/>
  <c r="L775" i="9"/>
  <c r="L774" i="9"/>
  <c r="L773" i="9"/>
  <c r="L772" i="9"/>
  <c r="L778" i="9"/>
  <c r="L777" i="9"/>
  <c r="L776" i="9"/>
  <c r="L771" i="9"/>
  <c r="L770" i="9"/>
  <c r="L769" i="9"/>
  <c r="L768" i="9"/>
  <c r="L767" i="9"/>
  <c r="L766" i="9"/>
  <c r="L763" i="9"/>
  <c r="L765" i="9"/>
  <c r="L760" i="9"/>
  <c r="L762" i="9"/>
  <c r="L761" i="9"/>
  <c r="L759" i="9"/>
  <c r="L752" i="9"/>
  <c r="L758" i="9"/>
  <c r="L751" i="9"/>
  <c r="L754" i="9"/>
  <c r="L757" i="9"/>
  <c r="L753" i="9"/>
  <c r="L756" i="9"/>
  <c r="L367" i="9"/>
  <c r="L899" i="9"/>
  <c r="L224" i="9"/>
  <c r="L926" i="9"/>
  <c r="L913" i="9"/>
  <c r="L836" i="9"/>
  <c r="L755" i="9"/>
  <c r="L764" i="9"/>
  <c r="L740" i="9"/>
  <c r="L739" i="9"/>
  <c r="L663" i="9"/>
  <c r="L296" i="9"/>
  <c r="L295" i="9"/>
  <c r="L227" i="9"/>
  <c r="L892" i="9"/>
  <c r="L898" i="9"/>
  <c r="L847" i="9"/>
  <c r="L748" i="9"/>
  <c r="L747" i="9"/>
  <c r="L737" i="9"/>
  <c r="L736" i="9"/>
  <c r="L647" i="9"/>
  <c r="L620" i="9"/>
  <c r="L484" i="9"/>
  <c r="L304" i="9"/>
  <c r="S927" i="9" l="1"/>
  <c r="N927" i="9"/>
  <c r="S926" i="9"/>
  <c r="N926" i="9"/>
  <c r="S913" i="9"/>
  <c r="N913" i="9"/>
  <c r="S924" i="9"/>
  <c r="N924" i="9"/>
  <c r="S925" i="9"/>
  <c r="N925" i="9"/>
  <c r="S916" i="9"/>
  <c r="N916" i="9"/>
  <c r="S922" i="9"/>
  <c r="N922" i="9"/>
  <c r="S921" i="9"/>
  <c r="N921" i="9"/>
  <c r="S920" i="9"/>
  <c r="N920" i="9"/>
  <c r="S919" i="9"/>
  <c r="N919" i="9"/>
  <c r="S923" i="9"/>
  <c r="N923" i="9"/>
  <c r="S911" i="9"/>
  <c r="N911" i="9"/>
  <c r="S914" i="9"/>
  <c r="N914" i="9"/>
  <c r="S910" i="9"/>
  <c r="N910" i="9"/>
  <c r="S909" i="9"/>
  <c r="N909" i="9"/>
  <c r="S912" i="9"/>
  <c r="N912" i="9"/>
  <c r="S906" i="9"/>
  <c r="N906" i="9"/>
  <c r="S915" i="9"/>
  <c r="N915" i="9"/>
  <c r="S908" i="9"/>
  <c r="N908" i="9"/>
  <c r="S918" i="9"/>
  <c r="N918" i="9"/>
  <c r="S905" i="9"/>
  <c r="N905" i="9"/>
  <c r="S904" i="9"/>
  <c r="N904" i="9"/>
  <c r="S907" i="9"/>
  <c r="N907" i="9"/>
  <c r="S899" i="9"/>
  <c r="N899" i="9"/>
  <c r="S901" i="9"/>
  <c r="N901" i="9"/>
  <c r="S896" i="9"/>
  <c r="N896" i="9"/>
  <c r="S897" i="9"/>
  <c r="N897" i="9"/>
  <c r="S893" i="9"/>
  <c r="N893" i="9"/>
  <c r="S892" i="9"/>
  <c r="N892" i="9"/>
  <c r="S903" i="9"/>
  <c r="N903" i="9"/>
  <c r="S891" i="9"/>
  <c r="N891" i="9"/>
  <c r="S890" i="9"/>
  <c r="N890" i="9"/>
  <c r="S900" i="9"/>
  <c r="N900" i="9"/>
  <c r="S895" i="9"/>
  <c r="N895" i="9"/>
  <c r="S889" i="9"/>
  <c r="N889" i="9"/>
  <c r="S894" i="9"/>
  <c r="N894" i="9"/>
  <c r="S888" i="9"/>
  <c r="N888" i="9"/>
  <c r="S898" i="9"/>
  <c r="N898" i="9"/>
  <c r="S902" i="9"/>
  <c r="N902" i="9"/>
  <c r="S917" i="9"/>
  <c r="N917" i="9"/>
  <c r="S836" i="9"/>
  <c r="N797" i="9" l="1"/>
  <c r="S797" i="9"/>
  <c r="N845" i="9"/>
  <c r="S845" i="9"/>
  <c r="N798" i="9"/>
  <c r="S798" i="9"/>
  <c r="N799" i="9"/>
  <c r="S799" i="9"/>
  <c r="N886" i="9"/>
  <c r="S886" i="9"/>
  <c r="N846" i="9"/>
  <c r="S846" i="9"/>
  <c r="N847" i="9"/>
  <c r="S847" i="9"/>
  <c r="N875" i="9"/>
  <c r="S875" i="9"/>
  <c r="N881" i="9"/>
  <c r="S881" i="9"/>
  <c r="N816" i="9"/>
  <c r="S816" i="9"/>
  <c r="N821" i="9"/>
  <c r="S821" i="9"/>
  <c r="N876" i="9"/>
  <c r="S876" i="9"/>
  <c r="N848" i="9"/>
  <c r="S848" i="9"/>
  <c r="N849" i="9"/>
  <c r="S849" i="9"/>
  <c r="N800" i="9"/>
  <c r="S800" i="9"/>
  <c r="N801" i="9"/>
  <c r="S801" i="9"/>
  <c r="N828" i="9"/>
  <c r="S828" i="9"/>
  <c r="N861" i="9"/>
  <c r="S861" i="9"/>
  <c r="N802" i="9"/>
  <c r="S802" i="9"/>
  <c r="N803" i="9"/>
  <c r="S803" i="9"/>
  <c r="N882" i="9"/>
  <c r="S882" i="9"/>
  <c r="N811" i="9"/>
  <c r="S811" i="9"/>
  <c r="N850" i="9"/>
  <c r="S850" i="9"/>
  <c r="N829" i="9"/>
  <c r="S829" i="9"/>
  <c r="N817" i="9"/>
  <c r="S817" i="9"/>
  <c r="N883" i="9"/>
  <c r="S883" i="9"/>
  <c r="N877" i="9"/>
  <c r="S877" i="9"/>
  <c r="N862" i="9"/>
  <c r="S862" i="9"/>
  <c r="N804" i="9"/>
  <c r="S804" i="9"/>
  <c r="N805" i="9"/>
  <c r="S805" i="9"/>
  <c r="N806" i="9"/>
  <c r="S806" i="9"/>
  <c r="N830" i="9"/>
  <c r="S830" i="9"/>
  <c r="N807" i="9"/>
  <c r="S807" i="9"/>
  <c r="N851" i="9"/>
  <c r="S851" i="9"/>
  <c r="N808" i="9"/>
  <c r="S808" i="9"/>
  <c r="N852" i="9"/>
  <c r="S852" i="9"/>
  <c r="N868" i="9"/>
  <c r="S868" i="9"/>
  <c r="N831" i="9"/>
  <c r="S831" i="9"/>
  <c r="N809" i="9"/>
  <c r="S809" i="9"/>
  <c r="N853" i="9"/>
  <c r="S853" i="9"/>
  <c r="N832" i="9"/>
  <c r="S832" i="9"/>
  <c r="N854" i="9"/>
  <c r="S854" i="9"/>
  <c r="N818" i="9"/>
  <c r="S818" i="9"/>
  <c r="N871" i="9"/>
  <c r="S871" i="9"/>
  <c r="N833" i="9"/>
  <c r="S833" i="9"/>
  <c r="N819" i="9"/>
  <c r="S819" i="9"/>
  <c r="N855" i="9"/>
  <c r="S855" i="9"/>
  <c r="N863" i="9"/>
  <c r="S863" i="9"/>
  <c r="N864" i="9"/>
  <c r="S864" i="9"/>
  <c r="N869" i="9"/>
  <c r="S869" i="9"/>
  <c r="N865" i="9"/>
  <c r="S865" i="9"/>
  <c r="N887" i="9"/>
  <c r="S887" i="9"/>
  <c r="S885" i="9"/>
  <c r="N885" i="9"/>
  <c r="S860" i="9"/>
  <c r="N860" i="9"/>
  <c r="S867" i="9"/>
  <c r="N867" i="9"/>
  <c r="S859" i="9"/>
  <c r="N859" i="9"/>
  <c r="S858" i="9"/>
  <c r="N858" i="9"/>
  <c r="S844" i="9"/>
  <c r="N844" i="9"/>
  <c r="S815" i="9"/>
  <c r="N815" i="9"/>
  <c r="S827" i="9"/>
  <c r="N827" i="9"/>
  <c r="S870" i="9"/>
  <c r="N870" i="9"/>
  <c r="S814" i="9"/>
  <c r="N814" i="9"/>
  <c r="S843" i="9"/>
  <c r="N843" i="9"/>
  <c r="S826" i="9"/>
  <c r="N826" i="9"/>
  <c r="S842" i="9"/>
  <c r="N842" i="9"/>
  <c r="S796" i="9"/>
  <c r="N796" i="9"/>
  <c r="S825" i="9"/>
  <c r="N825" i="9"/>
  <c r="S866" i="9"/>
  <c r="N866" i="9"/>
  <c r="S841" i="9"/>
  <c r="N841" i="9"/>
  <c r="S795" i="9"/>
  <c r="N795" i="9"/>
  <c r="S840" i="9"/>
  <c r="N840" i="9"/>
  <c r="S794" i="9"/>
  <c r="N794" i="9"/>
  <c r="S824" i="9"/>
  <c r="N824" i="9"/>
  <c r="S793" i="9"/>
  <c r="N793" i="9"/>
  <c r="S792" i="9"/>
  <c r="N792" i="9"/>
  <c r="S791" i="9"/>
  <c r="N791" i="9"/>
  <c r="S857" i="9"/>
  <c r="N857" i="9"/>
  <c r="S874" i="9"/>
  <c r="N874" i="9"/>
  <c r="S880" i="9"/>
  <c r="N880" i="9"/>
  <c r="S813" i="9"/>
  <c r="N813" i="9"/>
  <c r="S823" i="9"/>
  <c r="N823" i="9"/>
  <c r="S839" i="9"/>
  <c r="N839" i="9"/>
  <c r="S810" i="9"/>
  <c r="N810" i="9"/>
  <c r="S879" i="9"/>
  <c r="N879" i="9"/>
  <c r="S790" i="9"/>
  <c r="N790" i="9"/>
  <c r="S789" i="9"/>
  <c r="N789" i="9"/>
  <c r="S856" i="9"/>
  <c r="N856" i="9"/>
  <c r="S822" i="9"/>
  <c r="N822" i="9"/>
  <c r="S788" i="9"/>
  <c r="N788" i="9"/>
  <c r="S787" i="9"/>
  <c r="N787" i="9"/>
  <c r="S838" i="9"/>
  <c r="N838" i="9"/>
  <c r="S837" i="9"/>
  <c r="N837" i="9"/>
  <c r="S873" i="9"/>
  <c r="N873" i="9"/>
  <c r="S820" i="9"/>
  <c r="N820" i="9"/>
  <c r="S812" i="9"/>
  <c r="N812" i="9"/>
  <c r="S878" i="9"/>
  <c r="N878" i="9"/>
  <c r="S872" i="9"/>
  <c r="N872" i="9"/>
  <c r="N836" i="9"/>
  <c r="S835" i="9"/>
  <c r="N835" i="9"/>
  <c r="S884" i="9"/>
  <c r="N884" i="9"/>
  <c r="S786" i="9"/>
  <c r="N786" i="9"/>
  <c r="S785" i="9"/>
  <c r="N785" i="9"/>
  <c r="S834" i="9"/>
  <c r="N834" i="9"/>
  <c r="S784" i="9"/>
  <c r="N784" i="9"/>
  <c r="N755" i="9"/>
  <c r="N764" i="9"/>
  <c r="L218" i="9"/>
  <c r="L209" i="9"/>
  <c r="L202" i="9"/>
  <c r="L212" i="9"/>
  <c r="L208" i="9"/>
  <c r="L193" i="9"/>
  <c r="L210" i="9"/>
  <c r="L176" i="9"/>
  <c r="L207" i="9"/>
  <c r="L206" i="9"/>
  <c r="L201" i="9"/>
  <c r="L205" i="9"/>
  <c r="L175" i="9"/>
  <c r="L192" i="9"/>
  <c r="L204" i="9"/>
  <c r="L200" i="9"/>
  <c r="L199" i="9"/>
  <c r="L191" i="9"/>
  <c r="L181" i="9"/>
  <c r="L174" i="9"/>
  <c r="L151" i="9"/>
  <c r="L173" i="9"/>
  <c r="L172" i="9"/>
  <c r="L171" i="9"/>
  <c r="L170" i="9"/>
  <c r="L169" i="9"/>
  <c r="L168" i="9"/>
  <c r="L150" i="9"/>
  <c r="L190" i="9"/>
  <c r="L124" i="9"/>
  <c r="L198" i="9"/>
  <c r="L197" i="9"/>
  <c r="L149" i="9"/>
  <c r="L196" i="9"/>
  <c r="L189" i="9"/>
  <c r="L167" i="9"/>
  <c r="L166" i="9"/>
  <c r="L165" i="9"/>
  <c r="L180" i="9"/>
  <c r="L164" i="9"/>
  <c r="L163" i="9"/>
  <c r="L162" i="9"/>
  <c r="L161" i="9"/>
  <c r="L148" i="9"/>
  <c r="L160" i="9"/>
  <c r="L159" i="9"/>
  <c r="L147" i="9"/>
  <c r="L188" i="9"/>
  <c r="L187" i="9"/>
  <c r="L179" i="9"/>
  <c r="L186" i="9"/>
  <c r="L185" i="9"/>
  <c r="L195" i="9"/>
  <c r="L178" i="9"/>
  <c r="L184" i="9"/>
  <c r="L127" i="9"/>
  <c r="L126" i="9"/>
  <c r="L158" i="9"/>
  <c r="L125" i="9"/>
  <c r="L146" i="9"/>
  <c r="L145" i="9"/>
  <c r="L144" i="9"/>
  <c r="L194" i="9"/>
  <c r="L183" i="9"/>
  <c r="L182" i="9"/>
  <c r="L157" i="9"/>
  <c r="L156" i="9"/>
  <c r="L143" i="9"/>
  <c r="L142" i="9"/>
  <c r="L141" i="9"/>
  <c r="L123" i="9"/>
  <c r="L110" i="9"/>
  <c r="L109" i="9"/>
  <c r="L108" i="9"/>
  <c r="L122" i="9"/>
  <c r="L140" i="9"/>
  <c r="L121" i="9"/>
  <c r="L107" i="9"/>
  <c r="L139" i="9"/>
  <c r="L138" i="9"/>
  <c r="L137" i="9"/>
  <c r="L136" i="9"/>
  <c r="L135" i="9"/>
  <c r="L104" i="9"/>
  <c r="L89" i="9"/>
  <c r="L103" i="9"/>
  <c r="L120" i="9"/>
  <c r="L119" i="9"/>
  <c r="L134" i="9"/>
  <c r="L133" i="9"/>
  <c r="L118" i="9"/>
  <c r="L117" i="9"/>
  <c r="L102" i="9"/>
  <c r="L155" i="9"/>
  <c r="L106" i="9"/>
  <c r="L132" i="9"/>
  <c r="L88" i="9"/>
  <c r="L116" i="9"/>
  <c r="L101" i="9"/>
  <c r="L95" i="9"/>
  <c r="L131" i="9"/>
  <c r="L130" i="9"/>
  <c r="L129" i="9"/>
  <c r="L154" i="9"/>
  <c r="L128" i="9"/>
  <c r="L115" i="9"/>
  <c r="L114" i="9"/>
  <c r="L113" i="9"/>
  <c r="L87" i="9"/>
  <c r="L112" i="9"/>
  <c r="L153" i="9"/>
  <c r="L152" i="9"/>
  <c r="L203" i="9"/>
  <c r="L86" i="9"/>
  <c r="L85" i="9"/>
  <c r="L100" i="9"/>
  <c r="L72" i="9"/>
  <c r="L71" i="9"/>
  <c r="L70" i="9"/>
  <c r="L69" i="9"/>
  <c r="L68" i="9"/>
  <c r="L67" i="9"/>
  <c r="L66" i="9"/>
  <c r="L84" i="9"/>
  <c r="L83" i="9"/>
  <c r="L55" i="9"/>
  <c r="L94" i="9"/>
  <c r="L99" i="9"/>
  <c r="L93" i="9"/>
  <c r="L65" i="9"/>
  <c r="L92" i="9"/>
  <c r="L82" i="9"/>
  <c r="L91" i="9"/>
  <c r="L98" i="9"/>
  <c r="L90" i="9"/>
  <c r="L97" i="9"/>
  <c r="L105" i="9"/>
  <c r="L111" i="9"/>
  <c r="L96" i="9"/>
  <c r="L81" i="9"/>
  <c r="L80" i="9"/>
  <c r="L64" i="9"/>
  <c r="L63" i="9"/>
  <c r="L62" i="9"/>
  <c r="L54" i="9"/>
  <c r="L79" i="9"/>
  <c r="L78" i="9"/>
  <c r="L77" i="9"/>
  <c r="L76" i="9"/>
  <c r="L75" i="9"/>
  <c r="L74" i="9"/>
  <c r="L61" i="9"/>
  <c r="L60" i="9"/>
  <c r="L59" i="9"/>
  <c r="L73" i="9"/>
  <c r="L58" i="9"/>
  <c r="L53" i="9"/>
  <c r="L57" i="9"/>
  <c r="L52" i="9"/>
  <c r="L51" i="9"/>
  <c r="L56" i="9"/>
  <c r="L50" i="9"/>
  <c r="L49" i="9"/>
  <c r="L48" i="9"/>
  <c r="L47" i="9"/>
  <c r="L44" i="9"/>
  <c r="L46" i="9"/>
  <c r="L36" i="9"/>
  <c r="L43" i="9"/>
  <c r="L45" i="9"/>
  <c r="L35" i="9"/>
  <c r="L34" i="9"/>
  <c r="L26" i="9"/>
  <c r="L30" i="9"/>
  <c r="L33" i="9"/>
  <c r="L32" i="9"/>
  <c r="L29" i="9"/>
  <c r="L28" i="9"/>
  <c r="L27" i="9"/>
  <c r="L24" i="9"/>
  <c r="L20" i="9"/>
  <c r="L42" i="9"/>
  <c r="L39" i="9"/>
  <c r="L38" i="9"/>
  <c r="L41" i="9"/>
  <c r="L31" i="9"/>
  <c r="L40" i="9"/>
  <c r="L19" i="9"/>
  <c r="L18" i="9"/>
  <c r="L17" i="9"/>
  <c r="L16" i="9"/>
  <c r="L15" i="9"/>
  <c r="L22" i="9"/>
  <c r="L21" i="9"/>
  <c r="L23" i="9"/>
  <c r="L25" i="9"/>
  <c r="L14" i="9"/>
  <c r="L12" i="9"/>
  <c r="L13" i="9"/>
  <c r="L11" i="9"/>
  <c r="L8" i="9"/>
  <c r="L7" i="9"/>
  <c r="L5" i="9"/>
  <c r="L4" i="9"/>
  <c r="L3" i="9"/>
  <c r="N748" i="9"/>
  <c r="N747" i="9"/>
  <c r="N737" i="9"/>
  <c r="N736" i="9"/>
  <c r="N740" i="9"/>
  <c r="N739" i="9"/>
  <c r="N663" i="9"/>
  <c r="N647" i="9"/>
  <c r="N484" i="9"/>
  <c r="N304" i="9"/>
  <c r="N296" i="9"/>
  <c r="N295" i="9"/>
  <c r="N227" i="9"/>
  <c r="N224" i="9"/>
  <c r="N218" i="9"/>
  <c r="N177" i="9"/>
  <c r="N209" i="9"/>
  <c r="N213" i="9"/>
  <c r="N202" i="9"/>
  <c r="N212" i="9"/>
  <c r="N208" i="9"/>
  <c r="N193" i="9"/>
  <c r="N210" i="9"/>
  <c r="N176" i="9"/>
  <c r="N207" i="9"/>
  <c r="N206" i="9"/>
  <c r="N201" i="9"/>
  <c r="N205" i="9"/>
  <c r="N175" i="9"/>
  <c r="N192" i="9"/>
  <c r="N204" i="9"/>
  <c r="N200" i="9"/>
  <c r="N199" i="9"/>
  <c r="N191" i="9"/>
  <c r="N181" i="9"/>
  <c r="N174" i="9"/>
  <c r="N151" i="9"/>
  <c r="N173" i="9"/>
  <c r="N172" i="9"/>
  <c r="N171" i="9"/>
  <c r="N170" i="9"/>
  <c r="N169" i="9"/>
  <c r="N168" i="9"/>
  <c r="N150" i="9"/>
  <c r="N190" i="9"/>
  <c r="N124" i="9"/>
  <c r="N198" i="9"/>
  <c r="N197" i="9"/>
  <c r="N149" i="9"/>
  <c r="N196" i="9"/>
  <c r="N189" i="9"/>
  <c r="N167" i="9"/>
  <c r="N166" i="9"/>
  <c r="N165" i="9"/>
  <c r="N180" i="9"/>
  <c r="N164" i="9"/>
  <c r="N163" i="9"/>
  <c r="N162" i="9"/>
  <c r="N161" i="9"/>
  <c r="N148" i="9"/>
  <c r="N160" i="9"/>
  <c r="N159" i="9"/>
  <c r="N147" i="9"/>
  <c r="N188" i="9"/>
  <c r="N187" i="9"/>
  <c r="N179" i="9"/>
  <c r="N186" i="9"/>
  <c r="N185" i="9"/>
  <c r="N195" i="9"/>
  <c r="N178" i="9"/>
  <c r="N184" i="9"/>
  <c r="N127" i="9"/>
  <c r="N126" i="9"/>
  <c r="N158" i="9"/>
  <c r="N125" i="9"/>
  <c r="N146" i="9"/>
  <c r="N145" i="9"/>
  <c r="N144" i="9"/>
  <c r="N194" i="9"/>
  <c r="N183" i="9"/>
  <c r="N182" i="9"/>
  <c r="N157" i="9"/>
  <c r="N156" i="9"/>
  <c r="N143" i="9"/>
  <c r="N142" i="9"/>
  <c r="N141" i="9"/>
  <c r="N123" i="9"/>
  <c r="N110" i="9"/>
  <c r="N109" i="9"/>
  <c r="N108" i="9"/>
  <c r="N122" i="9"/>
  <c r="N140" i="9"/>
  <c r="N121" i="9"/>
  <c r="N107" i="9"/>
  <c r="N139" i="9"/>
  <c r="N138" i="9"/>
  <c r="N137" i="9"/>
  <c r="N136" i="9"/>
  <c r="N135" i="9"/>
  <c r="N104" i="9"/>
  <c r="N89" i="9"/>
  <c r="N103" i="9"/>
  <c r="N120" i="9"/>
  <c r="N119" i="9"/>
  <c r="N134" i="9"/>
  <c r="N133" i="9"/>
  <c r="N118" i="9"/>
  <c r="N117" i="9"/>
  <c r="N102" i="9"/>
  <c r="N155" i="9"/>
  <c r="N106" i="9"/>
  <c r="N132" i="9"/>
  <c r="N88" i="9"/>
  <c r="N116" i="9"/>
  <c r="N101" i="9"/>
  <c r="N95" i="9"/>
  <c r="N131" i="9"/>
  <c r="N130" i="9"/>
  <c r="N129" i="9"/>
  <c r="N154" i="9"/>
  <c r="N128" i="9"/>
  <c r="N115" i="9"/>
  <c r="N114" i="9"/>
  <c r="N113" i="9"/>
  <c r="N87" i="9"/>
  <c r="N112" i="9"/>
  <c r="N153" i="9"/>
  <c r="N152" i="9"/>
  <c r="N203" i="9"/>
  <c r="N86" i="9"/>
  <c r="N85" i="9"/>
  <c r="N100" i="9"/>
  <c r="N72" i="9"/>
  <c r="N71" i="9"/>
  <c r="N70" i="9"/>
  <c r="N69" i="9"/>
  <c r="N68" i="9"/>
  <c r="N67" i="9"/>
  <c r="N66" i="9"/>
  <c r="N84" i="9"/>
  <c r="N83" i="9"/>
  <c r="N55" i="9"/>
  <c r="N94" i="9"/>
  <c r="N99" i="9"/>
  <c r="N93" i="9"/>
  <c r="N65" i="9"/>
  <c r="N92" i="9"/>
  <c r="N82" i="9"/>
  <c r="N91" i="9"/>
  <c r="N98" i="9"/>
  <c r="N90" i="9"/>
  <c r="N97" i="9"/>
  <c r="N105" i="9"/>
  <c r="N111" i="9"/>
  <c r="N96" i="9"/>
  <c r="N81" i="9"/>
  <c r="N80" i="9"/>
  <c r="N64" i="9"/>
  <c r="N63" i="9"/>
  <c r="N62" i="9"/>
  <c r="N54" i="9"/>
  <c r="N79" i="9"/>
  <c r="N78" i="9"/>
  <c r="N77" i="9"/>
  <c r="N76" i="9"/>
  <c r="N75" i="9"/>
  <c r="N74" i="9"/>
  <c r="N61" i="9"/>
  <c r="N60" i="9"/>
  <c r="N59" i="9"/>
  <c r="N73" i="9"/>
  <c r="N58" i="9"/>
  <c r="N53" i="9"/>
  <c r="N57" i="9"/>
  <c r="N52" i="9"/>
  <c r="N51" i="9"/>
  <c r="N56" i="9"/>
  <c r="N50" i="9"/>
  <c r="N49" i="9"/>
  <c r="N48" i="9"/>
  <c r="N47" i="9"/>
  <c r="N44" i="9"/>
  <c r="N46" i="9"/>
  <c r="N37" i="9"/>
  <c r="N36" i="9"/>
  <c r="N43" i="9"/>
  <c r="N45" i="9"/>
  <c r="N35" i="9"/>
  <c r="N34" i="9"/>
  <c r="N26" i="9"/>
  <c r="N30" i="9"/>
  <c r="N33" i="9"/>
  <c r="N32" i="9"/>
  <c r="N29" i="9"/>
  <c r="N28" i="9"/>
  <c r="N27" i="9"/>
  <c r="N24" i="9"/>
  <c r="N20" i="9"/>
  <c r="N42" i="9"/>
  <c r="N39" i="9"/>
  <c r="N38" i="9"/>
  <c r="N41" i="9"/>
  <c r="N31" i="9"/>
  <c r="N40" i="9"/>
  <c r="N19" i="9"/>
  <c r="N18" i="9"/>
  <c r="N17" i="9"/>
  <c r="N16" i="9"/>
  <c r="N15" i="9"/>
  <c r="N22" i="9"/>
  <c r="N21" i="9"/>
  <c r="N23" i="9"/>
  <c r="N25" i="9"/>
  <c r="N14" i="9"/>
  <c r="N12" i="9"/>
  <c r="N13" i="9"/>
  <c r="N11" i="9"/>
  <c r="N10" i="9"/>
  <c r="N8" i="9"/>
  <c r="N6" i="9"/>
  <c r="N9" i="9"/>
  <c r="N7" i="9"/>
  <c r="N5" i="9"/>
  <c r="N4" i="9"/>
  <c r="N3" i="9"/>
  <c r="N2" i="9"/>
  <c r="N783" i="9" l="1"/>
  <c r="N771" i="9"/>
  <c r="N752" i="9"/>
  <c r="L653" i="9"/>
  <c r="N341" i="9"/>
  <c r="N782" i="9"/>
  <c r="N770" i="9"/>
  <c r="N758" i="9"/>
  <c r="N433" i="9"/>
  <c r="N367" i="9"/>
  <c r="N781" i="9"/>
  <c r="N769" i="9"/>
  <c r="N751" i="9"/>
  <c r="N705" i="9"/>
  <c r="L658" i="9"/>
  <c r="N473" i="9"/>
  <c r="N454" i="9"/>
  <c r="N422" i="9"/>
  <c r="N394" i="9"/>
  <c r="N410" i="9"/>
  <c r="N334" i="9"/>
  <c r="N365" i="9"/>
  <c r="L226" i="9"/>
  <c r="N471" i="9"/>
  <c r="N780" i="9"/>
  <c r="N768" i="9"/>
  <c r="N754" i="9"/>
  <c r="L681" i="9"/>
  <c r="N415" i="9"/>
  <c r="N302" i="9"/>
  <c r="N779" i="9"/>
  <c r="N767" i="9"/>
  <c r="N757" i="9"/>
  <c r="N775" i="9"/>
  <c r="N766" i="9"/>
  <c r="N753" i="9"/>
  <c r="N774" i="9"/>
  <c r="N763" i="9"/>
  <c r="N756" i="9"/>
  <c r="L674" i="9"/>
  <c r="N476" i="9"/>
  <c r="N441" i="9"/>
  <c r="N448" i="9"/>
  <c r="N400" i="9"/>
  <c r="N382" i="9"/>
  <c r="N408" i="9"/>
  <c r="N325" i="9"/>
  <c r="N314" i="9"/>
  <c r="N726" i="9"/>
  <c r="N388" i="9"/>
  <c r="N215" i="9"/>
  <c r="N773" i="9"/>
  <c r="N765" i="9"/>
  <c r="N772" i="9"/>
  <c r="N760" i="9"/>
  <c r="N761" i="9"/>
  <c r="L490" i="9"/>
  <c r="N778" i="9"/>
  <c r="N762" i="9"/>
  <c r="N777" i="9"/>
  <c r="N776" i="9"/>
  <c r="N759" i="9"/>
  <c r="N279" i="9"/>
  <c r="L279" i="9"/>
  <c r="L531" i="9"/>
  <c r="N531" i="9"/>
  <c r="L610" i="9"/>
  <c r="N610" i="9"/>
  <c r="N490" i="9"/>
  <c r="L705" i="9"/>
  <c r="L726" i="9"/>
  <c r="L216" i="9"/>
  <c r="N315" i="9"/>
  <c r="N303" i="9"/>
  <c r="L664" i="9"/>
  <c r="L655" i="9"/>
  <c r="L675" i="9"/>
  <c r="N658" i="9"/>
  <c r="N674" i="9"/>
  <c r="N681" i="9"/>
  <c r="L314" i="9"/>
  <c r="L302" i="9"/>
  <c r="N653" i="9"/>
  <c r="N226" i="9"/>
  <c r="N664" i="9"/>
  <c r="N655" i="9"/>
  <c r="N675" i="9"/>
  <c r="L315" i="9"/>
  <c r="L303" i="9"/>
  <c r="L365" i="9"/>
  <c r="L325" i="9"/>
  <c r="L341" i="9"/>
  <c r="L334" i="9"/>
  <c r="L408" i="9"/>
  <c r="L410" i="9"/>
  <c r="L382" i="9"/>
  <c r="L388" i="9"/>
  <c r="L394" i="9"/>
  <c r="L400" i="9"/>
  <c r="L415" i="9"/>
  <c r="L422" i="9"/>
  <c r="L448" i="9"/>
  <c r="L433" i="9"/>
  <c r="L454" i="9"/>
  <c r="L441" i="9"/>
  <c r="L471" i="9"/>
  <c r="L473" i="9"/>
  <c r="L476" i="9"/>
  <c r="N216" i="9"/>
  <c r="L215" i="9"/>
  <c r="N267" i="9" l="1"/>
  <c r="L267" i="9"/>
  <c r="N700" i="9"/>
  <c r="L700" i="9"/>
  <c r="N283" i="9"/>
  <c r="L283" i="9"/>
  <c r="L569" i="9"/>
  <c r="N569" i="9"/>
  <c r="N738" i="9"/>
  <c r="L738" i="9"/>
  <c r="N615" i="9"/>
  <c r="L615" i="9"/>
  <c r="N622" i="9"/>
  <c r="L622" i="9"/>
  <c r="N270" i="9"/>
  <c r="L270" i="9"/>
  <c r="N291" i="9"/>
  <c r="L291" i="9"/>
  <c r="L560" i="9"/>
  <c r="N560" i="9"/>
  <c r="N720" i="9"/>
  <c r="L720" i="9"/>
  <c r="L608" i="9"/>
  <c r="N608" i="9"/>
  <c r="L514" i="9"/>
  <c r="N514" i="9"/>
  <c r="N628" i="9"/>
  <c r="L628" i="9"/>
  <c r="L554" i="9"/>
  <c r="N554" i="9"/>
  <c r="L612" i="9"/>
  <c r="N612" i="9"/>
  <c r="N505" i="9"/>
  <c r="L505" i="9"/>
  <c r="L517" i="9"/>
  <c r="N517" i="9"/>
  <c r="L481" i="9"/>
  <c r="N481" i="9"/>
  <c r="N630" i="9"/>
  <c r="L630" i="9"/>
  <c r="L591" i="9"/>
  <c r="N591" i="9"/>
  <c r="L248" i="9"/>
  <c r="N248" i="9"/>
  <c r="N538" i="9"/>
  <c r="L538" i="9"/>
  <c r="N688" i="9"/>
  <c r="L688" i="9"/>
  <c r="N243" i="9"/>
  <c r="L243" i="9"/>
  <c r="N693" i="9"/>
  <c r="L693" i="9"/>
  <c r="L234" i="9"/>
  <c r="N234" i="9"/>
  <c r="N525" i="9"/>
  <c r="L525" i="9"/>
  <c r="N336" i="9"/>
  <c r="L336" i="9"/>
  <c r="N581" i="9"/>
  <c r="L581" i="9"/>
  <c r="N527" i="9"/>
  <c r="L527" i="9"/>
  <c r="N733" i="9"/>
  <c r="L733" i="9"/>
  <c r="L399" i="9"/>
  <c r="N399" i="9"/>
  <c r="L749" i="9"/>
  <c r="N749" i="9"/>
  <c r="N543" i="9"/>
  <c r="L543" i="9"/>
  <c r="N335" i="9"/>
  <c r="L335" i="9"/>
  <c r="L659" i="9"/>
  <c r="N659" i="9"/>
  <c r="L430" i="9"/>
  <c r="N430" i="9"/>
  <c r="L297" i="9"/>
  <c r="N297" i="9"/>
  <c r="L582" i="9"/>
  <c r="N582" i="9"/>
  <c r="L380" i="9"/>
  <c r="N380" i="9"/>
  <c r="L716" i="9"/>
  <c r="N716" i="9"/>
  <c r="L509" i="9"/>
  <c r="N509" i="9"/>
  <c r="L384" i="9"/>
  <c r="N384" i="9"/>
  <c r="L254" i="9"/>
  <c r="N254" i="9"/>
  <c r="N640" i="9"/>
  <c r="L640" i="9"/>
  <c r="L443" i="9"/>
  <c r="N443" i="9"/>
  <c r="L390" i="9"/>
  <c r="N390" i="9"/>
  <c r="L268" i="9"/>
  <c r="N268" i="9"/>
  <c r="N724" i="9"/>
  <c r="L724" i="9"/>
  <c r="L570" i="9"/>
  <c r="N570" i="9"/>
  <c r="L395" i="9"/>
  <c r="N395" i="9"/>
  <c r="L714" i="9"/>
  <c r="N714" i="9"/>
  <c r="L652" i="9"/>
  <c r="N652" i="9"/>
  <c r="L584" i="9"/>
  <c r="N584" i="9"/>
  <c r="L524" i="9"/>
  <c r="N524" i="9"/>
  <c r="N470" i="9"/>
  <c r="L470" i="9"/>
  <c r="N393" i="9"/>
  <c r="L393" i="9"/>
  <c r="L324" i="9"/>
  <c r="N324" i="9"/>
  <c r="L260" i="9"/>
  <c r="N260" i="9"/>
  <c r="L728" i="9"/>
  <c r="N728" i="9"/>
  <c r="L672" i="9"/>
  <c r="N672" i="9"/>
  <c r="L598" i="9"/>
  <c r="N598" i="9"/>
  <c r="L536" i="9"/>
  <c r="N536" i="9"/>
  <c r="L475" i="9"/>
  <c r="N475" i="9"/>
  <c r="L405" i="9"/>
  <c r="N405" i="9"/>
  <c r="L352" i="9"/>
  <c r="N352" i="9"/>
  <c r="L290" i="9"/>
  <c r="N290" i="9"/>
  <c r="L214" i="9"/>
  <c r="N214" i="9"/>
  <c r="N697" i="9"/>
  <c r="L697" i="9"/>
  <c r="L605" i="9"/>
  <c r="N605" i="9"/>
  <c r="L546" i="9"/>
  <c r="N546" i="9"/>
  <c r="L493" i="9"/>
  <c r="N493" i="9"/>
  <c r="L513" i="9"/>
  <c r="N513" i="9"/>
  <c r="L359" i="9"/>
  <c r="N359" i="9"/>
  <c r="L280" i="9"/>
  <c r="N280" i="9"/>
  <c r="L232" i="9"/>
  <c r="N232" i="9"/>
  <c r="L698" i="9"/>
  <c r="N698" i="9"/>
  <c r="L625" i="9"/>
  <c r="N625" i="9"/>
  <c r="L619" i="9"/>
  <c r="N619" i="9"/>
  <c r="L496" i="9"/>
  <c r="N496" i="9"/>
  <c r="N429" i="9"/>
  <c r="L429" i="9"/>
  <c r="N360" i="9"/>
  <c r="L360" i="9"/>
  <c r="L286" i="9"/>
  <c r="N286" i="9"/>
  <c r="N238" i="9"/>
  <c r="L238" i="9"/>
  <c r="L746" i="9"/>
  <c r="N746" i="9"/>
  <c r="L660" i="9"/>
  <c r="N660" i="9"/>
  <c r="L587" i="9"/>
  <c r="N587" i="9"/>
  <c r="L508" i="9"/>
  <c r="N508" i="9"/>
  <c r="L435" i="9"/>
  <c r="N435" i="9"/>
  <c r="L379" i="9"/>
  <c r="N379" i="9"/>
  <c r="L316" i="9"/>
  <c r="N316" i="9"/>
  <c r="L241" i="9"/>
  <c r="N241" i="9"/>
  <c r="L694" i="9"/>
  <c r="N694" i="9"/>
  <c r="L617" i="9"/>
  <c r="N617" i="9"/>
  <c r="L632" i="9"/>
  <c r="N632" i="9"/>
  <c r="L518" i="9"/>
  <c r="N518" i="9"/>
  <c r="L465" i="9"/>
  <c r="N465" i="9"/>
  <c r="L364" i="9"/>
  <c r="N364" i="9"/>
  <c r="L305" i="9"/>
  <c r="N305" i="9"/>
  <c r="L253" i="9"/>
  <c r="N253" i="9"/>
  <c r="N706" i="9"/>
  <c r="L706" i="9"/>
  <c r="L639" i="9"/>
  <c r="N639" i="9"/>
  <c r="L633" i="9"/>
  <c r="N633" i="9"/>
  <c r="L521" i="9"/>
  <c r="N521" i="9"/>
  <c r="L442" i="9"/>
  <c r="N442" i="9"/>
  <c r="L389" i="9"/>
  <c r="N389" i="9"/>
  <c r="L374" i="9"/>
  <c r="N374" i="9"/>
  <c r="N289" i="9"/>
  <c r="L289" i="9"/>
  <c r="L668" i="9"/>
  <c r="N668" i="9"/>
  <c r="N596" i="9"/>
  <c r="L596" i="9"/>
  <c r="L458" i="9"/>
  <c r="N458" i="9"/>
  <c r="L307" i="9"/>
  <c r="N307" i="9"/>
  <c r="N600" i="9"/>
  <c r="L600" i="9"/>
  <c r="N407" i="9"/>
  <c r="L407" i="9"/>
  <c r="L223" i="9"/>
  <c r="N223" i="9"/>
  <c r="N620" i="9"/>
  <c r="L361" i="9"/>
  <c r="N361" i="9"/>
  <c r="L239" i="9"/>
  <c r="N239" i="9"/>
  <c r="L661" i="9"/>
  <c r="N661" i="9"/>
  <c r="L436" i="9"/>
  <c r="N436" i="9"/>
  <c r="N246" i="9"/>
  <c r="L246" i="9"/>
  <c r="L565" i="9"/>
  <c r="N565" i="9"/>
  <c r="N466" i="9"/>
  <c r="L466" i="9"/>
  <c r="L317" i="9"/>
  <c r="N317" i="9"/>
  <c r="L592" i="9"/>
  <c r="N592" i="9"/>
  <c r="L506" i="9"/>
  <c r="N506" i="9"/>
  <c r="L366" i="9"/>
  <c r="N366" i="9"/>
  <c r="L550" i="9"/>
  <c r="N550" i="9"/>
  <c r="L489" i="9"/>
  <c r="N489" i="9"/>
  <c r="N261" i="9"/>
  <c r="L261" i="9"/>
  <c r="N707" i="9"/>
  <c r="L707" i="9"/>
  <c r="L629" i="9"/>
  <c r="N629" i="9"/>
  <c r="L562" i="9"/>
  <c r="N562" i="9"/>
  <c r="N520" i="9"/>
  <c r="L520" i="9"/>
  <c r="L467" i="9"/>
  <c r="N467" i="9"/>
  <c r="L387" i="9"/>
  <c r="N387" i="9"/>
  <c r="L350" i="9"/>
  <c r="N350" i="9"/>
  <c r="L288" i="9"/>
  <c r="N288" i="9"/>
  <c r="N725" i="9"/>
  <c r="L725" i="9"/>
  <c r="L644" i="9"/>
  <c r="N644" i="9"/>
  <c r="N585" i="9"/>
  <c r="L585" i="9"/>
  <c r="N551" i="9"/>
  <c r="L551" i="9"/>
  <c r="N483" i="9"/>
  <c r="L483" i="9"/>
  <c r="N413" i="9"/>
  <c r="L413" i="9"/>
  <c r="L331" i="9"/>
  <c r="N331" i="9"/>
  <c r="L306" i="9"/>
  <c r="N306" i="9"/>
  <c r="L745" i="9"/>
  <c r="N745" i="9"/>
  <c r="L678" i="9"/>
  <c r="N678" i="9"/>
  <c r="N609" i="9"/>
  <c r="L609" i="9"/>
  <c r="L542" i="9"/>
  <c r="N542" i="9"/>
  <c r="N555" i="9"/>
  <c r="L555" i="9"/>
  <c r="N420" i="9"/>
  <c r="L420" i="9"/>
  <c r="N354" i="9"/>
  <c r="L354" i="9"/>
  <c r="L264" i="9"/>
  <c r="N264" i="9"/>
  <c r="L222" i="9"/>
  <c r="N222" i="9"/>
  <c r="L683" i="9"/>
  <c r="N683" i="9"/>
  <c r="L611" i="9"/>
  <c r="N611" i="9"/>
  <c r="L545" i="9"/>
  <c r="N545" i="9"/>
  <c r="L492" i="9"/>
  <c r="N492" i="9"/>
  <c r="L426" i="9"/>
  <c r="N426" i="9"/>
  <c r="L358" i="9"/>
  <c r="N358" i="9"/>
  <c r="L294" i="9"/>
  <c r="N294" i="9"/>
  <c r="L231" i="9"/>
  <c r="N231" i="9"/>
  <c r="L689" i="9"/>
  <c r="N689" i="9"/>
  <c r="L614" i="9"/>
  <c r="N614" i="9"/>
  <c r="L549" i="9"/>
  <c r="N549" i="9"/>
  <c r="L618" i="9"/>
  <c r="N618" i="9"/>
  <c r="L428" i="9"/>
  <c r="N428" i="9"/>
  <c r="L368" i="9"/>
  <c r="N368" i="9"/>
  <c r="N312" i="9"/>
  <c r="L312" i="9"/>
  <c r="L237" i="9"/>
  <c r="N237" i="9"/>
  <c r="L690" i="9"/>
  <c r="N690" i="9"/>
  <c r="L645" i="9"/>
  <c r="N645" i="9"/>
  <c r="L558" i="9"/>
  <c r="N558" i="9"/>
  <c r="L516" i="9"/>
  <c r="N516" i="9"/>
  <c r="L434" i="9"/>
  <c r="N434" i="9"/>
  <c r="L363" i="9"/>
  <c r="N363" i="9"/>
  <c r="L339" i="9"/>
  <c r="N339" i="9"/>
  <c r="L245" i="9"/>
  <c r="N245" i="9"/>
  <c r="N702" i="9"/>
  <c r="L702" i="9"/>
  <c r="L616" i="9"/>
  <c r="N616" i="9"/>
  <c r="L589" i="9"/>
  <c r="N589" i="9"/>
  <c r="L503" i="9"/>
  <c r="N503" i="9"/>
  <c r="L437" i="9"/>
  <c r="N437" i="9"/>
  <c r="L383" i="9"/>
  <c r="N383" i="9"/>
  <c r="N249" i="9"/>
  <c r="L249" i="9"/>
  <c r="N556" i="9"/>
  <c r="L556" i="9"/>
  <c r="L340" i="9"/>
  <c r="N340" i="9"/>
  <c r="L679" i="9"/>
  <c r="N679" i="9"/>
  <c r="N479" i="9"/>
  <c r="L479" i="9"/>
  <c r="L277" i="9"/>
  <c r="N277" i="9"/>
  <c r="L699" i="9"/>
  <c r="N699" i="9"/>
  <c r="L497" i="9"/>
  <c r="N497" i="9"/>
  <c r="L691" i="9"/>
  <c r="N691" i="9"/>
  <c r="N499" i="9"/>
  <c r="L499" i="9"/>
  <c r="L299" i="9"/>
  <c r="N299" i="9"/>
  <c r="L662" i="9"/>
  <c r="N662" i="9"/>
  <c r="L717" i="9"/>
  <c r="N717" i="9"/>
  <c r="L326" i="9"/>
  <c r="N326" i="9"/>
  <c r="L712" i="9"/>
  <c r="N712" i="9"/>
  <c r="N636" i="9"/>
  <c r="L636" i="9"/>
  <c r="N588" i="9"/>
  <c r="L588" i="9"/>
  <c r="N502" i="9"/>
  <c r="L502" i="9"/>
  <c r="L453" i="9"/>
  <c r="N453" i="9"/>
  <c r="L370" i="9"/>
  <c r="N370" i="9"/>
  <c r="L301" i="9"/>
  <c r="N301" i="9"/>
  <c r="L247" i="9"/>
  <c r="N247" i="9"/>
  <c r="L719" i="9"/>
  <c r="N719" i="9"/>
  <c r="L651" i="9"/>
  <c r="N651" i="9"/>
  <c r="N568" i="9"/>
  <c r="L568" i="9"/>
  <c r="L523" i="9"/>
  <c r="N523" i="9"/>
  <c r="L456" i="9"/>
  <c r="N456" i="9"/>
  <c r="L373" i="9"/>
  <c r="N373" i="9"/>
  <c r="L323" i="9"/>
  <c r="N323" i="9"/>
  <c r="L259" i="9"/>
  <c r="N259" i="9"/>
  <c r="L727" i="9"/>
  <c r="N727" i="9"/>
  <c r="L671" i="9"/>
  <c r="N671" i="9"/>
  <c r="L621" i="9"/>
  <c r="N621" i="9"/>
  <c r="L535" i="9"/>
  <c r="N535" i="9"/>
  <c r="L446" i="9"/>
  <c r="N446" i="9"/>
  <c r="L404" i="9"/>
  <c r="N404" i="9"/>
  <c r="L333" i="9"/>
  <c r="N333" i="9"/>
  <c r="L338" i="9"/>
  <c r="N338" i="9"/>
  <c r="L744" i="9"/>
  <c r="N744" i="9"/>
  <c r="L657" i="9"/>
  <c r="N657" i="9"/>
  <c r="L586" i="9"/>
  <c r="N586" i="9"/>
  <c r="L541" i="9"/>
  <c r="N541" i="9"/>
  <c r="N478" i="9"/>
  <c r="L478" i="9"/>
  <c r="N419" i="9"/>
  <c r="L419" i="9"/>
  <c r="N353" i="9"/>
  <c r="L353" i="9"/>
  <c r="L311" i="9"/>
  <c r="N311" i="9"/>
  <c r="L221" i="9"/>
  <c r="N221" i="9"/>
  <c r="L682" i="9"/>
  <c r="N682" i="9"/>
  <c r="L604" i="9"/>
  <c r="N604" i="9"/>
  <c r="L553" i="9"/>
  <c r="N553" i="9"/>
  <c r="L486" i="9"/>
  <c r="N486" i="9"/>
  <c r="N425" i="9"/>
  <c r="L425" i="9"/>
  <c r="N357" i="9"/>
  <c r="L357" i="9"/>
  <c r="L265" i="9"/>
  <c r="N265" i="9"/>
  <c r="L230" i="9"/>
  <c r="N230" i="9"/>
  <c r="L715" i="9"/>
  <c r="N715" i="9"/>
  <c r="L613" i="9"/>
  <c r="N613" i="9"/>
  <c r="L548" i="9"/>
  <c r="N548" i="9"/>
  <c r="L515" i="9"/>
  <c r="N515" i="9"/>
  <c r="L427" i="9"/>
  <c r="N427" i="9"/>
  <c r="L348" i="9"/>
  <c r="N348" i="9"/>
  <c r="L285" i="9"/>
  <c r="N285" i="9"/>
  <c r="L251" i="9"/>
  <c r="N251" i="9"/>
  <c r="N709" i="9"/>
  <c r="L709" i="9"/>
  <c r="L634" i="9"/>
  <c r="N634" i="9"/>
  <c r="L507" i="9"/>
  <c r="N507" i="9"/>
  <c r="L482" i="9"/>
  <c r="N482" i="9"/>
  <c r="L450" i="9"/>
  <c r="N450" i="9"/>
  <c r="L411" i="9"/>
  <c r="N411" i="9"/>
  <c r="N244" i="9"/>
  <c r="L244" i="9"/>
  <c r="N708" i="9"/>
  <c r="L708" i="9"/>
  <c r="N626" i="9"/>
  <c r="L626" i="9"/>
  <c r="L580" i="9"/>
  <c r="N580" i="9"/>
  <c r="L498" i="9"/>
  <c r="N498" i="9"/>
  <c r="L432" i="9"/>
  <c r="N432" i="9"/>
  <c r="L409" i="9"/>
  <c r="N409" i="9"/>
  <c r="L313" i="9"/>
  <c r="N313" i="9"/>
  <c r="L242" i="9"/>
  <c r="N242" i="9"/>
  <c r="N704" i="9"/>
  <c r="L704" i="9"/>
  <c r="L638" i="9"/>
  <c r="N638" i="9"/>
  <c r="L566" i="9"/>
  <c r="N566" i="9"/>
  <c r="L519" i="9"/>
  <c r="N519" i="9"/>
  <c r="N440" i="9"/>
  <c r="L440" i="9"/>
  <c r="N386" i="9"/>
  <c r="L386" i="9"/>
  <c r="L349" i="9"/>
  <c r="N349" i="9"/>
  <c r="L256" i="9"/>
  <c r="N256" i="9"/>
  <c r="N721" i="9"/>
  <c r="L721" i="9"/>
  <c r="L654" i="9"/>
  <c r="N654" i="9"/>
  <c r="L573" i="9"/>
  <c r="N573" i="9"/>
  <c r="L533" i="9"/>
  <c r="N533" i="9"/>
  <c r="L457" i="9"/>
  <c r="N457" i="9"/>
  <c r="L398" i="9"/>
  <c r="N398" i="9"/>
  <c r="L330" i="9"/>
  <c r="N330" i="9"/>
  <c r="L273" i="9"/>
  <c r="N273" i="9"/>
  <c r="L729" i="9"/>
  <c r="N729" i="9"/>
  <c r="N670" i="9"/>
  <c r="L670" i="9"/>
  <c r="L576" i="9"/>
  <c r="N576" i="9"/>
  <c r="L534" i="9"/>
  <c r="N534" i="9"/>
  <c r="L461" i="9"/>
  <c r="N461" i="9"/>
  <c r="L403" i="9"/>
  <c r="N403" i="9"/>
  <c r="L375" i="9"/>
  <c r="N375" i="9"/>
  <c r="N310" i="9"/>
  <c r="L310" i="9"/>
  <c r="L743" i="9"/>
  <c r="N743" i="9"/>
  <c r="N677" i="9"/>
  <c r="L677" i="9"/>
  <c r="L623" i="9"/>
  <c r="N623" i="9"/>
  <c r="L540" i="9"/>
  <c r="N540" i="9"/>
  <c r="L477" i="9"/>
  <c r="N477" i="9"/>
  <c r="L418" i="9"/>
  <c r="N418" i="9"/>
  <c r="L346" i="9"/>
  <c r="N346" i="9"/>
  <c r="L276" i="9"/>
  <c r="N276" i="9"/>
  <c r="L220" i="9"/>
  <c r="N220" i="9"/>
  <c r="N696" i="9"/>
  <c r="L696" i="9"/>
  <c r="L603" i="9"/>
  <c r="N603" i="9"/>
  <c r="L579" i="9"/>
  <c r="N579" i="9"/>
  <c r="L491" i="9"/>
  <c r="N491" i="9"/>
  <c r="L424" i="9"/>
  <c r="N424" i="9"/>
  <c r="L356" i="9"/>
  <c r="N356" i="9"/>
  <c r="L293" i="9"/>
  <c r="N293" i="9"/>
  <c r="L229" i="9"/>
  <c r="N229" i="9"/>
  <c r="N684" i="9"/>
  <c r="L684" i="9"/>
  <c r="L606" i="9"/>
  <c r="N606" i="9"/>
  <c r="L563" i="9"/>
  <c r="N563" i="9"/>
  <c r="L495" i="9"/>
  <c r="N495" i="9"/>
  <c r="L449" i="9"/>
  <c r="N449" i="9"/>
  <c r="L378" i="9"/>
  <c r="N378" i="9"/>
  <c r="N284" i="9"/>
  <c r="L284" i="9"/>
  <c r="N235" i="9"/>
  <c r="L235" i="9"/>
  <c r="L687" i="9"/>
  <c r="N687" i="9"/>
  <c r="N624" i="9"/>
  <c r="L624" i="9"/>
  <c r="N547" i="9"/>
  <c r="L547" i="9"/>
  <c r="N494" i="9"/>
  <c r="L494" i="9"/>
  <c r="N447" i="9"/>
  <c r="L447" i="9"/>
  <c r="N347" i="9"/>
  <c r="L347" i="9"/>
  <c r="L282" i="9"/>
  <c r="N282" i="9"/>
  <c r="L233" i="9"/>
  <c r="N233" i="9"/>
  <c r="L701" i="9"/>
  <c r="N701" i="9"/>
  <c r="N627" i="9"/>
  <c r="L627" i="9"/>
  <c r="N583" i="9"/>
  <c r="L583" i="9"/>
  <c r="N501" i="9"/>
  <c r="L501" i="9"/>
  <c r="L452" i="9"/>
  <c r="N452" i="9"/>
  <c r="L369" i="9"/>
  <c r="N369" i="9"/>
  <c r="L287" i="9"/>
  <c r="N287" i="9"/>
  <c r="L266" i="9"/>
  <c r="N266" i="9"/>
  <c r="N713" i="9"/>
  <c r="L713" i="9"/>
  <c r="N650" i="9"/>
  <c r="L650" i="9"/>
  <c r="L567" i="9"/>
  <c r="N567" i="9"/>
  <c r="L511" i="9"/>
  <c r="N511" i="9"/>
  <c r="N469" i="9"/>
  <c r="L469" i="9"/>
  <c r="N392" i="9"/>
  <c r="L392" i="9"/>
  <c r="L322" i="9"/>
  <c r="N322" i="9"/>
  <c r="L258" i="9"/>
  <c r="N258" i="9"/>
  <c r="L731" i="9"/>
  <c r="N731" i="9"/>
  <c r="L667" i="9"/>
  <c r="N667" i="9"/>
  <c r="L595" i="9"/>
  <c r="N595" i="9"/>
  <c r="L526" i="9"/>
  <c r="N526" i="9"/>
  <c r="L445" i="9"/>
  <c r="N445" i="9"/>
  <c r="L397" i="9"/>
  <c r="N397" i="9"/>
  <c r="L329" i="9"/>
  <c r="N329" i="9"/>
  <c r="L272" i="9"/>
  <c r="N272" i="9"/>
  <c r="L734" i="9"/>
  <c r="N734" i="9"/>
  <c r="L669" i="9"/>
  <c r="N669" i="9"/>
  <c r="L575" i="9"/>
  <c r="N575" i="9"/>
  <c r="L530" i="9"/>
  <c r="N530" i="9"/>
  <c r="L460" i="9"/>
  <c r="N460" i="9"/>
  <c r="L414" i="9"/>
  <c r="N414" i="9"/>
  <c r="L351" i="9"/>
  <c r="N351" i="9"/>
  <c r="L309" i="9"/>
  <c r="N309" i="9"/>
  <c r="L741" i="9"/>
  <c r="N741" i="9"/>
  <c r="L676" i="9"/>
  <c r="N676" i="9"/>
  <c r="L599" i="9"/>
  <c r="N599" i="9"/>
  <c r="L539" i="9"/>
  <c r="N539" i="9"/>
  <c r="L464" i="9"/>
  <c r="N464" i="9"/>
  <c r="L417" i="9"/>
  <c r="N417" i="9"/>
  <c r="L345" i="9"/>
  <c r="N345" i="9"/>
  <c r="L275" i="9"/>
  <c r="N275" i="9"/>
  <c r="L217" i="9"/>
  <c r="N217" i="9"/>
  <c r="N695" i="9"/>
  <c r="L695" i="9"/>
  <c r="L602" i="9"/>
  <c r="N602" i="9"/>
  <c r="L631" i="9"/>
  <c r="N631" i="9"/>
  <c r="L485" i="9"/>
  <c r="N485" i="9"/>
  <c r="L423" i="9"/>
  <c r="N423" i="9"/>
  <c r="L376" i="9"/>
  <c r="N376" i="9"/>
  <c r="N292" i="9"/>
  <c r="L292" i="9"/>
  <c r="N228" i="9"/>
  <c r="L228" i="9"/>
  <c r="L750" i="9"/>
  <c r="N750" i="9"/>
  <c r="L680" i="9"/>
  <c r="N680" i="9"/>
  <c r="N601" i="9"/>
  <c r="L601" i="9"/>
  <c r="N544" i="9"/>
  <c r="L544" i="9"/>
  <c r="N480" i="9"/>
  <c r="L480" i="9"/>
  <c r="N421" i="9"/>
  <c r="L421" i="9"/>
  <c r="L355" i="9"/>
  <c r="N355" i="9"/>
  <c r="L278" i="9"/>
  <c r="N278" i="9"/>
  <c r="L225" i="9"/>
  <c r="N225" i="9"/>
  <c r="N685" i="9"/>
  <c r="L685" i="9"/>
  <c r="L643" i="9"/>
  <c r="N643" i="9"/>
  <c r="L564" i="9"/>
  <c r="N564" i="9"/>
  <c r="L488" i="9"/>
  <c r="N488" i="9"/>
  <c r="L431" i="9"/>
  <c r="N431" i="9"/>
  <c r="L362" i="9"/>
  <c r="N362" i="9"/>
  <c r="L298" i="9"/>
  <c r="N298" i="9"/>
  <c r="L240" i="9"/>
  <c r="N240" i="9"/>
  <c r="N723" i="9"/>
  <c r="L723" i="9"/>
  <c r="L637" i="9"/>
  <c r="N637" i="9"/>
  <c r="L561" i="9"/>
  <c r="N561" i="9"/>
  <c r="L504" i="9"/>
  <c r="N504" i="9"/>
  <c r="L439" i="9"/>
  <c r="N439" i="9"/>
  <c r="L371" i="9"/>
  <c r="N371" i="9"/>
  <c r="L319" i="9"/>
  <c r="N319" i="9"/>
  <c r="L255" i="9"/>
  <c r="N255" i="9"/>
  <c r="L711" i="9"/>
  <c r="N711" i="9"/>
  <c r="L649" i="9"/>
  <c r="N649" i="9"/>
  <c r="L594" i="9"/>
  <c r="N594" i="9"/>
  <c r="L522" i="9"/>
  <c r="N522" i="9"/>
  <c r="N468" i="9"/>
  <c r="L468" i="9"/>
  <c r="L372" i="9"/>
  <c r="N372" i="9"/>
  <c r="L321" i="9"/>
  <c r="N321" i="9"/>
  <c r="L269" i="9"/>
  <c r="N269" i="9"/>
  <c r="L722" i="9"/>
  <c r="N722" i="9"/>
  <c r="L666" i="9"/>
  <c r="N666" i="9"/>
  <c r="L572" i="9"/>
  <c r="N572" i="9"/>
  <c r="L512" i="9"/>
  <c r="N512" i="9"/>
  <c r="L444" i="9"/>
  <c r="N444" i="9"/>
  <c r="L412" i="9"/>
  <c r="N412" i="9"/>
  <c r="L328" i="9"/>
  <c r="N328" i="9"/>
  <c r="L262" i="9"/>
  <c r="N262" i="9"/>
  <c r="L742" i="9"/>
  <c r="N742" i="9"/>
  <c r="L656" i="9"/>
  <c r="N656" i="9"/>
  <c r="L597" i="9"/>
  <c r="N597" i="9"/>
  <c r="L529" i="9"/>
  <c r="N529" i="9"/>
  <c r="L474" i="9"/>
  <c r="N474" i="9"/>
  <c r="L402" i="9"/>
  <c r="N402" i="9"/>
  <c r="L332" i="9"/>
  <c r="N332" i="9"/>
  <c r="L337" i="9"/>
  <c r="N337" i="9"/>
  <c r="N735" i="9"/>
  <c r="L735" i="9"/>
  <c r="L577" i="9"/>
  <c r="N577" i="9"/>
  <c r="L552" i="9"/>
  <c r="N552" i="9"/>
  <c r="L463" i="9"/>
  <c r="N463" i="9"/>
  <c r="L416" i="9"/>
  <c r="N416" i="9"/>
  <c r="L344" i="9"/>
  <c r="N344" i="9"/>
  <c r="N274" i="9"/>
  <c r="L274" i="9"/>
  <c r="L730" i="9"/>
  <c r="N730" i="9"/>
  <c r="L673" i="9"/>
  <c r="N673" i="9"/>
  <c r="L641" i="9"/>
  <c r="N641" i="9"/>
  <c r="L537" i="9"/>
  <c r="N537" i="9"/>
  <c r="L462" i="9"/>
  <c r="N462" i="9"/>
  <c r="L406" i="9"/>
  <c r="N406" i="9"/>
  <c r="L343" i="9"/>
  <c r="N343" i="9"/>
  <c r="L263" i="9"/>
  <c r="N263" i="9"/>
  <c r="L219" i="9"/>
  <c r="N219" i="9"/>
  <c r="L686" i="9"/>
  <c r="N686" i="9"/>
  <c r="L642" i="9"/>
  <c r="N642" i="9"/>
  <c r="L557" i="9"/>
  <c r="N557" i="9"/>
  <c r="N487" i="9"/>
  <c r="L487" i="9"/>
  <c r="L607" i="9"/>
  <c r="N607" i="9"/>
  <c r="L377" i="9"/>
  <c r="N377" i="9"/>
  <c r="L281" i="9"/>
  <c r="N281" i="9"/>
  <c r="L236" i="9"/>
  <c r="N236" i="9"/>
  <c r="L692" i="9"/>
  <c r="N692" i="9"/>
  <c r="N635" i="9"/>
  <c r="L635" i="9"/>
  <c r="N559" i="9"/>
  <c r="L559" i="9"/>
  <c r="N500" i="9"/>
  <c r="L500" i="9"/>
  <c r="N451" i="9"/>
  <c r="L451" i="9"/>
  <c r="N381" i="9"/>
  <c r="L381" i="9"/>
  <c r="L300" i="9"/>
  <c r="N300" i="9"/>
  <c r="L252" i="9"/>
  <c r="N252" i="9"/>
  <c r="L703" i="9"/>
  <c r="N703" i="9"/>
  <c r="L646" i="9"/>
  <c r="N646" i="9"/>
  <c r="L590" i="9"/>
  <c r="N590" i="9"/>
  <c r="L510" i="9"/>
  <c r="N510" i="9"/>
  <c r="N438" i="9"/>
  <c r="L438" i="9"/>
  <c r="N385" i="9"/>
  <c r="L385" i="9"/>
  <c r="L318" i="9"/>
  <c r="N318" i="9"/>
  <c r="L250" i="9"/>
  <c r="N250" i="9"/>
  <c r="L710" i="9"/>
  <c r="N710" i="9"/>
  <c r="N648" i="9"/>
  <c r="L648" i="9"/>
  <c r="L593" i="9"/>
  <c r="N593" i="9"/>
  <c r="L578" i="9"/>
  <c r="N578" i="9"/>
  <c r="N455" i="9"/>
  <c r="L455" i="9"/>
  <c r="N391" i="9"/>
  <c r="L391" i="9"/>
  <c r="N320" i="9"/>
  <c r="L320" i="9"/>
  <c r="L257" i="9"/>
  <c r="N257" i="9"/>
  <c r="L718" i="9"/>
  <c r="N718" i="9"/>
  <c r="L665" i="9"/>
  <c r="N665" i="9"/>
  <c r="L571" i="9"/>
  <c r="N571" i="9"/>
  <c r="L532" i="9"/>
  <c r="N532" i="9"/>
  <c r="L472" i="9"/>
  <c r="N472" i="9"/>
  <c r="L396" i="9"/>
  <c r="N396" i="9"/>
  <c r="L327" i="9"/>
  <c r="N327" i="9"/>
  <c r="L271" i="9"/>
  <c r="N271" i="9"/>
  <c r="N732" i="9"/>
  <c r="L732" i="9"/>
  <c r="L574" i="9"/>
  <c r="N574" i="9"/>
  <c r="L528" i="9"/>
  <c r="N528" i="9"/>
  <c r="L459" i="9"/>
  <c r="N459" i="9"/>
  <c r="L401" i="9"/>
  <c r="N401" i="9"/>
  <c r="L342" i="9"/>
  <c r="N342" i="9"/>
  <c r="N308" i="9"/>
  <c r="L308" i="9"/>
  <c r="S750" i="9" l="1"/>
  <c r="S749" i="9"/>
  <c r="S745" i="9"/>
  <c r="S748" i="9"/>
  <c r="S747" i="9"/>
  <c r="S744" i="9"/>
  <c r="S737" i="9"/>
  <c r="S743" i="9"/>
  <c r="S736" i="9"/>
  <c r="S741" i="9"/>
  <c r="S735" i="9"/>
  <c r="S738" i="9"/>
  <c r="S730" i="9"/>
  <c r="S728" i="9"/>
  <c r="S727" i="9"/>
  <c r="S729" i="9"/>
  <c r="S734" i="9"/>
  <c r="S742" i="9"/>
  <c r="S732" i="9"/>
  <c r="S726" i="9"/>
  <c r="S733" i="9"/>
  <c r="S725" i="9"/>
  <c r="S721" i="9"/>
  <c r="S731" i="9"/>
  <c r="S722" i="9"/>
  <c r="S718" i="9"/>
  <c r="S724" i="9"/>
  <c r="S720" i="9"/>
  <c r="S714" i="9"/>
  <c r="S719" i="9"/>
  <c r="S713" i="9"/>
  <c r="S711" i="9"/>
  <c r="S710" i="9"/>
  <c r="S717" i="9"/>
  <c r="S706" i="9"/>
  <c r="S705" i="9"/>
  <c r="S707" i="9"/>
  <c r="S704" i="9"/>
  <c r="S723" i="9"/>
  <c r="S703" i="9"/>
  <c r="S716" i="9"/>
  <c r="S694" i="9"/>
  <c r="S702" i="9"/>
  <c r="S693" i="9"/>
  <c r="S712" i="9"/>
  <c r="S701" i="9"/>
  <c r="S692" i="9"/>
  <c r="S691" i="9"/>
  <c r="S746" i="9"/>
  <c r="S690" i="9"/>
  <c r="S709" i="9"/>
  <c r="S700" i="9"/>
  <c r="S708" i="9"/>
  <c r="S685" i="9"/>
  <c r="S699" i="9"/>
  <c r="S698" i="9"/>
  <c r="S689" i="9"/>
  <c r="S715" i="9"/>
  <c r="S684" i="9"/>
  <c r="S688" i="9"/>
  <c r="S687" i="9"/>
  <c r="S686" i="9"/>
  <c r="S697" i="9"/>
  <c r="S683" i="9"/>
  <c r="S682" i="9"/>
  <c r="S696" i="9"/>
  <c r="S695" i="9"/>
  <c r="S740" i="9"/>
  <c r="S739" i="9"/>
  <c r="L2" i="9" l="1"/>
  <c r="S681" i="9" l="1"/>
  <c r="S680" i="9"/>
  <c r="S679" i="9"/>
  <c r="S678" i="9"/>
  <c r="S657" i="9"/>
  <c r="S677" i="9"/>
  <c r="S676" i="9"/>
  <c r="S675" i="9"/>
  <c r="S674" i="9"/>
  <c r="S673" i="9"/>
  <c r="S672" i="9"/>
  <c r="S671" i="9"/>
  <c r="S670" i="9"/>
  <c r="S669" i="9"/>
  <c r="S656" i="9"/>
  <c r="S655" i="9"/>
  <c r="S658" i="9"/>
  <c r="S668" i="9"/>
  <c r="S644" i="9"/>
  <c r="S654" i="9"/>
  <c r="S667" i="9"/>
  <c r="S666" i="9"/>
  <c r="S665" i="9"/>
  <c r="S664" i="9"/>
  <c r="S653" i="9"/>
  <c r="S652" i="9"/>
  <c r="S651" i="9"/>
  <c r="S650" i="9"/>
  <c r="S649" i="9"/>
  <c r="S648" i="9"/>
  <c r="S640" i="9"/>
  <c r="S663" i="9"/>
  <c r="S647" i="9"/>
  <c r="S639" i="9"/>
  <c r="S630" i="9"/>
  <c r="S629" i="9"/>
  <c r="S638" i="9"/>
  <c r="S637" i="9"/>
  <c r="S646" i="9"/>
  <c r="S662" i="9"/>
  <c r="S617" i="9"/>
  <c r="S616" i="9"/>
  <c r="S628" i="9"/>
  <c r="S636" i="9"/>
  <c r="S627" i="9"/>
  <c r="S635" i="9"/>
  <c r="S661" i="9"/>
  <c r="S660" i="9"/>
  <c r="S645" i="9"/>
  <c r="S634" i="9"/>
  <c r="S615" i="9"/>
  <c r="S626" i="9"/>
  <c r="S643" i="9"/>
  <c r="S659" i="9"/>
  <c r="S625" i="9"/>
  <c r="S614" i="9"/>
  <c r="S613" i="9"/>
  <c r="S606" i="9"/>
  <c r="S612" i="9"/>
  <c r="S624" i="9"/>
  <c r="S642" i="9"/>
  <c r="S605" i="9"/>
  <c r="S611" i="9"/>
  <c r="S604" i="9"/>
  <c r="S603" i="9"/>
  <c r="S602" i="9"/>
  <c r="S610" i="9"/>
  <c r="S601" i="9"/>
  <c r="S600" i="9"/>
  <c r="S609" i="9"/>
  <c r="S586" i="9"/>
  <c r="S623" i="9"/>
  <c r="S599" i="9"/>
  <c r="S577" i="9"/>
  <c r="S622" i="9"/>
  <c r="S641" i="9"/>
  <c r="S598" i="9"/>
  <c r="S621" i="9"/>
  <c r="S576" i="9"/>
  <c r="S575" i="9"/>
  <c r="S597" i="9"/>
  <c r="S574" i="9"/>
  <c r="S608" i="9"/>
  <c r="S596" i="9"/>
  <c r="S585" i="9"/>
  <c r="S573" i="9"/>
  <c r="S595" i="9"/>
  <c r="S572" i="9"/>
  <c r="S571" i="9"/>
  <c r="S570" i="9"/>
  <c r="S569" i="9"/>
  <c r="S584" i="9"/>
  <c r="S568" i="9"/>
  <c r="S567" i="9"/>
  <c r="S594" i="9"/>
  <c r="S593" i="9"/>
  <c r="S592" i="9"/>
  <c r="S633" i="9"/>
  <c r="S591" i="9"/>
  <c r="S562" i="9"/>
  <c r="S566" i="9"/>
  <c r="S561" i="9"/>
  <c r="S590" i="9"/>
  <c r="S565" i="9"/>
  <c r="S632" i="9"/>
  <c r="S589" i="9"/>
  <c r="S560" i="9"/>
  <c r="S588" i="9"/>
  <c r="S583" i="9"/>
  <c r="S559" i="9"/>
  <c r="S582" i="9"/>
  <c r="S587" i="9"/>
  <c r="S558" i="9"/>
  <c r="S507" i="9"/>
  <c r="S581" i="9"/>
  <c r="S580" i="9"/>
  <c r="S564" i="9"/>
  <c r="S620" i="9"/>
  <c r="S619" i="9"/>
  <c r="S549" i="9"/>
  <c r="S548" i="9"/>
  <c r="S563" i="9"/>
  <c r="S554" i="9"/>
  <c r="S547" i="9"/>
  <c r="S557" i="9"/>
  <c r="S546" i="9"/>
  <c r="S545" i="9"/>
  <c r="S553" i="9"/>
  <c r="S579" i="9"/>
  <c r="S631" i="9"/>
  <c r="S531" i="9"/>
  <c r="S544" i="9"/>
  <c r="S543" i="9"/>
  <c r="S542" i="9"/>
  <c r="S541" i="9"/>
  <c r="S540" i="9"/>
  <c r="S539" i="9"/>
  <c r="S552" i="9"/>
  <c r="S538" i="9"/>
  <c r="S537" i="9"/>
  <c r="S536" i="9"/>
  <c r="S535" i="9"/>
  <c r="S534" i="9"/>
  <c r="S530" i="9"/>
  <c r="S529" i="9"/>
  <c r="S528" i="9"/>
  <c r="S527" i="9"/>
  <c r="S556" i="9"/>
  <c r="S551" i="9"/>
  <c r="S533" i="9"/>
  <c r="S526" i="9"/>
  <c r="S512" i="9"/>
  <c r="S532" i="9"/>
  <c r="S550" i="9"/>
  <c r="S525" i="9"/>
  <c r="S524" i="9"/>
  <c r="S523" i="9"/>
  <c r="S511" i="9"/>
  <c r="S522" i="9"/>
  <c r="S578" i="9"/>
  <c r="S506" i="9"/>
  <c r="S521" i="9"/>
  <c r="S505" i="9"/>
  <c r="S520" i="9"/>
  <c r="S519" i="9"/>
  <c r="S504" i="9"/>
  <c r="S510" i="9"/>
  <c r="S509" i="9"/>
  <c r="S518" i="9"/>
  <c r="S503" i="9"/>
  <c r="S517" i="9"/>
  <c r="S502" i="9"/>
  <c r="S501" i="9"/>
  <c r="S500" i="9"/>
  <c r="S499" i="9"/>
  <c r="S508" i="9"/>
  <c r="S516" i="9"/>
  <c r="S482" i="9"/>
  <c r="S481" i="9"/>
  <c r="S498" i="9"/>
  <c r="S488" i="9"/>
  <c r="S497" i="9"/>
  <c r="S496" i="9"/>
  <c r="S618" i="9"/>
  <c r="S515" i="9"/>
  <c r="S495" i="9"/>
  <c r="S514" i="9"/>
  <c r="S494" i="9"/>
  <c r="S487" i="9"/>
  <c r="S493" i="9"/>
  <c r="S492" i="9"/>
  <c r="S486" i="9"/>
  <c r="S491" i="9"/>
  <c r="S485" i="9"/>
  <c r="S490" i="9"/>
  <c r="S480" i="9"/>
  <c r="S479" i="9"/>
  <c r="S555" i="9"/>
  <c r="S478" i="9"/>
  <c r="S484" i="9"/>
  <c r="S477" i="9"/>
  <c r="S464" i="9"/>
  <c r="S463" i="9"/>
  <c r="S476" i="9"/>
  <c r="S462" i="9"/>
  <c r="S475" i="9"/>
  <c r="S446" i="9"/>
  <c r="S461" i="9"/>
  <c r="S460" i="9"/>
  <c r="S474" i="9"/>
  <c r="S459" i="9"/>
  <c r="S473" i="9"/>
  <c r="S458" i="9"/>
  <c r="S483" i="9"/>
  <c r="S457" i="9"/>
  <c r="S445" i="9"/>
  <c r="S444" i="9"/>
  <c r="S472" i="9"/>
  <c r="S489" i="9"/>
  <c r="S471" i="9"/>
  <c r="S470" i="9"/>
  <c r="S456" i="9"/>
  <c r="S469" i="9"/>
  <c r="S468" i="9"/>
  <c r="S455" i="9"/>
  <c r="S443" i="9"/>
  <c r="S442" i="9"/>
  <c r="S441" i="9"/>
  <c r="S467" i="9"/>
  <c r="S440" i="9"/>
  <c r="S439" i="9"/>
  <c r="S438" i="9"/>
  <c r="S466" i="9"/>
  <c r="S465" i="9"/>
  <c r="S437" i="9"/>
  <c r="S454" i="9"/>
  <c r="S453" i="9"/>
  <c r="S452" i="9"/>
  <c r="S451" i="9"/>
  <c r="S436" i="9"/>
  <c r="S435" i="9"/>
  <c r="S434" i="9"/>
  <c r="S450" i="9"/>
  <c r="S433" i="9"/>
  <c r="S432" i="9"/>
  <c r="S431" i="9"/>
  <c r="S430" i="9"/>
  <c r="S429" i="9"/>
  <c r="S428" i="9"/>
  <c r="S427" i="9"/>
  <c r="S449" i="9"/>
  <c r="S448" i="9"/>
  <c r="S447" i="9"/>
  <c r="S607" i="9"/>
  <c r="S513" i="9"/>
  <c r="S214" i="9" l="1"/>
  <c r="S219" i="9"/>
  <c r="S215" i="9"/>
  <c r="S216" i="9"/>
  <c r="S217" i="9"/>
  <c r="S220" i="9"/>
  <c r="S218" i="9"/>
  <c r="S221" i="9"/>
  <c r="S222" i="9"/>
  <c r="S223" i="9"/>
  <c r="S224" i="9"/>
  <c r="S225" i="9"/>
  <c r="S226" i="9"/>
  <c r="S227" i="9"/>
  <c r="S228" i="9"/>
  <c r="S229" i="9"/>
  <c r="S230" i="9"/>
  <c r="S231" i="9"/>
  <c r="S232" i="9"/>
  <c r="S236" i="9"/>
  <c r="S233" i="9"/>
  <c r="S234" i="9"/>
  <c r="S235" i="9"/>
  <c r="S251" i="9"/>
  <c r="S237" i="9"/>
  <c r="S238" i="9"/>
  <c r="S239" i="9"/>
  <c r="S240" i="9"/>
  <c r="S242" i="9"/>
  <c r="S243" i="9"/>
  <c r="S244" i="9"/>
  <c r="S245" i="9"/>
  <c r="S241" i="9"/>
  <c r="S246" i="9"/>
  <c r="S252" i="9"/>
  <c r="S266" i="9"/>
  <c r="S247" i="9"/>
  <c r="S248" i="9"/>
  <c r="S249" i="9"/>
  <c r="S253" i="9"/>
  <c r="S254" i="9"/>
  <c r="S250" i="9"/>
  <c r="S255" i="9"/>
  <c r="S256" i="9"/>
  <c r="S288" i="9"/>
  <c r="S267" i="9"/>
  <c r="S289" i="9"/>
  <c r="S268" i="9"/>
  <c r="S257" i="9"/>
  <c r="S269" i="9"/>
  <c r="S258" i="9"/>
  <c r="S259" i="9"/>
  <c r="S260" i="9"/>
  <c r="S270" i="9"/>
  <c r="S261" i="9"/>
  <c r="S271" i="9"/>
  <c r="S262" i="9"/>
  <c r="S272" i="9"/>
  <c r="S273" i="9"/>
  <c r="S306" i="9"/>
  <c r="S307" i="9"/>
  <c r="S336" i="9"/>
  <c r="S308" i="9"/>
  <c r="S337" i="9"/>
  <c r="S309" i="9"/>
  <c r="S310" i="9"/>
  <c r="S338" i="9"/>
  <c r="S290" i="9"/>
  <c r="S263" i="9"/>
  <c r="S291" i="9"/>
  <c r="S274" i="9"/>
  <c r="S275" i="9"/>
  <c r="S276" i="9"/>
  <c r="S311" i="9"/>
  <c r="S264" i="9"/>
  <c r="S277" i="9"/>
  <c r="S278" i="9"/>
  <c r="S279" i="9"/>
  <c r="S292" i="9"/>
  <c r="S293" i="9"/>
  <c r="S265" i="9"/>
  <c r="S294" i="9"/>
  <c r="S280" i="9"/>
  <c r="S281" i="9"/>
  <c r="S282" i="9"/>
  <c r="S283" i="9"/>
  <c r="S284" i="9"/>
  <c r="S295" i="9"/>
  <c r="S285" i="9"/>
  <c r="S296" i="9"/>
  <c r="S312" i="9"/>
  <c r="S286" i="9"/>
  <c r="S297" i="9"/>
  <c r="S298" i="9"/>
  <c r="S313" i="9"/>
  <c r="S314" i="9"/>
  <c r="S315" i="9"/>
  <c r="S339" i="9"/>
  <c r="S316" i="9"/>
  <c r="S299" i="9"/>
  <c r="S300" i="9"/>
  <c r="S287" i="9"/>
  <c r="S301" i="9"/>
  <c r="S302" i="9"/>
  <c r="S303" i="9"/>
  <c r="S304" i="9"/>
  <c r="S305" i="9"/>
  <c r="S317" i="9"/>
  <c r="S318" i="9"/>
  <c r="S319" i="9"/>
  <c r="S349" i="9"/>
  <c r="S350" i="9"/>
  <c r="S365" i="9"/>
  <c r="S374" i="9"/>
  <c r="S366" i="9"/>
  <c r="S320" i="9"/>
  <c r="S321" i="9"/>
  <c r="S322" i="9"/>
  <c r="S323" i="9"/>
  <c r="S324" i="9"/>
  <c r="S325" i="9"/>
  <c r="S326" i="9"/>
  <c r="S327" i="9"/>
  <c r="S328" i="9"/>
  <c r="S329" i="9"/>
  <c r="S330" i="9"/>
  <c r="S331" i="9"/>
  <c r="S340" i="9"/>
  <c r="S341" i="9"/>
  <c r="S342" i="9"/>
  <c r="S332" i="9"/>
  <c r="S351" i="9"/>
  <c r="S375" i="9"/>
  <c r="S333" i="9"/>
  <c r="S352" i="9"/>
  <c r="S343" i="9"/>
  <c r="S334" i="9"/>
  <c r="S344" i="9"/>
  <c r="S345" i="9"/>
  <c r="S346" i="9"/>
  <c r="S353" i="9"/>
  <c r="S354" i="9"/>
  <c r="S335" i="9"/>
  <c r="S355" i="9"/>
  <c r="S408" i="9"/>
  <c r="S376" i="9"/>
  <c r="S356" i="9"/>
  <c r="S357" i="9"/>
  <c r="S358" i="9"/>
  <c r="S359" i="9"/>
  <c r="S377" i="9"/>
  <c r="S347" i="9"/>
  <c r="S367" i="9"/>
  <c r="S378" i="9"/>
  <c r="S348" i="9"/>
  <c r="S368" i="9"/>
  <c r="S360" i="9"/>
  <c r="S361" i="9"/>
  <c r="S362" i="9"/>
  <c r="S409" i="9"/>
  <c r="S410" i="9"/>
  <c r="S411" i="9"/>
  <c r="S363" i="9"/>
  <c r="S379" i="9"/>
  <c r="S380" i="9"/>
  <c r="S381" i="9"/>
  <c r="S369" i="9"/>
  <c r="S370" i="9"/>
  <c r="S382" i="9"/>
  <c r="S383" i="9"/>
  <c r="S364" i="9"/>
  <c r="S384" i="9"/>
  <c r="S385" i="9"/>
  <c r="S371" i="9"/>
  <c r="S386" i="9"/>
  <c r="S387" i="9"/>
  <c r="S388" i="9"/>
  <c r="S389" i="9"/>
  <c r="S390" i="9"/>
  <c r="S391" i="9"/>
  <c r="S372" i="9"/>
  <c r="S392" i="9"/>
  <c r="S373" i="9"/>
  <c r="S393" i="9"/>
  <c r="S394" i="9"/>
  <c r="S395" i="9"/>
  <c r="S396" i="9"/>
  <c r="S412" i="9"/>
  <c r="S397" i="9"/>
  <c r="S398" i="9"/>
  <c r="S413" i="9"/>
  <c r="S399" i="9"/>
  <c r="S400" i="9"/>
  <c r="S401" i="9"/>
  <c r="S402" i="9"/>
  <c r="S414" i="9"/>
  <c r="S403" i="9"/>
  <c r="S404" i="9"/>
  <c r="S405" i="9"/>
  <c r="S406" i="9"/>
  <c r="S415" i="9"/>
  <c r="S416" i="9"/>
  <c r="S417" i="9"/>
  <c r="S418" i="9"/>
  <c r="S419" i="9"/>
  <c r="S420" i="9"/>
  <c r="S407" i="9"/>
  <c r="S421" i="9"/>
  <c r="S422" i="9"/>
  <c r="S423" i="9"/>
  <c r="S424" i="9"/>
  <c r="S425" i="9"/>
  <c r="S426" i="9"/>
  <c r="N211" i="9" l="1"/>
  <c r="L2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tc={1D27D4DC-48BF-4B89-A97C-2B626D3FDBAE}</author>
    <author>Ana María Ángel Gordillo</author>
    <author>tc={7139C60A-99CA-4A6A-A929-0FB93F770914}</author>
  </authors>
  <commentList>
    <comment ref="A251" authorId="0" shapeId="0" xr:uid="{1D27D4DC-48BF-4B89-A97C-2B626D3FDBAE}">
      <text>
        <t>[Comentario encadenado]
Su versión de Excel le permite leer este comentario encadenado; sin embargo, las ediciones que se apliquen se quitarán si el archivo se abre en una versión más reciente de Excel. Más información: https://go.microsoft.com/fwlink/?linkid=870924
Comentario:
    JEP-025-2022 aparece en SECOP así</t>
      </text>
    </comment>
    <comment ref="A351" authorId="1" shapeId="0" xr:uid="{435041C8-8E60-4A07-97F5-315F2749B5BB}">
      <text>
        <r>
          <rPr>
            <b/>
            <sz val="9"/>
            <color indexed="81"/>
            <rFont val="Tahoma"/>
            <family val="2"/>
          </rPr>
          <t>Ana María Ángel Gordillo:</t>
        </r>
        <r>
          <rPr>
            <sz val="9"/>
            <color indexed="81"/>
            <rFont val="Tahoma"/>
            <family val="2"/>
          </rPr>
          <t xml:space="preserve">
En SECOP aparece como JEP-133-2022, pero el proceso si coincide</t>
        </r>
      </text>
    </comment>
    <comment ref="A566" authorId="1" shapeId="0" xr:uid="{93E5C8FE-57FC-41FC-A1C1-E077D2A2D0C1}">
      <text>
        <r>
          <rPr>
            <b/>
            <sz val="9"/>
            <color indexed="81"/>
            <rFont val="Tahoma"/>
            <family val="2"/>
          </rPr>
          <t>Ana María Ángel Gordillo:</t>
        </r>
        <r>
          <rPr>
            <sz val="9"/>
            <color indexed="81"/>
            <rFont val="Tahoma"/>
            <family val="2"/>
          </rPr>
          <t xml:space="preserve">
En secop aparece como JEP-CSPO-373-2023</t>
        </r>
      </text>
    </comment>
    <comment ref="A765" authorId="1" shapeId="0" xr:uid="{86FC621C-67DB-49ED-AA88-1B121569CB21}">
      <text>
        <r>
          <rPr>
            <b/>
            <sz val="9"/>
            <color indexed="81"/>
            <rFont val="Tahoma"/>
            <family val="2"/>
          </rPr>
          <t>Ana María Ángel Gordillo:</t>
        </r>
        <r>
          <rPr>
            <sz val="9"/>
            <color indexed="81"/>
            <rFont val="Tahoma"/>
            <family val="2"/>
          </rPr>
          <t xml:space="preserve">
El ítemtenia el JEP-345-2023 pero se cambio el contratista.</t>
        </r>
      </text>
    </comment>
    <comment ref="D780" authorId="1" shapeId="0" xr:uid="{6F32F440-D966-4B5F-B31C-C992D34871C4}">
      <text>
        <r>
          <rPr>
            <b/>
            <sz val="9"/>
            <color indexed="81"/>
            <rFont val="Tahoma"/>
            <family val="2"/>
          </rPr>
          <t>Ana María Ángel Gordillo:</t>
        </r>
        <r>
          <rPr>
            <sz val="9"/>
            <color indexed="81"/>
            <rFont val="Tahoma"/>
            <family val="2"/>
          </rPr>
          <t xml:space="preserve">
</t>
        </r>
      </text>
    </comment>
    <comment ref="A788" authorId="1" shapeId="0" xr:uid="{3D276E86-B6BD-488A-91F0-7BB4A8488671}">
      <text>
        <r>
          <rPr>
            <b/>
            <sz val="9"/>
            <color indexed="81"/>
            <rFont val="Tahoma"/>
            <family val="2"/>
          </rPr>
          <t>Ana María Ángel Gordillo:</t>
        </r>
        <r>
          <rPr>
            <sz val="9"/>
            <color indexed="81"/>
            <rFont val="Tahoma"/>
            <family val="2"/>
          </rPr>
          <t xml:space="preserve">
JEP-480-2023</t>
        </r>
      </text>
    </comment>
    <comment ref="A801" authorId="1" shapeId="0" xr:uid="{91C2A7F4-012F-4E31-83D2-29F574D2EF89}">
      <text>
        <r>
          <rPr>
            <b/>
            <sz val="9"/>
            <color indexed="81"/>
            <rFont val="Tahoma"/>
            <family val="2"/>
          </rPr>
          <t>Ana María Ángel Gordillo:</t>
        </r>
        <r>
          <rPr>
            <sz val="9"/>
            <color indexed="81"/>
            <rFont val="Tahoma"/>
            <family val="2"/>
          </rPr>
          <t xml:space="preserve">
JEP-480-2023</t>
        </r>
      </text>
    </comment>
    <comment ref="A834" authorId="1" shapeId="0" xr:uid="{757D2204-9F35-4C78-A275-BBFE03738019}">
      <text>
        <r>
          <rPr>
            <b/>
            <sz val="9"/>
            <color indexed="81"/>
            <rFont val="Tahoma"/>
            <family val="2"/>
          </rPr>
          <t>Ana María Ángel Gordillo:</t>
        </r>
        <r>
          <rPr>
            <sz val="9"/>
            <color indexed="81"/>
            <rFont val="Tahoma"/>
            <family val="2"/>
          </rPr>
          <t xml:space="preserve">
JEP-485-2023</t>
        </r>
      </text>
    </comment>
    <comment ref="A845" authorId="1" shapeId="0" xr:uid="{BD4D73CB-4D74-4467-89D4-8880A5C55357}">
      <text>
        <r>
          <rPr>
            <b/>
            <sz val="9"/>
            <color indexed="81"/>
            <rFont val="Tahoma"/>
            <family val="2"/>
          </rPr>
          <t>Ana María Ángel Gordillo:</t>
        </r>
        <r>
          <rPr>
            <sz val="9"/>
            <color indexed="81"/>
            <rFont val="Tahoma"/>
            <family val="2"/>
          </rPr>
          <t xml:space="preserve">
JEP-485-2023</t>
        </r>
      </text>
    </comment>
    <comment ref="A872" authorId="1" shapeId="0" xr:uid="{053C4DA3-1C4E-4525-8C88-781631573136}">
      <text>
        <r>
          <rPr>
            <b/>
            <sz val="9"/>
            <color indexed="81"/>
            <rFont val="Tahoma"/>
            <family val="2"/>
          </rPr>
          <t>Ana María Ángel Gordillo:</t>
        </r>
        <r>
          <rPr>
            <sz val="9"/>
            <color indexed="81"/>
            <rFont val="Tahoma"/>
            <family val="2"/>
          </rPr>
          <t xml:space="preserve">
Se reemplaza el JEP-476-2023</t>
        </r>
      </text>
    </comment>
    <comment ref="A875" authorId="1" shapeId="0" xr:uid="{8029130B-287E-45FE-9E35-E12571458753}">
      <text>
        <r>
          <rPr>
            <b/>
            <sz val="9"/>
            <color indexed="81"/>
            <rFont val="Tahoma"/>
            <family val="2"/>
          </rPr>
          <t>Ana María Ángel Gordillo:</t>
        </r>
        <r>
          <rPr>
            <sz val="9"/>
            <color indexed="81"/>
            <rFont val="Tahoma"/>
            <family val="2"/>
          </rPr>
          <t xml:space="preserve">
Se reemplaza el JEP-476-2023</t>
        </r>
      </text>
    </comment>
    <comment ref="A878" authorId="1" shapeId="0" xr:uid="{C038CBBB-69FF-47F2-9C9A-D7FA0B24206E}">
      <text>
        <r>
          <rPr>
            <b/>
            <sz val="9"/>
            <color indexed="81"/>
            <rFont val="Tahoma"/>
            <family val="2"/>
          </rPr>
          <t>Ana María Ángel Gordillo:</t>
        </r>
        <r>
          <rPr>
            <sz val="9"/>
            <color indexed="81"/>
            <rFont val="Tahoma"/>
            <family val="2"/>
          </rPr>
          <t xml:space="preserve">
JEP-512-2023</t>
        </r>
      </text>
    </comment>
    <comment ref="A881" authorId="1" shapeId="0" xr:uid="{91008995-90CA-4BCC-BE6E-4FC0B0A444FE}">
      <text>
        <r>
          <rPr>
            <b/>
            <sz val="9"/>
            <color indexed="81"/>
            <rFont val="Tahoma"/>
            <family val="2"/>
          </rPr>
          <t>Ana María Ángel Gordillo:</t>
        </r>
        <r>
          <rPr>
            <sz val="9"/>
            <color indexed="81"/>
            <rFont val="Tahoma"/>
            <family val="2"/>
          </rPr>
          <t xml:space="preserve">
JEP-512-2023</t>
        </r>
      </text>
    </comment>
    <comment ref="A913" authorId="2" shapeId="0" xr:uid="{7139C60A-99CA-4A6A-A929-0FB93F77091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había asignado el 669, pero se relaciono el 699</t>
      </text>
    </comment>
    <comment ref="A918" authorId="1" shapeId="0" xr:uid="{6C27838D-BC6E-4640-850A-EE8E88653C4E}">
      <text>
        <r>
          <rPr>
            <b/>
            <sz val="9"/>
            <color indexed="81"/>
            <rFont val="Tahoma"/>
            <family val="2"/>
          </rPr>
          <t>Ana María Ángel Gordillo:</t>
        </r>
        <r>
          <rPr>
            <sz val="9"/>
            <color indexed="81"/>
            <rFont val="Tahoma"/>
            <family val="2"/>
          </rPr>
          <t xml:space="preserve">
Se reemplaza el JEP-443-2023
</t>
        </r>
      </text>
    </comment>
  </commentList>
</comments>
</file>

<file path=xl/sharedStrings.xml><?xml version="1.0" encoding="utf-8"?>
<sst xmlns="http://schemas.openxmlformats.org/spreadsheetml/2006/main" count="7783" uniqueCount="3465">
  <si>
    <t>No. CONTRATO</t>
  </si>
  <si>
    <t>OBJETO CONTRACTUAL</t>
  </si>
  <si>
    <t>FUENTE DE RECURSOS</t>
  </si>
  <si>
    <t xml:space="preserve">DEPENDENCIA </t>
  </si>
  <si>
    <t>N/A</t>
  </si>
  <si>
    <t>Inversión</t>
  </si>
  <si>
    <t>Subdirección de Contratación</t>
  </si>
  <si>
    <t>Funcionamiento</t>
  </si>
  <si>
    <t>Departamento de Atención a Víctimas</t>
  </si>
  <si>
    <t>Departamento de Conceptos y Representación Jurídica</t>
  </si>
  <si>
    <t>Prestación de servicios profesionales para apoyar y acompañar al departamento SAAD Comparecientes en el trámite de las gestiones administrativas propias del desarrollo del Sistema Autónomo de Asesoría y Defensa</t>
  </si>
  <si>
    <t>Subdirección de Recursos Físicos e Infraestructura</t>
  </si>
  <si>
    <t>Departamento de Enfoques Diferenciales</t>
  </si>
  <si>
    <t>Subdirección de Comunicaciones</t>
  </si>
  <si>
    <t>Dirección de Asuntos Jurídicos</t>
  </si>
  <si>
    <t xml:space="preserve">Prestar servicios profesionales para apoyar y acompañar en los procesos de mejoramiento de la gestión judicial de la Secretaria General Judicial. </t>
  </si>
  <si>
    <t>Departamento de Atención al Ciudadano</t>
  </si>
  <si>
    <t>Unidad de Investigación y Acusación</t>
  </si>
  <si>
    <t>Subsecretaría Ejecutiva</t>
  </si>
  <si>
    <t>Paula Nataly Vargas Pulido</t>
  </si>
  <si>
    <t>RECURSOS TOTALES PAGADOS</t>
  </si>
  <si>
    <t>CANTIDAD DE OTROSÍ</t>
  </si>
  <si>
    <t>CANTIDAD DE ADICIONES</t>
  </si>
  <si>
    <t>Ernesto Pineda Guevara</t>
  </si>
  <si>
    <t>Catalina Leyton Fandiño</t>
  </si>
  <si>
    <t>Maria Camila Padilla Parada</t>
  </si>
  <si>
    <t>Karen Lorena Cordoba Aranguren</t>
  </si>
  <si>
    <t>Alejandra Barrera Salazar</t>
  </si>
  <si>
    <t>María del Pilar Robles Molano</t>
  </si>
  <si>
    <t>Laura Melisa Sanchez Camargo</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</si>
  <si>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</si>
  <si>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y acompañar las salas de justicia y sus respectivas presidencias en los procesos de mejoramiento de la gestión judicial</t>
  </si>
  <si>
    <t>Departamento SAAD - Comparecientes</t>
  </si>
  <si>
    <t>Departamento SAAD - Víctimas</t>
  </si>
  <si>
    <t>FECHA DE FIRMA EN SECOP II</t>
  </si>
  <si>
    <t>FECHA DE INICIO</t>
  </si>
  <si>
    <t xml:space="preserve"> VALOR TOTAL DEL CONTRATO </t>
  </si>
  <si>
    <t xml:space="preserve"> CESIÓN / CESIONARIO </t>
  </si>
  <si>
    <t>Subdirección de Fortalecimiento Institucional</t>
  </si>
  <si>
    <t>Subdirección de Talento Humano</t>
  </si>
  <si>
    <t>Prestar servicios profesionales para apoyar la gestión jurídica de la subdirección de contratación en los diferentes procesos y trámites que le sean asignados.</t>
  </si>
  <si>
    <t>Jairo Ernesto Cuellar Jiménez</t>
  </si>
  <si>
    <t>Subdirección Financiera</t>
  </si>
  <si>
    <t>Santiago Briñez Darabos</t>
  </si>
  <si>
    <t>Subdirección de Planeación</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</si>
  <si>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</si>
  <si>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Gynan Daniela Shaker Nieto</t>
  </si>
  <si>
    <t>Harold Leibnitz Chaux Campos</t>
  </si>
  <si>
    <t>Gilda Patricia Diaz Diaz</t>
  </si>
  <si>
    <t>Juan Pablo Bolaños Tamayo</t>
  </si>
  <si>
    <t>Luz Edith Gonzalez Palencia</t>
  </si>
  <si>
    <t>Hector Fernando Romero Carvajal</t>
  </si>
  <si>
    <t>Dirección Administrativa y Financiera</t>
  </si>
  <si>
    <t>Jesus David Espinosa Cantuca</t>
  </si>
  <si>
    <t>Iris Briceida Parra Gonzalez</t>
  </si>
  <si>
    <t>Marly Yaneth Losada Romero</t>
  </si>
  <si>
    <t>Elizabeth Troncoso Torres</t>
  </si>
  <si>
    <t>Karen Milena Diaz Barriga</t>
  </si>
  <si>
    <t>Albert Diomar De Jesus Barros Zuñiga</t>
  </si>
  <si>
    <t>Ana Milehidy Castellanos Vargas</t>
  </si>
  <si>
    <t>Jessica Andrea Angarita Meneses</t>
  </si>
  <si>
    <t>Vianney Esther Sobrino Camacho</t>
  </si>
  <si>
    <t>Andrea Carolina Triviño Sandoval</t>
  </si>
  <si>
    <t>Prestación de servicios a la subdirección de recursos físicos e infraestructura para realizar mantenimiento preventivo y locativo que requiera la JEP.</t>
  </si>
  <si>
    <t>Elkin Javier Mondragón Vargas</t>
  </si>
  <si>
    <t>Rosemberg Arley Peña Castañeda</t>
  </si>
  <si>
    <t>Departamento de Gestión Documental</t>
  </si>
  <si>
    <t>Pablo Cesar Gomez Lugo</t>
  </si>
  <si>
    <t>Diana Karolina Bogota Cruz</t>
  </si>
  <si>
    <t>Astrid Marina Cruz Jiménez</t>
  </si>
  <si>
    <t>María Fernanda Carabalí Balanta</t>
  </si>
  <si>
    <t>Olga Esperanza Luna Andrade</t>
  </si>
  <si>
    <t>Jhon Jarlis Leudo Mendez</t>
  </si>
  <si>
    <t>Subdirección de Cooperación Internacional</t>
  </si>
  <si>
    <t>Yuly Aracely Rodríguez Rivera</t>
  </si>
  <si>
    <t>Javier Fajardo Rueda</t>
  </si>
  <si>
    <t>Oscar de Jesús Tolosa</t>
  </si>
  <si>
    <t>Karen Nataly Villamizar Diaz</t>
  </si>
  <si>
    <t xml:space="preserve">Prestar servicios profesionales para apoyar las actividades administrativas y misionales relacionadas con la transversalización del enfoque de género en la JEP. </t>
  </si>
  <si>
    <t>Ana Maria Otero Alvarez</t>
  </si>
  <si>
    <t>Gladys Celeide Prada Pardo</t>
  </si>
  <si>
    <t>Patricia Yaneth Tovar Sarmiento</t>
  </si>
  <si>
    <t>Dora Sofia Robayo Barbosa</t>
  </si>
  <si>
    <t>Juan Sebastian Moreno Fajardo</t>
  </si>
  <si>
    <t>Libia Isabel Barrera Pineda</t>
  </si>
  <si>
    <t>Manuel Eduardo Osorio Lozano</t>
  </si>
  <si>
    <t>Orlando Perez Gomez</t>
  </si>
  <si>
    <t>Diego Alejandro Bastidas Acevedo</t>
  </si>
  <si>
    <t>Ramón José Mendoza</t>
  </si>
  <si>
    <t>Josefina Garcés Velasco</t>
  </si>
  <si>
    <t>Claudia Esperanza Pardo Torres</t>
  </si>
  <si>
    <t>Prestación de servicios profesionales para apoyar y acompañar al departamento SAAD Comparecientes en el trámite de las gestiones administrativas propias del desarrollo del Sistema Autónomo de Asesoría y Defensa.</t>
  </si>
  <si>
    <t>Prestar servicios profesionales para apoyar en los procesos de mejoramiento de la gestión judicial de las salas de justicia y secciones del tribunal para la paz</t>
  </si>
  <si>
    <t>David Steved Villegas Bernal</t>
  </si>
  <si>
    <t>Marco Alexander Solarte Herrera</t>
  </si>
  <si>
    <t>Ana Maria Angel Gordillo</t>
  </si>
  <si>
    <t>Danny Maria Ramirez Torres</t>
  </si>
  <si>
    <t>Jose Luis Cubillos Pimentel</t>
  </si>
  <si>
    <t>María Camila Molina Álvarez</t>
  </si>
  <si>
    <t>Daniel Camilo Torres Mendieta</t>
  </si>
  <si>
    <t>Nhora Esperanza González Botello</t>
  </si>
  <si>
    <t>Prestar servicios profesionales especializados para apoyar la articulación de las dependencias de la secretaría ejecutiva en la atención de los procesos de adopción de medidas cautelares que se adelantan ante las salas y secciones de la JEP.</t>
  </si>
  <si>
    <t>Secretaría Ejecutiva</t>
  </si>
  <si>
    <t>ENLACE DEL SECOP</t>
  </si>
  <si>
    <t>María Fernanda Castañeda</t>
  </si>
  <si>
    <t>Ana Elizabeth Mojica Acevedo</t>
  </si>
  <si>
    <t>Luis Gabriel Mesa Franco</t>
  </si>
  <si>
    <t>Juan David Salas Riaño</t>
  </si>
  <si>
    <t>Edgar Ricardo Serrano Navarro</t>
  </si>
  <si>
    <t>Katy Sofía Díaz Nieto</t>
  </si>
  <si>
    <t>Teófilo Vásquez Delgado</t>
  </si>
  <si>
    <t>Julia Victoria Mora Trujillo</t>
  </si>
  <si>
    <t>Omar Alirio Castelblanco Cristancho</t>
  </si>
  <si>
    <t>Herney Alberto Sierra Puccini</t>
  </si>
  <si>
    <t>Prestar servicios profesionales especializados para apoyar la articulación de las dependencias de la Secretaría Ejecutiva en la atención de las necesidades que surjan para la instrucción de los macrocasos que se adelantan ante las Salas y Secciones</t>
  </si>
  <si>
    <t>Departamento Gestión Territorial</t>
  </si>
  <si>
    <t>Juan Felipe Bustamante Socha</t>
  </si>
  <si>
    <t>Laura Camila Aguasaco Moreno</t>
  </si>
  <si>
    <t>José Humberto Victorino Cubillos</t>
  </si>
  <si>
    <t>Daniel Esteban Pedraza Piñeros</t>
  </si>
  <si>
    <t>Erika Jazmin Garzón Daza</t>
  </si>
  <si>
    <t>Mario Felipe Ospina Buitrago</t>
  </si>
  <si>
    <t>Diego Luis Ojeda León</t>
  </si>
  <si>
    <t>Marly Vanesa Castañeda Alza</t>
  </si>
  <si>
    <t>Catalina María Cruz Betancur</t>
  </si>
  <si>
    <t>NOMBRE DEL CONTRATISTA</t>
  </si>
  <si>
    <t>FECHA DE FINALIZACIÓN</t>
  </si>
  <si>
    <t xml:space="preserve"> VALOR INICIAL DEL CONTRATO </t>
  </si>
  <si>
    <t xml:space="preserve"> CONTRAPARTIDA </t>
  </si>
  <si>
    <t>% DE EJECUCIÓN FINANCIERA</t>
  </si>
  <si>
    <t xml:space="preserve"> RECURSOS PENDIENTES POR PAGAR </t>
  </si>
  <si>
    <t xml:space="preserve"> MONTO DE ADICIONES </t>
  </si>
  <si>
    <t xml:space="preserve">NÚMERO DE DÍAS PRORROGADOS </t>
  </si>
  <si>
    <t>JEP-001-2023</t>
  </si>
  <si>
    <t>Prestar servicios profesionales para apoyar a la Subdirección de Contratación de la JEP,  en la preparación de insumos para respuestas a requerimientos, informes, reportes y demás solicitudes internas y de entes de control relacionadas con la gestión contractual de la Entidad.</t>
  </si>
  <si>
    <t>https://community.secop.gov.co/Public/Tendering/ContractNoticePhases/View?PPI=CO1.PPI.22343469&amp;isFromPublicArea=True&amp;isModal=False</t>
  </si>
  <si>
    <t>JEP-002-2023</t>
  </si>
  <si>
    <t xml:space="preserve">Gisela Katherine Velasquez Franco </t>
  </si>
  <si>
    <t xml:space="preserve">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 </t>
  </si>
  <si>
    <t>https://community.secop.gov.co/Public/Tendering/ContractNoticePhases/View?PPI=CO1.PPI.22388267&amp;isFromPublicArea=True&amp;isModal=False</t>
  </si>
  <si>
    <t>JEP-003-2023</t>
  </si>
  <si>
    <t xml:space="preserve">Paola Andrea Casas Rodriguez </t>
  </si>
  <si>
    <t>https://community.secop.gov.co/Public/Tendering/ContractNoticePhases/View?PPI=CO1.PPI.22361133&amp;isFromPublicArea=True&amp;isModal=False</t>
  </si>
  <si>
    <t>JEP-005-2023</t>
  </si>
  <si>
    <t xml:space="preserve"> Camila Mendez Quimbayo</t>
  </si>
  <si>
    <t>Prestar servicios profesionales para apoyar y acompañar la gestión jurídica de la Subdirección de Contratación en los diferentes procesos, trámites y gestiones que le sean asignados para revisión y trámite.</t>
  </si>
  <si>
    <t>https://community.secop.gov.co/Public/Tendering/ContractNoticePhases/View?PPI=CO1.PPI.22361176&amp;isFromPublicArea=True&amp;isModal=False</t>
  </si>
  <si>
    <t>JEP-006-2023</t>
  </si>
  <si>
    <t>https://community.secop.gov.co/Public/Tendering/ContractNoticePhases/View?PPI=CO1.PPI.22374616&amp;isFromPublicArea=True&amp;isModal=False</t>
  </si>
  <si>
    <t>JEP-007-2023</t>
  </si>
  <si>
    <t>Ana Rita Molano Quintero</t>
  </si>
  <si>
    <t>Prestar servicios profesionales de apoyo y acompañamiento en el manejo, ejecución y seguimiento a la gestión y a las operaciones que se encuentran a cargo del área de tesorería de la Subdirección Financiera de la JEP.</t>
  </si>
  <si>
    <t>https://community.secop.gov.co/Public/Tendering/ContractNoticePhases/View?PPI=CO1.PPI.22368932&amp;isFromPublicArea=True&amp;isModal=False</t>
  </si>
  <si>
    <t>JEP-008-2023</t>
  </si>
  <si>
    <t>Prestar servicios profesionales de apoyo y acompañamiento en el manejo, ejecución y seguimiento de las operaciones que se encuentran a cargo del área de tesorería de la subdirección financiera de la jep</t>
  </si>
  <si>
    <t>https://community.secop.gov.co/Public/Tendering/ContractNoticePhases/View?PPI=CO1.PPI.22368771&amp;isFromPublicArea=True&amp;isModal=False</t>
  </si>
  <si>
    <t>JEP-009-2023</t>
  </si>
  <si>
    <t>Guiselle Rojas Rocancio</t>
  </si>
  <si>
    <t xml:space="preserve">Prestar servicios profesionales para apoyar a la recepción, revisión y liquidación de viáticos, gastos de viaje y gastos de desplazamiento, registro de transacciones en el SIIF Nación y apoyo en las actividades bancarias del área de tesorería, para la implementación del punto 5 del acuerdo final. </t>
  </si>
  <si>
    <t>https://community.secop.gov.co/Public/Tendering/ContractNoticePhases/View?PPI=CO1.PPI.22378334&amp;isFromPublicArea=True&amp;isModal=False</t>
  </si>
  <si>
    <t>JEP-010-2023</t>
  </si>
  <si>
    <t>Prestar servicios profesionales para apoyar a la Subdirección Financiera de la JEP en la recepción, revisión, seguimiento y liquidación de impuestos de solicitudes de pago registro de transacciones contables en SIIF, elaboración y análisis de los estados financieros</t>
  </si>
  <si>
    <t>https://community.secop.gov.co/Public/Tendering/ContractNoticePhases/View?PPI=CO1.PPI.22371237&amp;isFromPublicArea=True&amp;isModal=False</t>
  </si>
  <si>
    <t>JEP-011-2023</t>
  </si>
  <si>
    <t>Nidia Marcela Rivera Monsalve</t>
  </si>
  <si>
    <t xml:space="preserve">Prestar servicios profesionales para la recepción, revisión y liquidación de viáticos, gastos de viaje y gastos de desplazamiento, y registro de transacciones en el SIIF Nación, para la implementación del punto 5 del Acuerdo final. </t>
  </si>
  <si>
    <t>https://community.secop.gov.co/Public/Tendering/ContractNoticePhases/View?PPI=CO1.PPI.22372459&amp;isFromPublicArea=True&amp;isModal=False</t>
  </si>
  <si>
    <t>JEP-012-2023</t>
  </si>
  <si>
    <t xml:space="preserve">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 </t>
  </si>
  <si>
    <t>https://community.secop.gov.co/Public/Tendering/ContractNoticePhases/View?PPI=CO1.PPI.22374137&amp;isFromPublicArea=True&amp;isModal=False</t>
  </si>
  <si>
    <t>JEP-013-2023</t>
  </si>
  <si>
    <t>Prestación de servicios  para acompañar y apoyar a la subsecretaría ejecutiva en los procesos administrativos que se deriven en el cumplimiento de tareas y compromisos al interior del despacho</t>
  </si>
  <si>
    <t>https://community.secop.gov.co/Public/Tendering/ContractNoticePhases/View?PPI=CO1.PPI.22385081&amp;isFromPublicArea=True&amp;isModal=False</t>
  </si>
  <si>
    <t>JEP-014-2023</t>
  </si>
  <si>
    <t>Juan Pablo Monge Castañeda</t>
  </si>
  <si>
    <t>Prestación de servicios profesionales especializados para la articulación y el seguimiento de los planes y actividades propias de la subsecretaria, así como al proyecto de inversión de participación efectiva, la operación logística, y el relacionamiento con las diferentes dependencias que interactúan con la subsecretaria</t>
  </si>
  <si>
    <t>JEP-015-2023</t>
  </si>
  <si>
    <t>Prestar servicios profesionales para apoyar jurídicamente en los asuntos relacionados con los asuntos inherentes a la nómina, las situaciones administrativas y contratación de la Jurisdicción Especial para la Paz, como parte del desarrollo e implementación de la estrategia de talento humano de la entidad</t>
  </si>
  <si>
    <t>https://community.secop.gov.co/Public/Tendering/ContractNoticePhases/View?PPI=CO1.PPI.22404315&amp;isFromPublicArea=True&amp;isModal=False</t>
  </si>
  <si>
    <t>JEP-016-2023</t>
  </si>
  <si>
    <t>Prestar servicios profesionales para acompañar a la Subdirección de Talento Humano en el trámite de las situaciones administrativas y de contratación a cargo de la dependencia, como parte de la gestión del talento humano</t>
  </si>
  <si>
    <t>https://community.secop.gov.co/Public/Tendering/ContractNoticePhases/View?PPI=CO1.PPI.22405312&amp;isFromPublicArea=True&amp;isModal=False</t>
  </si>
  <si>
    <t>JEP-017-2023</t>
  </si>
  <si>
    <t>Yenifer Mosquera Collazos</t>
  </si>
  <si>
    <t>Prestar servicios de apoyo a la Subdirección de Talento Humano en aspectos relacionados con el trámite administrativo y archivo de documentos, como parte de la gestión del Talento Humano</t>
  </si>
  <si>
    <t>https://community.secop.gov.co/Public/Tendering/ContractNoticePhases/View?PPI=CO1.PPI.22405985&amp;isFromPublicArea=True&amp;isModal=False</t>
  </si>
  <si>
    <t>JEP-018-2023</t>
  </si>
  <si>
    <t>Arinson Armando Ruiz Utria</t>
  </si>
  <si>
    <t>Prestar servicios profesionales para apoyar la gestión jurídica de la subdirección de contratación en los diferentes procesos y trámites que le sean asignados</t>
  </si>
  <si>
    <t>https://community.secop.gov.co/Public/Tendering/ContractNoticePhases/View?PPI=CO1.PPI.22451567&amp;isFromPublicArea=True&amp;isModal=False</t>
  </si>
  <si>
    <t>JEP-019-2023</t>
  </si>
  <si>
    <t>Sergio Mateo Avila Nausa</t>
  </si>
  <si>
    <t>https://community.secop.gov.co/Public/Tendering/ContractNoticePhases/View?PPI=CO1.PPI.22453864&amp;isFromPublicArea=True&amp;isModal=False</t>
  </si>
  <si>
    <t>JEP-020-2023</t>
  </si>
  <si>
    <t xml:space="preserve">Mateo Merchan Duque </t>
  </si>
  <si>
    <t>Prestación de servicios profesionales para el apoyo en la implementación de las directrices de las Salas y Secciones de la JEP en materia de monitoreo, verificación y aplicación de sanciones, y apropiación de los fallos, para el adecuado desarrollo de la gestión judicial de la JEP.</t>
  </si>
  <si>
    <t>https://community.secop.gov.co/Public/Tendering/ContractNoticePhases/View?PPI=CO1.PPI.22448566&amp;isFromPublicArea=True&amp;isModal=False</t>
  </si>
  <si>
    <t>JEP-021-2023</t>
  </si>
  <si>
    <t>Omar Enrique Cervantes De Los Rios</t>
  </si>
  <si>
    <t>Prestar servicios profesionales para el acompañamiento a la Dirección Administrativa y Financiera en el seguimiento de las gestiones logísticas requeridas en el desarrollo de diligencias y actuaciones judiciales, dentro de la justicia transicional y restaurativa</t>
  </si>
  <si>
    <t>https://community.secop.gov.co/Public/Tendering/ContractNoticePhases/View?PPI=CO1.PPI.22455534&amp;isFromPublicArea=True&amp;isModal=False</t>
  </si>
  <si>
    <t>JEP-022-2023</t>
  </si>
  <si>
    <t>Carlos Enrique Alarcón  Sandino</t>
  </si>
  <si>
    <t>Prestar servicios profesionales para apoyar y acompañar la gestión jurídica de la Subdirección de Contratación en los diferentes procesos, trámites y gestiones que le sean asignados para revisión y trámite</t>
  </si>
  <si>
    <t>https://community.secop.gov.co/Public/Tendering/ContractNoticePhases/View?PPI=CO1.PPI.22455486&amp;isFromPublicArea=True&amp;isModal=False</t>
  </si>
  <si>
    <t>JEP-023-2023</t>
  </si>
  <si>
    <t>Nidia Esmeralda Duque Yara</t>
  </si>
  <si>
    <t>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</si>
  <si>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https://community.secop.gov.co/Public/Tendering/ContractNoticePhases/View?PPI=CO1.PPI.22460340&amp;isFromPublicArea=True&amp;isModal=False</t>
  </si>
  <si>
    <t>JEP-024-2023</t>
  </si>
  <si>
    <t>Prestación de servicios profesionales para apoyar a la Subdirección de Planeación en el proceso de direccionamiento estratégico y su seguimiento en el año 2023, con énfasis en programación presupuestal, tablero de control y desarrollo de modelos de gestión alineados a la misión institucional</t>
  </si>
  <si>
    <t>https://community.secop.gov.co/Public/Tendering/ContractNoticePhases/View?PPI=CO1.PPI.22477658&amp;isFromPublicArea=True&amp;isModal=False</t>
  </si>
  <si>
    <t>JEP-025-2023</t>
  </si>
  <si>
    <t>Rory Johanna Rivas Benítez</t>
  </si>
  <si>
    <t>Facilitar el acceso de las poblaciones de especial protección constitucional en la JEP, mediante la atención de los enfoques diferenciales (Niños, Niñas y Adolescentes, Persona Mayor, Persona con Discapacidad, Género, Étnico-racial e interseccionalidad) y de los compromisos establecidos a partir de las consultas previas.</t>
  </si>
  <si>
    <t>https://community.secop.gov.co/Public/Tendering/ContractNoticePhases/View?PPI=CO1.PPI.22530418&amp;isFromPublicArea=True&amp;isModal=False</t>
  </si>
  <si>
    <t>JEP-026-2023</t>
  </si>
  <si>
    <t xml:space="preserve">Juan Gabriel Acosta Castro </t>
  </si>
  <si>
    <t>https://community.secop.gov.co/Public/Tendering/ContractNoticePhases/View?PPI=CO1.PPI.22490011&amp;isFromPublicArea=True&amp;isModal=False</t>
  </si>
  <si>
    <t>JEP-027-2023</t>
  </si>
  <si>
    <t>Julieth Del Carmen Barrera Caparroso</t>
  </si>
  <si>
    <t>https://community.secop.gov.co/Public/Tendering/ContractNoticePhases/View?PPI=CO1.PPI.22480583&amp;isFromPublicArea=True&amp;isModal=False</t>
  </si>
  <si>
    <t>JEP-028-2023</t>
  </si>
  <si>
    <t>María del Pilar Escobar Amaya</t>
  </si>
  <si>
    <t>Prestar servicios profesionales especializados para acompañar al despacho de la subsecretaría ejecutiva en la articulación con las áreas misionales, salas y secciones de la JEP y otras entidades públicas, y en la implementación de las directrices y órdenes judiciales de la JEP en materia de monitoreo, verificación, aplicación de sanciones y demás obligaciones misionales asignadas a la dependencia, para el adecuado desarrollo de la gestión judicial de la JEP.</t>
  </si>
  <si>
    <t>https://community.secop.gov.co/Public/Tendering/ContractNoticePhases/View?PPI=CO1.PPI.22484848&amp;isFromPublicArea=True&amp;isModal=False</t>
  </si>
  <si>
    <t>JEP-029-2023</t>
  </si>
  <si>
    <t>Prestar servicios profesionales especializados para apoyar y acompañar a la subsecretaría ejecutiva en la elaboración, revisión y control de documentos que se adelanten al interior del despacho, así como en la articulación y seguimiento de las actividades relacionadas con el equipo de apoyo para los macro casos y medidas cautelares proferidas por las salas y secciones de la JEP.</t>
  </si>
  <si>
    <t>https://community.secop.gov.co/Public/Tendering/ContractNoticePhases/View?PPI=CO1.PPI.22489797&amp;isFromPublicArea=True&amp;isModal=False</t>
  </si>
  <si>
    <t>JEP-030-2023</t>
  </si>
  <si>
    <t xml:space="preserve">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y articulación con víctimas, comparecientes, instituciones del Sistema Integral de Paz - SIP y entidades públicas Nacionales y Territoriales. </t>
  </si>
  <si>
    <t>https://community.secop.gov.co/Public/Tendering/ContractNoticePhases/View?PPI=CO1.PPI.22491489&amp;isFromPublicArea=True&amp;isModal=False</t>
  </si>
  <si>
    <t>JEP-031-2023</t>
  </si>
  <si>
    <t xml:space="preserve">Prestar servicios profesionales para apoyar a la Subsecretaria Ejecutiva en el seguimiento de las herramientas de monitoreo del sistema de gestión de calidad, la formulación, proyección y análisis de indicadores; así como, el monitoreo y el reporte de los compromisos e informes de la Subsecretaría Ejecutiva y sus departamentos. </t>
  </si>
  <si>
    <t>https://community.secop.gov.co/Public/Tendering/ContractNoticePhases/View?PPI=CO1.PPI.22492775&amp;isFromPublicArea=True&amp;isModal=False</t>
  </si>
  <si>
    <t>JEP-032-2023</t>
  </si>
  <si>
    <t>Paula Andrea Ruiz Álvarez</t>
  </si>
  <si>
    <t>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</si>
  <si>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https://community.secop.gov.co/Public/Tendering/ContractNoticePhases/View?PPI=CO1.PPI.22492429&amp;isFromPublicArea=True&amp;isModal=False</t>
  </si>
  <si>
    <t>JEP-033-2023</t>
  </si>
  <si>
    <t>Claudia Stela Nuñez Duarte</t>
  </si>
  <si>
    <t>Prestación de servicios profesionales especializados al despacho de la subsecretaria ejecutiva en la articulación y relacionamiento interinstitucional de las entidades que componen el SIVJRNR, así como en el seguimiento de sus procesos misionales y en su consolidación del despliegue territorial de la JEP.</t>
  </si>
  <si>
    <t>https://community.secop.gov.co/Public/Tendering/ContractNoticePhases/View?PPI=CO1.PPI.22498461&amp;isFromPublicArea=True&amp;isModal=False</t>
  </si>
  <si>
    <t>JEP-034-2023</t>
  </si>
  <si>
    <t>Prestar servicios profesionales para apoyar a la Subdirección de Planeación en el procesamiento de la información estadística, elaboración de reportes, informes y documentos estadísticos y así como la programación y seguimiento de actividades del proceso de direccionamiento estratégico 2023.</t>
  </si>
  <si>
    <t>https://community.secop.gov.co/Public/Tendering/ContractNoticePhases/View?PPI=CO1.PPI.22496089&amp;isFromPublicArea=True&amp;isModal=False</t>
  </si>
  <si>
    <t>JEP-035-2023</t>
  </si>
  <si>
    <t>Juan Sebastián Simbaqueba Peraza</t>
  </si>
  <si>
    <t>Prestar servicios profesionales para apoyar y acompañar al departamento de atención al ciudadano en lo relacionado con las estrategias de participación, transparencia, servicio al ciudadano y despliegue de actividades en territorio, para la implementación del punto 5 del acuerdo final con enfoque sistémico.</t>
  </si>
  <si>
    <t>https://community.secop.gov.co/Public/Tendering/ContractNoticePhases/View?PPI=CO1.PPI.22497832&amp;isFromPublicArea=True&amp;isModal=False</t>
  </si>
  <si>
    <t>JEP-036-2023</t>
  </si>
  <si>
    <t xml:space="preserve">Evelin Elizabeth Jajoy Jajoy Cruz </t>
  </si>
  <si>
    <t xml:space="preserve">Prestar servicios profesionales especializados en enfoque étnico racial para apoyar y acompañar a la Secretaria Ejecutiva de la  JEP en la gestión territorial con los pueblos indigenas en la región de la Amazonía, a partir de la implementación y seguimiento de los lineamientos del enfoque diferencial, teniendo en cuenta el enfoque territorial. </t>
  </si>
  <si>
    <t>https://community.secop.gov.co/Public/Tendering/ContractNoticePhases/View?PPI=CO1.PPI.22532764&amp;isFromPublicArea=True&amp;isModal=False</t>
  </si>
  <si>
    <t>JEP-037-2023</t>
  </si>
  <si>
    <t xml:space="preserve">Prestar servicios profesionales especializados en enfoque étnico racial para apoyar y acompañar a la Secretaria Ejecutiva de la  JEP en la la gestión territorial con los pueblos étnicos en Buenaventura y Dagua, a partir de la implementación y seguimiento de los lineamientos del enfoque diferencial, teniendo en cuenta el enfoque territorial. </t>
  </si>
  <si>
    <t>https://community.secop.gov.co/Public/Tendering/ContractNoticePhases/View?PPI=CO1.PPI.22532770&amp;isFromPublicArea=True&amp;isModal=False</t>
  </si>
  <si>
    <t>JEP-038-2023</t>
  </si>
  <si>
    <t xml:space="preserve">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 </t>
  </si>
  <si>
    <t>https://community.secop.gov.co/Public/Tendering/ContractNoticePhases/View?PPI=CO1.PPI.22535728&amp;isFromPublicArea=True&amp;isModal=False</t>
  </si>
  <si>
    <t>JEP-039-2023</t>
  </si>
  <si>
    <t>Prestar servicios profesionales para apoyar a la Subdirección de Planeación en la integración de planeación estratégica y operativa con información cuantitativa y la elaboración de informes, así como la mejora de procedimientos y prácticas</t>
  </si>
  <si>
    <t>https://community.secop.gov.co/Public/Tendering/ContractNoticePhases/View?PPI=CO1.PPI.22543305&amp;isFromPublicArea=True&amp;isModal=False</t>
  </si>
  <si>
    <t>JEP-040-2023</t>
  </si>
  <si>
    <t>Prestar servicios profesionales para apoyar y acompañar a la Subdirección de Cooperación Internacional  en el seguimiento de proyectos, acuerdos y acciones colaborativas que contribuyan a la gestión integral de la JEP</t>
  </si>
  <si>
    <t>https://community.secop.gov.co/Public/Tendering/ContractNoticePhases/View?PPI=CO1.PPI.22531670&amp;isFromPublicArea=True&amp;isModal=False</t>
  </si>
  <si>
    <t>JEP-041-2023</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</si>
  <si>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</si>
  <si>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https://community.secop.gov.co/Public/Tendering/ContractNoticePhases/View?PPI=CO1.PPI.22568911&amp;isFromPublicArea=True&amp;isModal=False</t>
  </si>
  <si>
    <t>JEP-042-2023</t>
  </si>
  <si>
    <t>María Andrea Ortiz Cardona</t>
  </si>
  <si>
    <t>https://community.secop.gov.co/Public/Tendering/ContractNoticePhases/View?PPI=CO1.PPI.22569837&amp;isFromPublicArea=True&amp;isModal=False</t>
  </si>
  <si>
    <t>JEP-043-2023</t>
  </si>
  <si>
    <t xml:space="preserve"> Dirley Andrea López Jiménez</t>
  </si>
  <si>
    <t>https://community.secop.gov.co/Public/Tendering/ContractNoticePhases/View?PPI=CO1.PPI.22547616&amp;isFromPublicArea=True&amp;isModal=False</t>
  </si>
  <si>
    <t>JEP-044-2023</t>
  </si>
  <si>
    <t xml:space="preserve">Prestación de servicios profesionales para apoyar y acompañar técnicamente al Departamento SAAD Comparecientes en la articulación de las actividades desarrolladas por la dependencia en territorio, atendiendo los enfoques diferenciales. </t>
  </si>
  <si>
    <t>https://community.secop.gov.co/Public/Tendering/ContractNoticePhases/View?PPI=CO1.PPI.22574099&amp;isFromPublicArea=True&amp;isModal=False</t>
  </si>
  <si>
    <t>JEP-045-2023</t>
  </si>
  <si>
    <t>Prestar servicios profesionales para apoyar la gestión administrativa, contractual y financiera del departamento SAAD representación víctimas.</t>
  </si>
  <si>
    <t>https://community.secop.gov.co/Public/Tendering/ContractNoticePhases/View?PPI=CO1.PPI.22572685&amp;isFromPublicArea=True&amp;isModal=False</t>
  </si>
  <si>
    <t>JEP-046-2023</t>
  </si>
  <si>
    <t>Prestar servicios profesionales para acompañar al departamento de SAAD víctimas a fin de facilitar la actualización y desarrollo de actividades de capacitación de los abogados registrados en el SAAD conforme a las necesidades de la dependencia.</t>
  </si>
  <si>
    <t>https://community.secop.gov.co/Public/Tendering/ContractNoticePhases/View?PPI=CO1.PPI.22600055&amp;isFromPublicArea=True&amp;isModal=False</t>
  </si>
  <si>
    <t>JEP-047-2023</t>
  </si>
  <si>
    <t xml:space="preserve">Gisel Johan Gonzalez Fuenmayor </t>
  </si>
  <si>
    <t xml:space="preserve">Prestar servicios profesionales especializados en enfoque étnico racial para apoyar y acompañar a la Secretaria Ejecutiva de la  JEP en la la gestión territorial con los pueblos étnicos en Región de la Sierra Nevada de Santa Marta, Guajira y Magdalena, a partir de la implementación y seguimiento de los lineamientos del enfoque diferencial, teniendo en cuenta el enfoque territorial. </t>
  </si>
  <si>
    <t>https://community.secop.gov.co/Public/Tendering/ContractNoticePhases/View?PPI=CO1.PPI.22575878&amp;isFromPublicArea=True&amp;isModal=False</t>
  </si>
  <si>
    <t>JEP-048-2023</t>
  </si>
  <si>
    <t>Prestar servicios profesionales en el seguimiento a la actividad del Congreso de la República, a los proyectos de ley, actos legislativos y en general a los debates de asuntos de interés de la JEP.</t>
  </si>
  <si>
    <t>https://community.secop.gov.co/Public/Tendering/ContractNoticePhases/View?PPI=CO1.PPI.22582561&amp;isFromPublicArea=True&amp;isModal=False</t>
  </si>
  <si>
    <t>JEP-049-2023</t>
  </si>
  <si>
    <t xml:space="preserve">Yon Federico Cadin Abaunza </t>
  </si>
  <si>
    <t>Prestar servicios profesionales en el apoyo y acompañamiento a la Secretaría Ejecutiva en la contestación y seguimiento a las órdenes judiciales y demás asuntos de competencia de la Dirección de Asuntos Jurídicos.</t>
  </si>
  <si>
    <t>https://community.secop.gov.co/Public/Tendering/ContractNoticePhases/View?PPI=CO1.PPI.22582574&amp;isFromPublicArea=True&amp;isModal=False</t>
  </si>
  <si>
    <t>JEP-050-2023</t>
  </si>
  <si>
    <t>Ingrid Katherine Cely Torres</t>
  </si>
  <si>
    <t>Prestar servicios profesionales al Departamento de Atención a Víctimas para apoyar el proceso de planeación, seguimiento, monitoreo y evaluación de las actividades misionales en instancias judiciales y no judiciales a nivel nacional, atendiendo los enfoques diferenciales.</t>
  </si>
  <si>
    <t>https://community.secop.gov.co/Public/Tendering/ContractNoticePhases/View?PPI=CO1.PPI.22566695&amp;isFromPublicArea=True&amp;isModal=False</t>
  </si>
  <si>
    <t>JEP-051-2023</t>
  </si>
  <si>
    <t>Mateo Andrés Balanta Chaparro</t>
  </si>
  <si>
    <t>Prestar servicios profesionales para apoyar al Departamento de Atención a Víctimas en el monitoreo y seguimiento a la implementación de lineamientos y estrategias de divulgación, participación, orientación, asesoría y acompañamiento psicosocial a víctimas y organizaciones en instancias judiciales y no judiciales, atendiendo los enfoques diferenciales.</t>
  </si>
  <si>
    <t>https://community.secop.gov.co/Public/Tendering/ContractNoticePhases/View?PPI=CO1.PPI.22580159&amp;isFromPublicArea=True&amp;isModal=False</t>
  </si>
  <si>
    <t>JEP-052-2023</t>
  </si>
  <si>
    <t>Raúl Vidales Bohórquez</t>
  </si>
  <si>
    <t>https://community.secop.gov.co/Public/Tendering/ContractNoticePhases/View?PPI=CO1.PPI.22590600&amp;isFromPublicArea=True&amp;isModal=False</t>
  </si>
  <si>
    <t>JEP-053-2023</t>
  </si>
  <si>
    <t>Sandra Helena Narvaez Ramirez</t>
  </si>
  <si>
    <t>Prestar servicios profesionales al Departamento de Atención Víctimas para apoyar y acompañar la implementación de la estrategia de divulgación, que permita la participación de las víctimas y actores estratégicos en instancias judiciales y no judiciales, atendiendo los enfoques diferenciales.</t>
  </si>
  <si>
    <t>https://community.secop.gov.co/Public/Tendering/ContractNoticePhases/View?PPI=CO1.PPI.22573475&amp;isFromPublicArea=True&amp;isModal=False</t>
  </si>
  <si>
    <t>JEP-054-2023</t>
  </si>
  <si>
    <t>Yuly Maritza Gomez Garzon</t>
  </si>
  <si>
    <t>Prestar servicios profesionales para apoyar y acompañar al Departamento de Atención a Víctimas en las gestiones administrativas requeridas para el adecuado desarrollo de los contratos requeridos, para el cumplimiento de las funciones misionales de la dependencia.</t>
  </si>
  <si>
    <t>https://community.secop.gov.co/Public/Tendering/ContractNoticePhases/View?PPI=CO1.PPI.22569196&amp;isFromPublicArea=True&amp;isModal=False</t>
  </si>
  <si>
    <t>JEP-055-2023</t>
  </si>
  <si>
    <t>Prestar asesoría jurídica al despacho del secretario ejecutivo, en aspectos legales referidos a los asuntos administrativos, financieros, contractuales, misionales, de ejecución fiscal, auditorías y, en general, concernientes al cumplimiento de la ley en la gestión de la secretaría ejecutiva de la jurisdicción especial para la paz.</t>
  </si>
  <si>
    <t>https://community.secop.gov.co/Public/Tendering/ContractNoticePhases/View?PPI=CO1.PPI.22571961&amp;isFromPublicArea=True&amp;isModal=False</t>
  </si>
  <si>
    <t>JEP-056-2023</t>
  </si>
  <si>
    <t>Prestar servicios profesionales para apoyar al GRAI en el seguimiento, ejecución, trámites administrativos, contractuales y de Cooperación ante la secretaría ejecutiva, en el marco de los macrocasos cumpliendo con los lineamientos de jefatura y magistratura.</t>
  </si>
  <si>
    <t>GRAI</t>
  </si>
  <si>
    <t>JEP-057-2023</t>
  </si>
  <si>
    <t>Rosa Maria Navarro Ordóñez</t>
  </si>
  <si>
    <t>Prestar servicios profesionales especializados para el acompañamiento y asesoría a la Dirección Administrativa y Financiera en el desarrollo y seguimiento de aspectos administrativos, jurídicos y contractuales.</t>
  </si>
  <si>
    <t>https://community.secop.gov.co/Public/Tendering/ContractNoticePhases/View?PPI=CO1.PPI.22593935&amp;isFromPublicArea=True&amp;isModal=False</t>
  </si>
  <si>
    <t>JEP-058-2023</t>
  </si>
  <si>
    <t>Prestar servicios profesionales especializados para apoyar y acompañar el despliegue territorial de la Secretaría Ejecutiva en el departamento de Cauca, en el marco de los lineamientos para la aplicación del enfoque territorial, la justicia restaurativa y teniendo en cuenta los enfoques diferenciales</t>
  </si>
  <si>
    <t>https://community.secop.gov.co/Public/Tendering/ContractNoticePhases/View?PPI=CO1.PPI.22587011&amp;isFromPublicArea=True&amp;isModal=False</t>
  </si>
  <si>
    <t>JEP-059-2023</t>
  </si>
  <si>
    <t xml:space="preserve">Carlos Mario Gonzalez Luna </t>
  </si>
  <si>
    <t>Prestar servicios profesionales especializados para apoyar y acompañar el despliegue territorial de la Secretaría Ejecutiva en los departamentos de Atlántico y Bolívar,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</si>
  <si>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https://community.secop.gov.co/Public/Tendering/ContractNoticePhases/View?PPI=CO1.PPI.22582361&amp;isFromPublicArea=True&amp;isModal=False</t>
  </si>
  <si>
    <t>JEP-060-2023</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</si>
  <si>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</si>
  <si>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https://community.secop.gov.co/Public/Tendering/ContractNoticePhases/View?PPI=CO1.PPI.22582364&amp;isFromPublicArea=True&amp;isModal=False</t>
  </si>
  <si>
    <t>JEP-061-2023</t>
  </si>
  <si>
    <t>Prestar servicios profesionales en ingeniería de software para apoyar y acompañar a la Dirección de Tecnología de la Información en la supervisión de soporte y mantenimiento de los sistemas Plani  y Protecti, así como en el  seguimiento al desarrollo de las nuevas funcionalidades requeridas como parte de su  evolución de los sistemas Conti, Plani y Protecti.</t>
  </si>
  <si>
    <t>Dirección TI</t>
  </si>
  <si>
    <t>https://community.secop.gov.co/Public/Tendering/ContractNoticePhases/View?PPI=CO1.PPI.22680331&amp;isFromPublicArea=True&amp;isModal=False</t>
  </si>
  <si>
    <t>JEP-062-2023</t>
  </si>
  <si>
    <t>Luis Leonardo Ulloa Serna</t>
  </si>
  <si>
    <t>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Protecti y Analiti. Así mismo, apoyar el monitoreo de recursos de infraestructura relacionados con la plataforma Moodle.</t>
  </si>
  <si>
    <t>https://community.secop.gov.co/Public/Tendering/ContractNoticePhases/View?PPI=CO1.PPI.22680356&amp;isFromPublicArea=True&amp;isModal=False</t>
  </si>
  <si>
    <t>JEP-063-2023</t>
  </si>
  <si>
    <t>Prestar servicios profesionales para apoyar y acompañar a la Dirección de Tecnologías de la Información (DTI), en la evolución del  modelo de interoperabilidad entre la JEP y las distintas entidades externas para el intercambio de información de los sistemas de la Entidad, el PMO de apoyo y control en la gestión de los proyectos tecnológicos de la JEP, y la revisión y verificación de la implementación de los nuevos  servicios en el bus de interoperabilidad; así como, la evolución de la plataforma de openshift.</t>
  </si>
  <si>
    <t>https://community.secop.gov.co/Public/Tendering/ContractNoticePhases/View?PPI=CO1.PPI.22680371&amp;isFromPublicArea=True&amp;isModal=False</t>
  </si>
  <si>
    <t>JEP-064-2023</t>
  </si>
  <si>
    <t>Juan Pablo Avellaneda Hortua</t>
  </si>
  <si>
    <t xml:space="preserve">Prestar servicios profesionales para apoyar y acompañar a la Dirección de Tecnologías de la Información en el seguimiento y apoyo a la supervisión del sistema de Gestión Judicial LEGALi y coordinar el soporte y capacitación a los usuarios de este sistema, en las Salas y Secretarías Judiciales. </t>
  </si>
  <si>
    <t>https://community.secop.gov.co/Public/Tendering/ContractNoticePhases/View?PPI=CO1.PPI.22680013&amp;isFromPublicArea=True&amp;isModal=False</t>
  </si>
  <si>
    <t>JEP-065-2023</t>
  </si>
  <si>
    <t>Nestor Eduardo Rodriguez Valvuena</t>
  </si>
  <si>
    <t>Prestar servicios profesionales para apoyar y acompañar a la Dirección de Tecnologías de la Información en el seguimiento y apoyo a la supervisión del Sistema de Gestión Judicial LEGALi, en las actividades relacionadas  con la coordinación del soporte, acompañamiento en los procesos de migración e identificación de nuevas necesidades de los usuarios y seguimiento a las integraciones con otros sistemas en la Unidad de Investigación y Acusación.</t>
  </si>
  <si>
    <t>https://community.secop.gov.co/Public/Tendering/ContractNoticePhases/View?PPI=CO1.PPI.22680017&amp;isFromPublicArea=True&amp;isModal=False</t>
  </si>
  <si>
    <t>JEP-066-2023</t>
  </si>
  <si>
    <t>Jhon Carlos Saavedra Ramos</t>
  </si>
  <si>
    <t>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</si>
  <si>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https://community.secop.gov.co/Public/Tendering/ContractNoticePhases/View?PPI=CO1.PPI.22680020&amp;isFromPublicArea=True&amp;isModal=False</t>
  </si>
  <si>
    <t>JEP-067-2023</t>
  </si>
  <si>
    <t xml:space="preserve">Lady Johanna Ruíz González </t>
  </si>
  <si>
    <t xml:space="preserve">Prestar servicios profesionales para apoyar y acompañar a la Dirección de Tecnologías de la Información en el seguimiento y apoyo a la supervisión del Sistema de Gestión Judicial (LEGALi), coordinar el soporte, uso y apropiación del Sistema en las secciones y secretarias judiciales y apoyar las respuestas y seguimiento de órdenes judiciales a cargo de la DTI. </t>
  </si>
  <si>
    <t>https://community.secop.gov.co/Public/Tendering/ContractNoticePhases/View?PPI=CO1.PPI.22680023&amp;isFromPublicArea=True&amp;isModal=False</t>
  </si>
  <si>
    <t>JEP-068-2023</t>
  </si>
  <si>
    <t>Prestar servicios profesionales para apoyar y acompañar a la Dirección de Tecnologías de la Información en el seguimiento y apoyo a la supervisión del Sistema ViSTA, en las actividades relacionadas con la articulación del soporte a los usuarios, identificación y especificación de nuevas necesidades y transferencia de conocimiento.</t>
  </si>
  <si>
    <t>https://community.secop.gov.co/Public/Tendering/ContractNoticePhases/View?PPI=CO1.PPI.22680032&amp;isFromPublicArea=True&amp;isModal=False</t>
  </si>
  <si>
    <t>JEP-069-2023</t>
  </si>
  <si>
    <t>Maria Del Pilar Torres Navarrete</t>
  </si>
  <si>
    <t>Prestar servicios profesionales especializados para apoyar y acompañar las actividades y proyectos estratégicos que adelante la Secretaria Ejecutiva en el proceso de transformación digital de la Jurisdicción Especial para la Paz (JEP)  y en la implementación de las políticas públicas que rigen la materia; así como, en el proceso evolutivo de la arquitectura tecnológica y el seguimiento a los procesos contractuales; así como, en el uso y apropiación de los recursos tecnológicos como en el desarrollo y aplicación de las políticas de gestión de la información.</t>
  </si>
  <si>
    <t>https://community.secop.gov.co/Public/Tendering/ContractNoticePhases/View?PPI=CO1.PPI.22650475&amp;isFromPublicArea=True&amp;isModal=False</t>
  </si>
  <si>
    <t>JEP-070-2023</t>
  </si>
  <si>
    <t>Ana María Leyton López</t>
  </si>
  <si>
    <t xml:space="preserve">Prestar servicios profesionales para asesoría y representación a víctimas con enfoque de Género, étnico, diferencial, psicosocial y socio cultural en los asuntos de competencia de la Jurisdicción, para el sistema autónomo de Asesoría y defensa de la SE-JEP. </t>
  </si>
  <si>
    <t>https://community.secop.gov.co/Public/Tendering/ContractNoticePhases/View?PPI=CO1.PPI.22581938&amp;isFromPublicArea=True&amp;isModal=False</t>
  </si>
  <si>
    <t>JEP-071-2023</t>
  </si>
  <si>
    <t>Julieth de los Angeles Capador Quintero</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</si>
  <si>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</si>
  <si>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https://community.secop.gov.co/Public/Tendering/ContractNoticePhases/View?PPI=CO1.PPI.22582581&amp;isFromPublicArea=True&amp;isModal=False</t>
  </si>
  <si>
    <t>JEP-072-2023</t>
  </si>
  <si>
    <t>Mario Antonio Toloza Sandoval</t>
  </si>
  <si>
    <t>https://community.secop.gov.co/Public/Tendering/ContractNoticePhases/View?PPI=CO1.PPI.22582582&amp;isFromPublicArea=True&amp;isModal=False</t>
  </si>
  <si>
    <t>JEP-073-2023</t>
  </si>
  <si>
    <t xml:space="preserve">Diana Carolina Fabra Gutiérrez </t>
  </si>
  <si>
    <t>https://community.secop.gov.co/Public/Tendering/ContractNoticePhases/View?PPI=CO1.PPI.22582591&amp;isFromPublicArea=True&amp;isModal=False</t>
  </si>
  <si>
    <t>JEP-074-2023</t>
  </si>
  <si>
    <t>Prestar servicios profesionales para el acompañamiento a la Dirección Administrativa y Financiera en la planeación, ejecución y seguimiento de las actividades operativas, logísticas y de órdenes judiciales requeridas en las diligencias y actuaciones judiciales, dentro de la justicia transicional y restaurativa.</t>
  </si>
  <si>
    <t>https://community.secop.gov.co/Public/Tendering/ContractNoticePhases/View?PPI=CO1.PPI.22600157&amp;isFromPublicArea=True&amp;isModal=False</t>
  </si>
  <si>
    <t>JEP-075-2023</t>
  </si>
  <si>
    <t>Luis Eduardo Fernández Molina</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</si>
  <si>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</si>
  <si>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https://community.secop.gov.co/Public/Tendering/ContractNoticePhases/View?PPI=CO1.PPI.22662223&amp;isFromPublicArea=True&amp;isModal=False</t>
  </si>
  <si>
    <t>JEP-076-2023</t>
  </si>
  <si>
    <t>Angélica Isabel Velásquez Granados</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</si>
  <si>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</si>
  <si>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https://community.secop.gov.co/Public/Tendering/ContractNoticePhases/View?PPI=CO1.PPI.22582720&amp;isFromPublicArea=True&amp;isModal=False</t>
  </si>
  <si>
    <t>JEP-077-2023</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</si>
  <si>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</si>
  <si>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https://community.secop.gov.co/Public/Tendering/ContractNoticePhases/View?PPI=CO1.PPI.22577518&amp;isFromPublicArea=True&amp;isModal=False</t>
  </si>
  <si>
    <t>JEP-078-2023</t>
  </si>
  <si>
    <t>Andres Mauricio Beltrán Urrego</t>
  </si>
  <si>
    <t>Prestar servicios profesionales para apoyar la gestión administrativa, contractual y financiera del departamento SAAD representación víctimas</t>
  </si>
  <si>
    <t>https://community.secop.gov.co/Public/Tendering/ContractNoticePhases/View?PPI=CO1.PPI.22588463&amp;isFromPublicArea=True&amp;isModal=False</t>
  </si>
  <si>
    <t>JEP-079-2023</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</si>
  <si>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</si>
  <si>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https://community.secop.gov.co/Public/Tendering/ContractNoticePhases/View?PPI=CO1.PPI.22582598&amp;isFromPublicArea=True&amp;isModal=False</t>
  </si>
  <si>
    <t>JEP-080-2023</t>
  </si>
  <si>
    <t>Sergio Iván Forero Avendaño</t>
  </si>
  <si>
    <t>Prestación de servicios de apoyo al Departamento de Gestión Documental a los procesos de organización, almacenamiento y custodia de los archivos físicos y digitales de la Jurisdicción Especial Para la Paz</t>
  </si>
  <si>
    <t>https://community.secop.gov.co/Public/Tendering/ContractNoticePhases/View?PPI=CO1.PPI.22583302&amp;isFromPublicArea=True&amp;isModal=False</t>
  </si>
  <si>
    <t>JEP-081-2023</t>
  </si>
  <si>
    <t xml:space="preserve">Carlos Alberto Suarez Martinez </t>
  </si>
  <si>
    <t>Prestar servicios de apoyo al Departamento de Gestión Documental para el seguimiento y acompañamiento al servicio firma digital y  sistema de gestión documental de la Jurisdicción Especial Para la Paz</t>
  </si>
  <si>
    <t>https://community.secop.gov.co/Public/Tendering/ContractNoticePhases/View?PPI=CO1.PPI.22583310&amp;isFromPublicArea=True&amp;isModal=False</t>
  </si>
  <si>
    <t>JEP-082-2023</t>
  </si>
  <si>
    <t>https://community.secop.gov.co/Public/Tendering/ContractNoticePhases/View?PPI=CO1.PPI.22579122&amp;isFromPublicArea=True&amp;isModal=False</t>
  </si>
  <si>
    <t>JEP-083-2023</t>
  </si>
  <si>
    <t>Estefania Gómez Vanegas</t>
  </si>
  <si>
    <t>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</si>
  <si>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https://community.secop.gov.co/Public/Tendering/ContractNoticePhases/View?PPI=CO1.PPI.22626688&amp;isFromPublicArea=True&amp;isModal=False</t>
  </si>
  <si>
    <t>JEP-084-2023</t>
  </si>
  <si>
    <t>Willian Galindo Chavez</t>
  </si>
  <si>
    <t xml:space="preserve">Prestación de servicios profesionales para apoyar al departamento SAAD Comparecientes en las actividades administrativas de seguimiento y control propias del desarrollo del Sistema Autónomo de Asesoría y Defensa </t>
  </si>
  <si>
    <t>https://community.secop.gov.co/Public/Tendering/ContractNoticePhases/View?PPI=CO1.PPI.22600077&amp;isFromPublicArea=True&amp;isModal=False</t>
  </si>
  <si>
    <t>JEP-085-2023</t>
  </si>
  <si>
    <t>Alvaro Hernan Guzman Vargas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</si>
  <si>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</si>
  <si>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https://community.secop.gov.co/Public/Tendering/ContractNoticePhases/View?PPI=CO1.PPI.22594844&amp;isFromPublicArea=True&amp;isModal=False</t>
  </si>
  <si>
    <t>JEP-086-2023</t>
  </si>
  <si>
    <t>Prestar de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</si>
  <si>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https://community.secop.gov.co/Public/Tendering/ContractNoticePhases/View?PPI=CO1.PPI.22596225&amp;isFromPublicArea=True&amp;isModal=False</t>
  </si>
  <si>
    <t>JEP-087-2023</t>
  </si>
  <si>
    <t>Prestar servicios profesionales especializados para acompañar y apoyar a la subsecretaría ejecutiva en la certificación de trabajos, obras y actividades (TOAR), con contenido reparador, seguimiento al régimen de condicionalidad y sanciones propias con énfasis en la acción integral contra minas antipersonal y sistemas de información geográfica.</t>
  </si>
  <si>
    <t>https://community.secop.gov.co/Public/Tendering/ContractNoticePhases/View?PPI=CO1.PPI.22597037&amp;isFromPublicArea=True&amp;isModal=False</t>
  </si>
  <si>
    <t>JEP-088-2023</t>
  </si>
  <si>
    <t>Minerva María Machado Pérez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</si>
  <si>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</si>
  <si>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https://community.secop.gov.co/Public/Tendering/ContractNoticePhases/View?PPI=CO1.PPI.22604280&amp;isFromPublicArea=True&amp;isModal=False</t>
  </si>
  <si>
    <t>JEP-089-2023</t>
  </si>
  <si>
    <t>Luis Pablo Varón Ramirez</t>
  </si>
  <si>
    <t>https://community.secop.gov.co/Public/Tendering/ContractNoticePhases/View?PPI=CO1.PPI.22609201&amp;isFromPublicArea=True&amp;isModal=False</t>
  </si>
  <si>
    <t>JEP-090-2023</t>
  </si>
  <si>
    <t>Ana María Mancipe Montenegro</t>
  </si>
  <si>
    <t>Prestar servicios profesionales para apoyar jurídicamente a la subdirección de recursos físicos e infraestructura en el análisis de la información y revisión de documentos requeridos dentro de las acciones y proyectos desarrollados por la dependencia, para la implementación del punto 5 del acuerdo final con enfoque sistémico</t>
  </si>
  <si>
    <t>https://community.secop.gov.co/Public/Tendering/ContractNoticePhases/View?PPI=CO1.PPI.22609289&amp;isFromPublicArea=True&amp;isModal=False</t>
  </si>
  <si>
    <t>JEP-091-2023</t>
  </si>
  <si>
    <t>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t>
  </si>
  <si>
    <t>https://community.secop.gov.co/Public/Tendering/ContractNoticePhases/View?PPI=CO1.PPI.22622169&amp;isFromPublicArea=True&amp;isModal=False</t>
  </si>
  <si>
    <t>JEP-092-2023</t>
  </si>
  <si>
    <t>Carolina Saldarriaga Gómez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</si>
  <si>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</si>
  <si>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https://community.secop.gov.co/Public/Tendering/ContractNoticePhases/View?PPI=CO1.PPI.22608061&amp;isFromPublicArea=True&amp;isModal=False</t>
  </si>
  <si>
    <t>JEP-093-2023</t>
  </si>
  <si>
    <t xml:space="preserve">María Teresa López García </t>
  </si>
  <si>
    <t>Prestar servicios profesionales para apoyar a la subdirección de talento humano en las actividades relacionadas con el procesamiento de la nómina de la jurisdicción especial para La Paz como parte del desarrollo e implementación de la estrategia de talento humano de la entidad</t>
  </si>
  <si>
    <t>https://community.secop.gov.co/Public/Tendering/ContractNoticePhases/View?PPI=CO1.PPI.22620120&amp;isFromPublicArea=True&amp;isModal=False</t>
  </si>
  <si>
    <t>JEP-094-2023</t>
  </si>
  <si>
    <t>Prestar los servicios profesionales de acompañamiento jurídico al grupo de apoyo legal y administrativo en las gestiones precontractuales, contractuales y poscontractuales para facilitar la capacidad investigativa de la UIA</t>
  </si>
  <si>
    <t>https://community.secop.gov.co/Public/Tendering/ContractNoticePhases/View?PPI=CO1.PPI.22614219&amp;isFromPublicArea=True&amp;isModal=False</t>
  </si>
  <si>
    <t>JEP-095-2023</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</si>
  <si>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</si>
  <si>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https://community.secop.gov.co/Public/Tendering/ContractNoticePhases/View?PPI=CO1.PPI.22642724&amp;isFromPublicArea=True&amp;isModal=False</t>
  </si>
  <si>
    <t>JEP-096-2023</t>
  </si>
  <si>
    <t>Marilsa Tumarosa Nieto</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</si>
  <si>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</si>
  <si>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https://community.secop.gov.co/Public/Tendering/ContractNoticePhases/View?PPI=CO1.PPI.22649261&amp;isFromPublicArea=True&amp;isModal=False</t>
  </si>
  <si>
    <t>JEP-097-2023</t>
  </si>
  <si>
    <t>Jaime Eduardo Fonseca Aranguren</t>
  </si>
  <si>
    <t>Prestar servicios profesionales para apoyar y acompañar las actividades necesarias de planeación estratégica, administrativas, financieras y contractuales para el desarrollo del enfoque territorial de la unidad de investigación y acusación de la JEP y su posicionamiento en las regiones</t>
  </si>
  <si>
    <t>https://community.secop.gov.co/Public/Tendering/ContractNoticePhases/View?PPI=CO1.PPI.22658738&amp;isFromPublicArea=True&amp;isModal=False</t>
  </si>
  <si>
    <t>JEP-098-2023</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</si>
  <si>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</si>
  <si>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https://community.secop.gov.co/Public/Tendering/ContractNoticePhases/View?PPI=CO1.PPI.22681502&amp;isFromPublicArea=True&amp;isModal=False</t>
  </si>
  <si>
    <t>JEP-099-2023</t>
  </si>
  <si>
    <t>Libardo Cardona Martinez</t>
  </si>
  <si>
    <t>Prestar servicios profesionales para apoyar y acompañar la gestión del grupo de relacionamiento y comunicaciones de la UIA en la generación de contenidos concernientes a las jornadas con víctimas por hechos de competencia de la jurisdicción atendiendo los enfoques de género, diferencial y territorial</t>
  </si>
  <si>
    <t>https://community.secop.gov.co/Public/Tendering/ContractNoticePhases/View?PPI=CO1.PPI.22681603&amp;isFromPublicArea=True&amp;isModal=False</t>
  </si>
  <si>
    <t>JEP-100-2023</t>
  </si>
  <si>
    <t>Prestar servicios profesionales especializados para apoyar y acompañar el despliegue territorial de la Secretaría Ejecutiva en los departamentos de Risaralda, Quindío y Caldas,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</si>
  <si>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https://community.secop.gov.co/Public/Tendering/ContractNoticePhases/View?PPI=CO1.PPI.22647232&amp;isFromPublicArea=True&amp;isModal=False</t>
  </si>
  <si>
    <t>JEP-101-2023</t>
  </si>
  <si>
    <t>Kathiana Maria Chaverra Gomez</t>
  </si>
  <si>
    <t>Prestar servicios profesionales especializados para apoyar y acompañar el despliegue territorial de la Secretaría Ejecutiva en los departamentos de Cesar y La Guajira,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</si>
  <si>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https://community.secop.gov.co/Public/Tendering/ContractNoticePhases/View?PPI=CO1.PPI.22639314&amp;isFromPublicArea=True&amp;isModal=False</t>
  </si>
  <si>
    <t>JEP-102-2023</t>
  </si>
  <si>
    <t>Prestar servicios profesionales especializados para apoyar y acompañar el despliegue territorial de la Secretaría Ejecutiva en los departamentos de Meta y Guainía,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</si>
  <si>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https://community.secop.gov.co/Public/Tendering/ContractNoticePhases/View?PPI=CO1.PPI.22625876&amp;isFromPublicArea=True&amp;isModal=False</t>
  </si>
  <si>
    <t>JEP-103-2023</t>
  </si>
  <si>
    <t>Isabella Gomes Cordón</t>
  </si>
  <si>
    <t>Prestar servicios profesionales para apoyar a la Subdirección de Comunicaciones en el cubrimiento periodístico y la difusión de las decisiones y audiencias de la Salas y Secciones del Tribunal para la Paz, como parte del desarrollo de la estrategia y la política de comunicaciones</t>
  </si>
  <si>
    <t>https://community.secop.gov.co/Public/Tendering/ContractNoticePhases/View?PPI=CO1.PPI.22621647&amp;isFromPublicArea=True&amp;isModal=False</t>
  </si>
  <si>
    <t>JEP-104-2023</t>
  </si>
  <si>
    <t xml:space="preserve">Adriana Sofia Borda Plata </t>
  </si>
  <si>
    <t>Prestación de servicios profesionales para apoyar a la Subdirección de Planeación en el desarrollo del modelo de gestión de la entidad y en la revisión y seguimiento de instrumentos de planeación y gestión asociados</t>
  </si>
  <si>
    <t>https://community.secop.gov.co/Public/Tendering/ContractNoticePhases/View?PPI=CO1.PPI.22635201&amp;isFromPublicArea=True&amp;isModal=False</t>
  </si>
  <si>
    <t>JEP-105-2023</t>
  </si>
  <si>
    <t>Paula Helena Russi Sanchez</t>
  </si>
  <si>
    <t>Prestar servicios profesionales para acompañar a la Subdirección de Talento Humano en los diferentes procesos administrativos inherentes a la vinculación, permanencia y desvinculación de servidores públicos, así como al manejo de la plataforma SIGEP II</t>
  </si>
  <si>
    <t>https://community.secop.gov.co/Public/Tendering/ContractNoticePhases/View?PPI=CO1.PPI.22641780&amp;isFromPublicArea=True&amp;isModal=False</t>
  </si>
  <si>
    <t>JEP-106-2023</t>
  </si>
  <si>
    <t xml:space="preserve">Prestar servicios profesionales para apoyar al Departamento de Atención a Víctimas a nivel nacional en la articulación técnica de la ruta de acreditación administrativa, atendiendo los enfoques diferenciales </t>
  </si>
  <si>
    <t>https://community.secop.gov.co/Public/Tendering/ContractNoticePhases/View?PPI=CO1.PPI.22647695&amp;isFromPublicArea=True&amp;isModal=False</t>
  </si>
  <si>
    <t>JEP-107-2023</t>
  </si>
  <si>
    <t xml:space="preserve">Prestar servicios profesionales para apoyar jurídicamente la revisión de actos administrativos y demás temas relacionados con la vinculación, permanencia, desvinculación de servidores y demás temas inherentes a la administración del talento humano de la JEP. </t>
  </si>
  <si>
    <t>https://community.secop.gov.co/Public/Tendering/ContractNoticePhases/View?PPI=CO1.PPI.22647007&amp;isFromPublicArea=True&amp;isModal=False</t>
  </si>
  <si>
    <t>JEP-108-2023</t>
  </si>
  <si>
    <t>Johanna Andrea Rodriguez Esquivia</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</si>
  <si>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que hacen parte de la dotación de los grupos territoriales y la sede principal de la JEP.</t>
  </si>
  <si>
    <t>https://community.secop.gov.co/Public/Tendering/ContractNoticePhases/View?PPI=CO1.PPI.22650584&amp;isFromPublicArea=True&amp;isModal=False</t>
  </si>
  <si>
    <t>JEP-109-2023</t>
  </si>
  <si>
    <t>Valencia Mosquera Mabel Concepción</t>
  </si>
  <si>
    <t>Prestar servicios profesionales para apoyar al Departamento de Enfoques Diferenciales  en el desarrollo de la perspectiva de interseccionalidad de los enfoques diferenciales, mediante la implementación de estrategias y actividades en el marco de los objetivos de la JEP.</t>
  </si>
  <si>
    <t>https://community.secop.gov.co/Public/Tendering/ContractNoticePhases/View?PPI=CO1.PPI.22660701&amp;isFromPublicArea=True&amp;isModal=False</t>
  </si>
  <si>
    <t>JEP-110-2023</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</si>
  <si>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</si>
  <si>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https://community.secop.gov.co/Public/Tendering/ContractNoticePhases/View?PPI=CO1.PPI.22660726&amp;isFromPublicArea=True&amp;isModal=False</t>
  </si>
  <si>
    <t>JEP-111-2023</t>
  </si>
  <si>
    <t>Prestar los servicios profesionales para apoyar y acompañar al grupo de apoyo legal y administrativo en las actividades logísticas, jurídicas y administrativas para facilitar la capacidad investigativa de la UIA</t>
  </si>
  <si>
    <t>https://community.secop.gov.co/Public/Tendering/ContractNoticePhases/View?PPI=CO1.PPI.22679085&amp;isFromPublicArea=True&amp;isModal=False</t>
  </si>
  <si>
    <t>JEP-112-2023</t>
  </si>
  <si>
    <t>Alberto Mendez Cruz</t>
  </si>
  <si>
    <t>https://community.secop.gov.co/Public/Tendering/ContractNoticePhases/View?PPI=CO1.PPI.22718350&amp;isFromPublicArea=True&amp;isModal=False</t>
  </si>
  <si>
    <t>JEP-113-2023</t>
  </si>
  <si>
    <t>Alexander Rios Pérez</t>
  </si>
  <si>
    <t>https://community.secop.gov.co/Public/Tendering/ContractNoticePhases/View?PPI=CO1.PPI.22718827&amp;isFromPublicArea=True&amp;isModal=False</t>
  </si>
  <si>
    <t>JEP-114-2023</t>
  </si>
  <si>
    <t>Jorge Eliecer Correor Fonseca</t>
  </si>
  <si>
    <t>https://community.secop.gov.co/Public/Tendering/ContractNoticePhases/View?PPI=CO1.PPI.22719368&amp;isFromPublicArea=True&amp;isModal=False</t>
  </si>
  <si>
    <t>JEP-115-2023</t>
  </si>
  <si>
    <t>https://community.secop.gov.co/Public/Tendering/ContractNoticePhases/View?PPI=CO1.PPI.22721243&amp;isFromPublicArea=True&amp;isModal=False</t>
  </si>
  <si>
    <t>JEP-116-2023</t>
  </si>
  <si>
    <t>Carlos Javier Moncayo Valencia</t>
  </si>
  <si>
    <t>https://community.secop.gov.co/Public/Tendering/ContractNoticePhases/View?PPI=CO1.PPI.22721268&amp;isFromPublicArea=True&amp;isModal=False</t>
  </si>
  <si>
    <t>JEP-117-2023</t>
  </si>
  <si>
    <t xml:space="preserve">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 </t>
  </si>
  <si>
    <t>https://community.secop.gov.co/Public/Tendering/ContractNoticePhases/View?PPI=CO1.PPI.22683442&amp;isFromPublicArea=True&amp;isModal=False</t>
  </si>
  <si>
    <t>JEP-118-2023</t>
  </si>
  <si>
    <t>Johan Steve Varon Gómez</t>
  </si>
  <si>
    <t>Prestar servicios profesionales para apoyar y acompañar al Departamento de Atención a Víctimas en la construcción, consolidación, actualización y mantenimiento de las bases de datos, herramientas de captura de información y aplicativos web, que registren actividades de divulgación, orientación, asesoría, acompañamiento psicosocial y de participación en instancias judiciales y no judiciales, atendiendo los enfoques diferenciales.</t>
  </si>
  <si>
    <t>https://community.secop.gov.co/Public/Tendering/ContractNoticePhases/View?PPI=CO1.PPI.22688996&amp;isFromPublicArea=True&amp;isModal=False</t>
  </si>
  <si>
    <t>JEP-119-2023</t>
  </si>
  <si>
    <t xml:space="preserve">María del Pilar Indaburo Peñuela </t>
  </si>
  <si>
    <t xml:space="preserve">Prestar servicios profesionales para apoyar y acompañar a la Subdirección de Recursos Físicos e Infraestructura en la verificación y trámite de los desplazamientos requeridos para la implementación del enfoque territorial y los enfoques diferenciales. </t>
  </si>
  <si>
    <t>https://community.secop.gov.co/Public/Tendering/ContractNoticePhases/View?PPI=CO1.PPI.22685968&amp;isFromPublicArea=True&amp;isModal=False</t>
  </si>
  <si>
    <t>JEP-120-2023</t>
  </si>
  <si>
    <t xml:space="preserve">Prestar servicios profesionales para apoyar y acompañar la codificación, análisis y sistematización de información, así como la elaboración de documentos con relación al caso 06: "victimización de miembros de la unión patriótica por parte de agentes estatales"- de la srvr. </t>
  </si>
  <si>
    <t>https://community.secop.gov.co/Public/Tendering/ContractNoticePhases/View?PPI=CO1.PPI.22691226&amp;isFromPublicArea=True&amp;isModal=False</t>
  </si>
  <si>
    <t>JEP-121-2023</t>
  </si>
  <si>
    <t xml:space="preserve">Prestar servicios profesionales al Departamento de Gestión Documental en el acompañamiento a las actividades relacionadas con la implementación de los proyectos del departamento de gestión documental. </t>
  </si>
  <si>
    <t>https://community.secop.gov.co/Public/Tendering/ContractNoticePhases/View?PPI=CO1.PPI.22696880&amp;isFromPublicArea=True&amp;isModal=False</t>
  </si>
  <si>
    <t>JEP-122-2023</t>
  </si>
  <si>
    <t>Ángela María Montaño Apraez</t>
  </si>
  <si>
    <t>Prestar servicios profesionales para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</si>
  <si>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https://community.secop.gov.co/Public/Tendering/ContractNoticePhases/View?PPI=CO1.PPI.22694458&amp;isFromPublicArea=True&amp;isModal=False</t>
  </si>
  <si>
    <t>JEP-123-2023</t>
  </si>
  <si>
    <t>Dairo  Jair Novoa  Rincon</t>
  </si>
  <si>
    <t xml:space="preserve">Prestar servicios de apoyo al Departamento de Gestión Documental en la implementación de los proyectos de organización de archivos y digitalizacion de la Jurisdicción Especial Para la Paz. </t>
  </si>
  <si>
    <t>https://community.secop.gov.co/Public/Tendering/ContractNoticePhases/View?PPI=CO1.PPI.22693099&amp;isFromPublicArea=True&amp;isModal=False</t>
  </si>
  <si>
    <t>JEP-124-2023</t>
  </si>
  <si>
    <t>Prestar servicios profesionales para apoyar a la Subdirección de Comunicaciones en los trámites administrativos, contables y de planeación de los proyectos a cargo de la dependencia relacionados con la gestión de medios, estrategia de comunicación y gestión de comunicaciones de la JEP.</t>
  </si>
  <si>
    <t>https://community.secop.gov.co/Public/Tendering/ContractNoticePhases/View?PPI=CO1.PPI.22698023&amp;isFromPublicArea=True&amp;isModal=False</t>
  </si>
  <si>
    <t>JEP-125-2023</t>
  </si>
  <si>
    <t>BUHO MEDIA S.A.S.</t>
  </si>
  <si>
    <t>Prestar servicios profesionales para acompañar a la Subdirección de Comunicaciones, en la realización del monitoreo diario de los medios y plataformas de comunicación a nivel internacional, nacional, regional y local en los que circulan información sobre la JEP y los temas asociados a su gestión de acuerdo a la política y estrategia de comunicaciones, con el fin de realizar el análisis de impacto.</t>
  </si>
  <si>
    <t>https://community.secop.gov.co/Public/Tendering/ContractNoticePhases/View?PPI=CO1.PPI.22713474&amp;isFromPublicArea=True&amp;isModal=False</t>
  </si>
  <si>
    <t>JEP-126-2023</t>
  </si>
  <si>
    <t xml:space="preserve">Prestar servicios profesionales en el departamento de gestión documental a los procesos de organización, almacenamiento y custodia de los archivos físicos y digitales de la jurisdicción especial para la paz. </t>
  </si>
  <si>
    <t>https://community.secop.gov.co/Public/Tendering/ContractNoticePhases/View?PPI=CO1.PPI.22702743&amp;isFromPublicArea=True&amp;isModal=False</t>
  </si>
  <si>
    <t>JEP-127-2023</t>
  </si>
  <si>
    <t xml:space="preserve">Freddy Leonardo Estupiñán Rincón </t>
  </si>
  <si>
    <t>Prestar los servicios profesionales para apoyar a la subdirección de fortalecimiento institucional en la planeación, verificación, seguimiento y apropiación de las actividades del modelo de gestión del conocimiento, con énfasis en aprendizajes institucionales, procesos de formación interna y la administración de la plataforma virtual</t>
  </si>
  <si>
    <t>https://community.secop.gov.co/Public/Tendering/ContractNoticePhases/View?PPI=CO1.PPI.22699055&amp;isFromPublicArea=True&amp;isModal=False</t>
  </si>
  <si>
    <t>JEP-128-2023</t>
  </si>
  <si>
    <t>Karol Ricardo Linares Correa</t>
  </si>
  <si>
    <t xml:space="preserve">Brindar asesoría técnica al Grupo de Análisis de la Información (GRAI) en la administración y gestión segura de las bases de datos integradas en el universo provisional de hechos y el uso eficiente de las herramientas tecnológicas dispuestas para ello. </t>
  </si>
  <si>
    <t>https://community.secop.gov.co/Public/Tendering/ContractNoticePhases/View?PPI=CO1.PPI.22707636&amp;isFromPublicArea=True&amp;isModal=False</t>
  </si>
  <si>
    <t>JEP-129-2023</t>
  </si>
  <si>
    <t>Oscar Arnold Sanabria Sanchez</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</si>
  <si>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</si>
  <si>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https://community.secop.gov.co/Public/Tendering/ContractNoticePhases/View?PPI=CO1.PPI.22708119&amp;isFromPublicArea=True&amp;isModal=False</t>
  </si>
  <si>
    <t>JEP-130-2023</t>
  </si>
  <si>
    <t>Luis David Castillo Rojas</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</si>
  <si>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</si>
  <si>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https://community.secop.gov.co/Public/Tendering/ContractNoticePhases/View?PPI=CO1.PPI.22709016&amp;isFromPublicArea=True&amp;isModal=False</t>
  </si>
  <si>
    <t>JEP-131-2023</t>
  </si>
  <si>
    <t xml:space="preserve">Adriana Michelle Paez Gil </t>
  </si>
  <si>
    <t>https://community.secop.gov.co/Public/Tendering/ContractNoticePhases/View?PPI=CO1.PPI.22709099&amp;isFromPublicArea=True&amp;isModal=False</t>
  </si>
  <si>
    <t>JEP-132-2023</t>
  </si>
  <si>
    <t>Alvaro Francisco Cordoba Caviedes</t>
  </si>
  <si>
    <t>Prestar servicios profesionales especializados para apoyar y acompañar a las salas y secciones de la JEP, en el análisis y estructuración de información para el trámite y preparación de las versiones voluntarias</t>
  </si>
  <si>
    <t>https://community.secop.gov.co/Public/Tendering/ContractNoticePhases/View?PPI=CO1.PPI.22714923&amp;isFromPublicArea=True&amp;isModal=False</t>
  </si>
  <si>
    <t>JEP-133-2023</t>
  </si>
  <si>
    <t>Carlos Julio Castillo Beltrán</t>
  </si>
  <si>
    <t>Prestar servicios profesionales especializados para acompañar y apoyar a la Subsecretaría Ejecutiva en la certificación de trabajos, obras y actividades (TOAR), con contenido reparador, seguimiento al régimen de condicionalidad y sanciones propias con énfasis en rutas sancionatorias y no sancionatorias aplicables a miembros de la Fuerza Pública comparecientes ante la JEP.</t>
  </si>
  <si>
    <t>https://community.secop.gov.co/Public/Tendering/ContractNoticePhases/View?PPI=CO1.PPI.22722706&amp;isFromPublicArea=True&amp;isModal=False</t>
  </si>
  <si>
    <t>JEP-134-2023</t>
  </si>
  <si>
    <t>https://community.secop.gov.co/Public/Tendering/ContractNoticePhases/View?PPI=CO1.PPI.22715396&amp;isFromPublicArea=True&amp;isModal=False</t>
  </si>
  <si>
    <t>JEP-135-2023</t>
  </si>
  <si>
    <t xml:space="preserve">Andres Eduardo Charry Angarita </t>
  </si>
  <si>
    <t>https://community.secop.gov.co/Public/Tendering/ContractNoticePhases/View?PPI=CO1.PPI.22725617&amp;isFromPublicArea=True&amp;isModal=False</t>
  </si>
  <si>
    <t>JEP-136-2023</t>
  </si>
  <si>
    <t xml:space="preserve">Leidy Zulay Velez Murillo </t>
  </si>
  <si>
    <t>https://community.secop.gov.co/Public/Tendering/ContractNoticePhases/View?PPI=CO1.PPI.22727567&amp;isFromPublicArea=True&amp;isModal=False</t>
  </si>
  <si>
    <t>JEP-137-2023</t>
  </si>
  <si>
    <t xml:space="preserve">Mario Andres Palacios Cabrera </t>
  </si>
  <si>
    <t>https://community.secop.gov.co/Public/Tendering/ContractNoticePhases/View?PPI=CO1.PPI.22731761&amp;isFromPublicArea=True&amp;isModal=False</t>
  </si>
  <si>
    <t>JEP-138-2023</t>
  </si>
  <si>
    <t xml:space="preserve">Nasly Alexandra Cañas De La Hoz </t>
  </si>
  <si>
    <t>https://community.secop.gov.co/Public/Tendering/ContractNoticePhases/View?PPI=CO1.PPI.22723093&amp;isFromPublicArea=True&amp;isModal=False</t>
  </si>
  <si>
    <t>JEP-139-2023</t>
  </si>
  <si>
    <t xml:space="preserve">Oscar Andres Abello Lozada </t>
  </si>
  <si>
    <t>https://community.secop.gov.co/Public/Tendering/ContractNoticePhases/View?PPI=CO1.PPI.22734396&amp;isFromPublicArea=True&amp;isModal=False</t>
  </si>
  <si>
    <t>JEP-140-2023</t>
  </si>
  <si>
    <t xml:space="preserve">Santiago Villaneda Franco </t>
  </si>
  <si>
    <t>https://community.secop.gov.co/Public/Tendering/ContractNoticePhases/View?PPI=CO1.PPI.22736576&amp;isFromPublicArea=True&amp;isModal=False</t>
  </si>
  <si>
    <t>JEP-141-2023</t>
  </si>
  <si>
    <t xml:space="preserve">Yuly Dayana Guauña Chantre </t>
  </si>
  <si>
    <t>https://community.secop.gov.co/Public/Tendering/ContractNoticePhases/View?PPI=CO1.PPI.22737518&amp;isFromPublicArea=True&amp;isModal=False</t>
  </si>
  <si>
    <t>JEP-142-2023</t>
  </si>
  <si>
    <t xml:space="preserve">Daniela Villa Hernandez </t>
  </si>
  <si>
    <t>https://community.secop.gov.co/Public/Tendering/ContractNoticePhases/View?PPI=CO1.PPI.22737555&amp;isFromPublicArea=True&amp;isModal=False</t>
  </si>
  <si>
    <t>JEP-143-2023</t>
  </si>
  <si>
    <t>https://community.secop.gov.co/Public/Tendering/ContractNoticePhases/View?PPI=CO1.PPI.22737593&amp;isFromPublicArea=True&amp;isModal=False</t>
  </si>
  <si>
    <t>JEP-144-2023</t>
  </si>
  <si>
    <t>Prestación de servicios profesionales para apoyar al departamento SAAD Comparecientes en las actividades administrativas de seguimiento y control propias del desarrollo del Sistema Autónomo de Asesoría y Defensa</t>
  </si>
  <si>
    <t>https://community.secop.gov.co/Public/Tendering/ContractNoticePhases/View?PPI=CO1.PPI.22718432&amp;isFromPublicArea=True&amp;isModal=False</t>
  </si>
  <si>
    <t>JEP-145-2023</t>
  </si>
  <si>
    <t>Nicolle Estefany Salazar Hurtado</t>
  </si>
  <si>
    <t>Prestar servicios profesionales para apoyar y acompañar al Departamento de Atención al Ciudadano en la gestión de los diferentes canales, registros de PQRSDF, manejo de bases de datos correspondientes, encuestas de satisfacción de los sujetos de derecho, ciudadanía en general e informes estadísticos, para la implementación del punto 5 del Acuerdo Final con enfoque sistémico</t>
  </si>
  <si>
    <t>https://community.secop.gov.co/Public/Tendering/ContractNoticePhases/View?PPI=CO1.PPI.22743080&amp;isFromPublicArea=True&amp;isModal=False</t>
  </si>
  <si>
    <t>JEP-146-2023</t>
  </si>
  <si>
    <t>Leidy Carolina Martinez Cruz</t>
  </si>
  <si>
    <t>https://community.secop.gov.co/Public/Tendering/ContractNoticePhases/View?PPI=CO1.PPI.22791228&amp;isFromPublicArea=True&amp;isModal=False</t>
  </si>
  <si>
    <t>JEP-147-2023</t>
  </si>
  <si>
    <t xml:space="preserve">Prestar servicios profesionales para apoyar y acompañar al Departamento de Atención al Ciudadano en el desarrollo de las actividades relacionadas con recepción, tipificación, asignación y reportes estadísticos de las PQRSDF y solicitudes de acreditación dentro de los sistemas de la entidad, para la implementación del punto 5 del Acuerdo Final con enfoque sistémico </t>
  </si>
  <si>
    <t>https://community.secop.gov.co/Public/Tendering/ContractNoticePhases/View?PPI=CO1.PPI.22813769&amp;isFromPublicArea=True&amp;isModal=False</t>
  </si>
  <si>
    <t>JEP-148-2023</t>
  </si>
  <si>
    <t xml:space="preserve">Prestar servicios para apoyar al Departamento de Enfoques Diferenciales en la gestión administrativa y operativa de los procesos y procedimientos de esta dependencia. </t>
  </si>
  <si>
    <t>https://community.secop.gov.co/Public/Tendering/ContractNoticePhases/View?PPI=CO1.PPI.22744125&amp;isFromPublicArea=True&amp;isModal=False</t>
  </si>
  <si>
    <t>JEP-149-2023</t>
  </si>
  <si>
    <t xml:space="preserve">Brayan Giovanny Forero Cañon </t>
  </si>
  <si>
    <t>https://community.secop.gov.co/Public/Tendering/ContractNoticePhases/View?PPI=CO1.PPI.22744136&amp;isFromPublicArea=True&amp;isModal=False</t>
  </si>
  <si>
    <t>JEP-150-2023</t>
  </si>
  <si>
    <t>https://community.secop.gov.co/Public/Tendering/ContractNoticePhases/View?PPI=CO1.PPI.22761822&amp;isFromPublicArea=True&amp;isModal=False</t>
  </si>
  <si>
    <t>JEP-151-2023</t>
  </si>
  <si>
    <t>Prestar servicios profesionales para apoyar al departamento de SAAD comparecientes en la planeación, la ejecución y el seguimiento a las actividades de desarrollo, implementación y administración del registro de comparecientes, así como el seguimiento a la ejecución de los convenios que suscriba la JEP con organizaciones de cooperación internacional u otras entidades del estado en temas relacionados con el registro</t>
  </si>
  <si>
    <t>https://community.secop.gov.co/Public/Tendering/ContractNoticePhases/View?PPI=CO1.PPI.22758403&amp;isFromPublicArea=True&amp;isModal=False</t>
  </si>
  <si>
    <t>JEP-152-2023</t>
  </si>
  <si>
    <t>Claritza Elena Marquez Fonseca</t>
  </si>
  <si>
    <t>Prestación de servicios profesionales en la asesoría jurídica, atención integral y defensa técnica judicial a las personas que comparezcan ante las salas y secciones de la jep, teniendo en cuenta los enfoques diferenciales.</t>
  </si>
  <si>
    <t>https://community.secop.gov.co/Public/Tendering/ContractNoticePhases/View?PPI=CO1.PPI.22818127&amp;isFromPublicArea=True&amp;isModal=False</t>
  </si>
  <si>
    <t>JEP-153-2023</t>
  </si>
  <si>
    <t>Diana Marcela Castañeda Romero</t>
  </si>
  <si>
    <t>Prestar servicios de apoyo a la subdirección de talento humano en las actividades relacionadas con la planeación y ejecución del plan de bienestar social laboral,
como parte de la gestión del talento humano</t>
  </si>
  <si>
    <t>https://community.secop.gov.co/Public/Tendering/ContractNoticePhases/View?PPI=CO1.PPI.22732312&amp;isFromPublicArea=True&amp;isModal=False</t>
  </si>
  <si>
    <t>JEP-154-2023</t>
  </si>
  <si>
    <t>CANAL REGIONAL DE TELEVISION TEVEANDINA LTDA</t>
  </si>
  <si>
    <t>Prestación de servicios logísticos, humanos, técnicos y demás que sean necesarios para la operación del sistema de gestión de medios de la JEP</t>
  </si>
  <si>
    <t>JEP-155-2023</t>
  </si>
  <si>
    <t>Yuban Andres Silva Paez</t>
  </si>
  <si>
    <t>Prestar servicios profesionales para apoyar a la Subdirección de Planeación en la planeación operativa y su seguimiento considerando información cuantitativa</t>
  </si>
  <si>
    <t>https://community.secop.gov.co/Public/Tendering/ContractNoticePhases/View?PPI=CO1.PPI.22797860&amp;isFromPublicArea=True&amp;isModal=False</t>
  </si>
  <si>
    <t>JEP-156-2023</t>
  </si>
  <si>
    <t>Prestación de servicios profesionales para acompañar al Departamento SAAD Comparecientes en la articulación, seguimiento y aplicación de los lineamientos para la atención psicosocial a cargo del departamento, atendiendo los enfoques diferenciales</t>
  </si>
  <si>
    <t>https://community.secop.gov.co/Public/Tendering/ContractNoticePhases/View?PPI=CO1.PPI.22742506&amp;isFromPublicArea=True&amp;isModal=False</t>
  </si>
  <si>
    <t>JEP-157-2023</t>
  </si>
  <si>
    <t>Miguel Angel Celis Peñaranda</t>
  </si>
  <si>
    <t>Prestación de servicios profesionales para apoyar y acompañar al departamento SAAD Comparecientes en el trámite de las gestiones relacionadas con la atención a la ciudadanía en el marco del desarrollo del Sistema Autónomo de Asesoría y Defensa</t>
  </si>
  <si>
    <t>https://community.secop.gov.co/Public/Tendering/ContractNoticePhases/View?PPI=CO1.PPI.22743643&amp;isFromPublicArea=True&amp;isModal=False</t>
  </si>
  <si>
    <t>JEP-158-2023</t>
  </si>
  <si>
    <t>Paula Daniela Hortua Pacheco</t>
  </si>
  <si>
    <t xml:space="preserve">Prestar servicios profesionales para apoyar y acompañar en los procesos de mejoramiento de la gestión judicial de la Secretaria General Judicial </t>
  </si>
  <si>
    <t>Subsecretaría Ejecutiva - Magistratura</t>
  </si>
  <si>
    <t>https://community.secop.gov.co/Public/Tendering/ContractNoticePhases/View?PPI=CO1.PPI.22760726&amp;isFromPublicArea=True&amp;isModal=False</t>
  </si>
  <si>
    <t>JEP-159-2023</t>
  </si>
  <si>
    <t>Esteban Navia</t>
  </si>
  <si>
    <t>Prestar servicios profesionales para apoyar y acompañar las Salas de Justicia y sus respectivas Presidencias en los procesos de mejoramiento de la gestión judicial</t>
  </si>
  <si>
    <t>https://community.secop.gov.co/Public/Tendering/ContractNoticePhases/View?PPI=CO1.PPI.22760193&amp;isFromPublicArea=True&amp;isModal=False</t>
  </si>
  <si>
    <t>JEP-160-2023</t>
  </si>
  <si>
    <t>Yazmin Liliana Moreno Cruz</t>
  </si>
  <si>
    <t xml:space="preserve">Prestar servicios de apoyo a la subdirección de recursos físicos e infraestructura en las actividades requeridas para tramitar los desplazamientos de la uia requeridos para facilitar la capacidad de investigación 
judicial. </t>
  </si>
  <si>
    <t>https://community.secop.gov.co/Public/Tendering/ContractNoticePhases/View?PPI=CO1.PPI.22756018&amp;isFromPublicArea=True&amp;isModal=False</t>
  </si>
  <si>
    <t>JEP-161-2023</t>
  </si>
  <si>
    <t>Cesar Nicolas Peña Aragon</t>
  </si>
  <si>
    <t>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</si>
  <si>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https://community.secop.gov.co/Public/Tendering/ContractNoticePhases/View?PPI=CO1.PPI.22778817&amp;isFromPublicArea=True&amp;isModal=False</t>
  </si>
  <si>
    <t>JEP-163-2023</t>
  </si>
  <si>
    <t>Carlos Arturo Orjuela Góngora</t>
  </si>
  <si>
    <t>Prestar servicios profesionales como abogado para desarrollar actividades de asesoría y apoyo jurídico en materia de derecho administrativo laboral en la gestión del Departamento de Conceptos y Representación Jurídica, y en los procesos judiciales en los que tenga representación judicial la Jurisdicción Especial para La Paz</t>
  </si>
  <si>
    <t>https://community.secop.gov.co/Public/Tendering/ContractNoticePhases/View?PPI=CO1.PPI.22744151&amp;isFromPublicArea=True&amp;isModal=False</t>
  </si>
  <si>
    <t>JEP-164-2023</t>
  </si>
  <si>
    <t xml:space="preserve">Jennifer Lizeth Barreto Pineda </t>
  </si>
  <si>
    <t>Prestar servicios profesionales para apoyar y acompañar las actividades de desarrollo, implementación y seguimiento de los componentes del Sistema de Gestión Documental de acuerdo con las necesidades de la Jurisdicción Especial para la Paz.</t>
  </si>
  <si>
    <t>https://community.secop.gov.co/Public/Tendering/ContractNoticePhases/View?PPI=CO1.PPI.22744189&amp;isFromPublicArea=True&amp;isModal=False</t>
  </si>
  <si>
    <t>JEP-165-2023</t>
  </si>
  <si>
    <t>Daniel Humberto Gomez Leal</t>
  </si>
  <si>
    <t>Prestar servicios profesionales a la Subsecretaria Ejecutiva en el apoyo a la ejecución de los servicios contratados en cumplimiento de las obligaciones misionales y de la gestión judicial de la JEP.</t>
  </si>
  <si>
    <t>https://community.secop.gov.co/Public/Tendering/ContractNoticePhases/View?PPI=CO1.PPI.22745118&amp;isFromPublicArea=True&amp;isModal=False</t>
  </si>
  <si>
    <t>JEP-166-2023</t>
  </si>
  <si>
    <t>Prestar servicios profesionales para apoyar y dar soporte en la administración de sistemas operativos y bases de datos en los sistemas de información de la Jurisdicción Especial para la Paz que se encuentran a cargo de la Dirección de Tecnologías de la Información</t>
  </si>
  <si>
    <t>https://community.secop.gov.co/Public/Tendering/ContractNoticePhases/View?PPI=CO1.PPI.22806925&amp;isFromPublicArea=True&amp;isModal=False</t>
  </si>
  <si>
    <t>JEP-167-2023</t>
  </si>
  <si>
    <t>Prestar servicios profesionales para apoyar y acompañar a la Dirección de Tecnologías de la información en el soporte e implementación de ajustes en los sistemas: SICO, Votaciones e Invitaciones.</t>
  </si>
  <si>
    <t>https://community.secop.gov.co/Public/Tendering/ContractNoticePhases/View?PPI=CO1.PPI.22807511&amp;isFromPublicArea=True&amp;isModal=False</t>
  </si>
  <si>
    <t>JEP-168-2023</t>
  </si>
  <si>
    <t>Jhon Henry Munevar Jimenez</t>
  </si>
  <si>
    <t>Prestar servicios profesionales para apoyar y acompañar a la Dirección de Tecnologías de la Información en la gestión de los accesos para los usuarios internos y especialistas técnicos del Sistema ViSTA; así como, en el apoyo en la articulación para la implementación de nuevos desarrollos e integración entre los sistemas de información internos y externos relacionados</t>
  </si>
  <si>
    <t>https://community.secop.gov.co/Public/Tendering/ContractNoticePhases/View?PPI=CO1.PPI.22807594&amp;isFromPublicArea=True&amp;isModal=False</t>
  </si>
  <si>
    <t>JEP-169-2023</t>
  </si>
  <si>
    <t>Prestar servicios profesionales para apoyar jurídicamente al Departamento de Enfoques Diferenciales en los procesos y procedimientos a cargo de la dependencia.</t>
  </si>
  <si>
    <t>https://community.secop.gov.co/Public/Tendering/ContractNoticePhases/View?PPI=CO1.PPI.22801482&amp;isFromPublicArea=True&amp;isModal=False</t>
  </si>
  <si>
    <t>JEP-170-2023</t>
  </si>
  <si>
    <t>Prestar servicios profesionales especializados para apoyar y acompañar el despliegue territorial de la Secretaría Ejecutiva en el dpto. de  Huila,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</si>
  <si>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https://community.secop.gov.co/Public/Tendering/ContractNoticePhases/View?PPI=CO1.PPI.22792914&amp;isFromPublicArea=True&amp;isModal=False</t>
  </si>
  <si>
    <t>JEP-171-2023</t>
  </si>
  <si>
    <t xml:space="preserve">Jhoanny Rico Joya </t>
  </si>
  <si>
    <t>Dirección de Asuntos Jurídicos - Magistratura</t>
  </si>
  <si>
    <t>https://community.secop.gov.co/Public/Tendering/ContractNoticePhases/View?PPI=CO1.PPI.22797965&amp;isFromPublicArea=True&amp;isModal=False</t>
  </si>
  <si>
    <t>JEP-172-2023</t>
  </si>
  <si>
    <t>Catalina Santamaria</t>
  </si>
  <si>
    <t>https://community.secop.gov.co/Public/Tendering/ContractNoticePhases/View?PPI=CO1.PPI.22783157&amp;isFromPublicArea=True&amp;isModal=False</t>
  </si>
  <si>
    <t>JEP-173-2023</t>
  </si>
  <si>
    <t>Prestar servicios profesionales para apoyar la secretaría ejecutiva en las actividades de articulación con otras dependencias, órganos de la JEP y entidades nacionales e internacionales, para la ejecución de las acciones de monitoreo integral a comparecientes, de acuerdo con los protocolos y lineamientos establecidos como parte del apoyo a la verificación judicial.</t>
  </si>
  <si>
    <t>https://community.secop.gov.co/Public/Tendering/ContractNoticePhases/View?PPI=CO1.PPI.22784923&amp;isFromPublicArea=True&amp;isModal=False</t>
  </si>
  <si>
    <t>JEP-174-2023</t>
  </si>
  <si>
    <t>Oscar Javier Rodríguez Machado</t>
  </si>
  <si>
    <t>Prestar servicios profesionales para apoyar y acompañar a la subdirección de fortalecimiento institucional en la administración del sistema de gestión de calidad de la JEP y el seguimiento a los proyectos de inversión</t>
  </si>
  <si>
    <t>https://community.secop.gov.co/Public/Tendering/ContractNoticePhases/View?PPI=CO1.PPI.22813229&amp;isFromPublicArea=True&amp;isModal=False</t>
  </si>
  <si>
    <t>JEP-175-2023</t>
  </si>
  <si>
    <t xml:space="preserve">Diana Marcela Ortega De La Victoria </t>
  </si>
  <si>
    <t>https://community.secop.gov.co/Public/Tendering/ContractNoticePhases/View?PPI=CO1.PPI.22800514&amp;isFromPublicArea=True&amp;isModal=False</t>
  </si>
  <si>
    <t>JEP-176-2023</t>
  </si>
  <si>
    <t>https://community.secop.gov.co/Public/Tendering/ContractNoticePhases/View?PPI=CO1.PPI.22800528&amp;isFromPublicArea=True&amp;isModal=False</t>
  </si>
  <si>
    <t>JEP-177-2023</t>
  </si>
  <si>
    <t xml:space="preserve">Prestación de servicios para acompañar la gestión administrativa del Departamento SAAD Comparecientes en asuntos relacionados con el apoyo a la supervisión de los contratos del Departamento </t>
  </si>
  <si>
    <t>https://community.secop.gov.co/Public/Tendering/ContractNoticePhases/View?PPI=CO1.PPI.22817481&amp;isFromPublicArea=True&amp;isModal=False</t>
  </si>
  <si>
    <t>JEP-178-2023</t>
  </si>
  <si>
    <t>Alvaro Javier Arroyo Martinez</t>
  </si>
  <si>
    <t>https://community.secop.gov.co/Public/Tendering/ContractNoticePhases/View?PPI=CO1.PPI.22801425&amp;isFromPublicArea=True&amp;isModal=False</t>
  </si>
  <si>
    <t>JEP-179-2023</t>
  </si>
  <si>
    <t>https://community.secop.gov.co/Public/Tendering/ContractNoticePhases/View?PPI=CO1.PPI.22805894&amp;isFromPublicArea=True&amp;isModal=False</t>
  </si>
  <si>
    <t>JEP-180-2023</t>
  </si>
  <si>
    <t>Andrea Del Pilar Lopez Piñeros</t>
  </si>
  <si>
    <t>https://community.secop.gov.co/Public/Tendering/ContractNoticePhases/View?PPI=CO1.PPI.22807589&amp;isFromPublicArea=True&amp;isModal=False</t>
  </si>
  <si>
    <t>JEP-181-2023</t>
  </si>
  <si>
    <t xml:space="preserve">Derly Tatiana Pulzara Velasco </t>
  </si>
  <si>
    <t>https://community.secop.gov.co/Public/Tendering/ContractNoticePhases/View?PPI=CO1.PPI.22810861&amp;isFromPublicArea=True&amp;isModal=False</t>
  </si>
  <si>
    <t>JEP-182-2023</t>
  </si>
  <si>
    <t>Diego Fernando Álvarez Ariza</t>
  </si>
  <si>
    <t>Prestar servicios profesionales para apoyar al GRAI en el análisis de información, elaboración de documentos de contexto y respuesta de derechos de petición  en desarrollo de los diferentes Macro de acuerdo con  los lineamientos de jefatura y Magistratura.</t>
  </si>
  <si>
    <t>https://community.secop.gov.co/Public/Tendering/ContractNoticePhases/View?PPI=CO1.PPI.22791205&amp;isFromPublicArea=True&amp;isModal=False</t>
  </si>
  <si>
    <t>JEP-183-2023</t>
  </si>
  <si>
    <t>Jhon Rojas</t>
  </si>
  <si>
    <t>Prestar servicios profesionales especializados para apoyar y acompañar el despliegue territorial de la Secretaría Ejecutiva en el departamento de Norte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</si>
  <si>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https://community.secop.gov.co/Public/Tendering/ContractNoticePhases/View?PPI=CO1.PPI.22794523&amp;isFromPublicArea=True&amp;isModal=False</t>
  </si>
  <si>
    <t>JEP-184-2023</t>
  </si>
  <si>
    <t xml:space="preserve">Angelica Viviana Rodriguez </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</si>
  <si>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</si>
  <si>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https://community.secop.gov.co/Public/Tendering/ContractNoticePhases/View?PPI=CO1.PPI.22821524&amp;isFromPublicArea=True&amp;isModal=False</t>
  </si>
  <si>
    <t>JEP-185-2023</t>
  </si>
  <si>
    <t>Prestación de servicios profesionales para acompañar y apoyar la implementación y ajuste de documentos técnicos en atención a la misión de la Subsecretaría Ejecutiva, así como el apoyo y acompañamiento a sus procesos de seguimiento, evaluación y ejercicio de rendición de cuentas internos y externos</t>
  </si>
  <si>
    <t>https://community.secop.gov.co/Public/Tendering/ContractNoticePhases/View?PPI=CO1.PPI.22803649&amp;isFromPublicArea=True&amp;isModal=False</t>
  </si>
  <si>
    <t>JEP-186-2023</t>
  </si>
  <si>
    <t>Prestar servicios profesionales especializados para acompañar al despacho de la Subsecretaría Ejecutiva en la articulación y seguimiento de la formulación y ejecución de los servicios requeridos para el cumplimiento de las obligaciones misionales asignadas a la dependencia</t>
  </si>
  <si>
    <t>https://community.secop.gov.co/Public/Tendering/ContractNoticePhases/View?PPI=CO1.PPI.22803180&amp;isFromPublicArea=True&amp;isModal=False</t>
  </si>
  <si>
    <t>JEP-187-2023</t>
  </si>
  <si>
    <t>Prestar servicios de apoyo al Departamento de Gestión Documental en el seguimiento de los proyectos de organización de archivos y digitalizacion de la Jurisdicción Especial Para la Paz</t>
  </si>
  <si>
    <t>https://community.secop.gov.co/Public/Tendering/ContractNoticePhases/View?PPI=CO1.PPI.22808435&amp;isFromPublicArea=True&amp;isModal=False</t>
  </si>
  <si>
    <t>JEP-188-2023</t>
  </si>
  <si>
    <t>https://community.secop.gov.co/Public/Tendering/ContractNoticePhases/View?PPI=CO1.PPI.22808012&amp;isFromPublicArea=True&amp;isModal=False</t>
  </si>
  <si>
    <t>JEP-189-2023</t>
  </si>
  <si>
    <t>https://community.secop.gov.co/Public/Tendering/ContractNoticePhases/View?PPI=CO1.PPI.22808826&amp;isFromPublicArea=True&amp;isModal=False</t>
  </si>
  <si>
    <t>JEP-190-2023</t>
  </si>
  <si>
    <t>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</si>
  <si>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https://community.secop.gov.co/Public/Tendering/ContractNoticePhases/View?PPI=CO1.PPI.22818528&amp;isFromPublicArea=True&amp;isModal=False</t>
  </si>
  <si>
    <t>JEP-191-2023</t>
  </si>
  <si>
    <t>John Alexander Calixto</t>
  </si>
  <si>
    <t xml:space="preserve">Prestación de servicios de apoyo a la subdirección de recursos físicos e infraestructura en la actualización de inventarios individuales y en la asignación de bienes e insumos en la sede principal de la JEP. </t>
  </si>
  <si>
    <t>https://community.secop.gov.co/Public/Tendering/ContractNoticePhases/View?PPI=CO1.PPI.22811193&amp;isFromPublicArea=True&amp;isModal=False</t>
  </si>
  <si>
    <t>JEP-192-2023</t>
  </si>
  <si>
    <t>Laura Ines Badillo</t>
  </si>
  <si>
    <t>Prestar servicios profesionales especializados para apoyar y acompañar el despliegue territorial de la Secretaría Ejecutiva en el departamento de Putumayo,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</si>
  <si>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https://community.secop.gov.co/Public/Tendering/ContractNoticePhases/View?PPI=CO1.PPI.22811725&amp;isFromPublicArea=True&amp;isModal=False</t>
  </si>
  <si>
    <t>JEP-194-2023</t>
  </si>
  <si>
    <t>Prestar servicios profesionales para apoyar al GRAI en la gestión, clasificación, contraste, depuración e integración de información para producir análisis objetivos, rigurosos y oportunos en el marco de los macrocasos, así como en la participación de la revisión y consolidación de metodologías; todo lo anterior siguiendo los lineamientos de la magistratura.</t>
  </si>
  <si>
    <t>https://community.secop.gov.co/Public/Tendering/ContractNoticePhases/View?PPI=CO1.PPI.22822693&amp;isFromPublicArea=True&amp;isModal=False</t>
  </si>
  <si>
    <t>JEP-195-2023</t>
  </si>
  <si>
    <t>Jaime Barrientos</t>
  </si>
  <si>
    <t>Prestar servicios profesionales para apoyar a la subdirección de comunicaciones en la producción, edición y distribución de contenidos internos y externos para su difusión, en desarrollo de la estrategia y la política de comunicaciones</t>
  </si>
  <si>
    <t>https://community.secop.gov.co/Public/Tendering/ContractNoticePhases/View?PPI=CO1.PPI.22815107&amp;isFromPublicArea=True&amp;isModal=False</t>
  </si>
  <si>
    <t>JEP-196-2023</t>
  </si>
  <si>
    <t>https://community.secop.gov.co/Public/Tendering/ContractNoticePhases/View?PPI=CO1.PPI.22816516&amp;isFromPublicArea=True&amp;isModal=False</t>
  </si>
  <si>
    <t>JEP-198-2023</t>
  </si>
  <si>
    <t>Sandy Tatiana Bernal Almario</t>
  </si>
  <si>
    <t>https://community.secop.gov.co/Public/Tendering/ContractNoticePhases/View?PPI=CO1.PPI.22861950&amp;isFromPublicArea=True&amp;isModal=False</t>
  </si>
  <si>
    <t>JEP-199-2023</t>
  </si>
  <si>
    <t xml:space="preserve">Sebastian Vargas </t>
  </si>
  <si>
    <t>Prestar servicios profesionales para la recolección, sistematización, análisis y estructuración de información que alimente la preparación de las versiones voluntarias y la construcción del auto de determinación de hechos y conductas</t>
  </si>
  <si>
    <t>https://community.secop.gov.co/Public/Tendering/ContractNoticePhases/View?PPI=CO1.PPI.22844874&amp;isFromPublicArea=True&amp;isModal=False</t>
  </si>
  <si>
    <t>JEP-200-2023</t>
  </si>
  <si>
    <t>Jorge Andrés Villa Caballero</t>
  </si>
  <si>
    <t>https://community.secop.gov.co/Public/Tendering/ContractNoticePhases/View?PPI=CO1.PPI.22844982&amp;isFromPublicArea=True&amp;isModal=False</t>
  </si>
  <si>
    <t>JEP-201-2023</t>
  </si>
  <si>
    <t xml:space="preserve">Diana Carolina Nope Enciso              </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</si>
  <si>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</si>
  <si>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https://community.secop.gov.co/Public/Tendering/ContractNoticePhases/View?PPI=CO1.PPI.22820643&amp;isFromPublicArea=True&amp;isModal=False</t>
  </si>
  <si>
    <t>JEP-202-2023</t>
  </si>
  <si>
    <t>Helga Natalia Bermudez Perez</t>
  </si>
  <si>
    <t xml:space="preserve">Prestar servicios profesionales para apoyar al Departamento de Atención a Víctimas a nivel nacional en las estrategias de divulgación, orientación, asesoría y acompañamiento a las víctimas en instancias judiciales y no judiciales, atendiendo los enfoques diferenciales y el psicosocial </t>
  </si>
  <si>
    <t>https://community.secop.gov.co/Public/Tendering/ContractNoticePhases/View?PPI=CO1.PPI.22824703&amp;isFromPublicArea=True&amp;isModal=False</t>
  </si>
  <si>
    <t>JEP-203-2023</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</si>
  <si>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</si>
  <si>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https://community.secop.gov.co/Public/Tendering/ContractNoticePhases/View?PPI=CO1.PPI.22821648&amp;isFromPublicArea=True&amp;isModal=False</t>
  </si>
  <si>
    <t>JEP-204-2023</t>
  </si>
  <si>
    <t>Edna Carolina Mayorga Sánchez</t>
  </si>
  <si>
    <t>Prestar servicios profesionales especializados para apoyar y acompañar el despliegue territorial de la Secretaría Ejecutiva en el departamento de Amazonas,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</si>
  <si>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https://community.secop.gov.co/Public/Tendering/ContractNoticePhases/View?PPI=CO1.PPI.22822826&amp;isFromPublicArea=True&amp;isModal=False</t>
  </si>
  <si>
    <t>JEP-205-2023</t>
  </si>
  <si>
    <t>Juliana Robles Gomez</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</si>
  <si>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</si>
  <si>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https://community.secop.gov.co/Public/Tendering/ContractNoticePhases/View?PPI=CO1.PPI.22846451&amp;isFromPublicArea=True&amp;isModal=False</t>
  </si>
  <si>
    <t>JEP-206-2023</t>
  </si>
  <si>
    <t>Ana Maria Castañeda Diaz</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</si>
  <si>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</si>
  <si>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https://community.secop.gov.co/Public/Tendering/ContractNoticePhases/View?PPI=CO1.PPI.22847193&amp;isFromPublicArea=True&amp;isModal=False</t>
  </si>
  <si>
    <t>JEP-207-2023</t>
  </si>
  <si>
    <t>Esneyder Manuel Guerrero García</t>
  </si>
  <si>
    <t>Brindar asesoría técnica al Grupo de Análisis de la Información (GRAI) en la organización de bases de datos, análisis estadístico y elaboración de informes.</t>
  </si>
  <si>
    <t>https://community.secop.gov.co/Public/Tendering/ContractNoticePhases/View?PPI=CO1.PPI.22847639&amp;isFromPublicArea=True&amp;isModal=False</t>
  </si>
  <si>
    <t>JEP-217-2023</t>
  </si>
  <si>
    <t>Sofí Paola Malfitano Córdoba</t>
  </si>
  <si>
    <t>https://community.secop.gov.co/Public/Tendering/ContractNoticePhases/View?PPI=CO1.PPI.22850665&amp;isFromPublicArea=True&amp;isModal=False</t>
  </si>
  <si>
    <t>JEP-219-2023</t>
  </si>
  <si>
    <t>Hugo Mauricio Vega Rivera</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</si>
  <si>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</si>
  <si>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https://community.secop.gov.co/Public/Tendering/ContractNoticePhases/View?PPI=CO1.PPI.22875355&amp;isFromPublicArea=True&amp;isModal=False</t>
  </si>
  <si>
    <t>JEP-220-2023</t>
  </si>
  <si>
    <t>William Hernando González Vargas</t>
  </si>
  <si>
    <t xml:space="preserve">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 </t>
  </si>
  <si>
    <t>https://community.secop.gov.co/Public/Tendering/ContractNoticePhases/View?PPI=CO1.PPI.22859008&amp;isFromPublicArea=True&amp;isModal=False</t>
  </si>
  <si>
    <t>JEP-221-2023</t>
  </si>
  <si>
    <t>Nicolás Chavéz</t>
  </si>
  <si>
    <t>Prestar servicios profesionales a la subsecretaría ejecutiva en el apoyo y acompañamiento a la ejecución de los servicios contratados en cumplimiento de las obligaciones misionales del despacho, así como en la programación y cumplimiento de actividades relacionadas con la gestión judicial de la JEP.</t>
  </si>
  <si>
    <t>JEP-226-2023</t>
  </si>
  <si>
    <t>Carmen Elena Paternostro Pérez</t>
  </si>
  <si>
    <t>https://community.secop.gov.co/Public/Tendering/ContractNoticePhases/View?PPI=CO1.PPI.22861356&amp;isFromPublicArea=True&amp;isModal=False</t>
  </si>
  <si>
    <t>JEP-227-2023</t>
  </si>
  <si>
    <t>Elizabeth Gaviota Acevedo Espnosa</t>
  </si>
  <si>
    <t>https://community.secop.gov.co/Public/Tendering/ContractNoticePhases/View?PPI=CO1.PPI.22871253&amp;isFromPublicArea=True&amp;isModal=False</t>
  </si>
  <si>
    <t>JEP-233-2023</t>
  </si>
  <si>
    <t xml:space="preserve">Prestar servicios profesionales especializados para apoyar la articulación de las dependencias de la Secretaría Ejecutiva en la atención de las necesidades que surjan para la instrucción de los macrocasos que se adelantan ante las Salas y Secciones. </t>
  </si>
  <si>
    <t>https://community.secop.gov.co/Public/Tendering/ContractNoticePhases/View?PPI=CO1.PPI.22889219&amp;isFromPublicArea=True&amp;isModal=False</t>
  </si>
  <si>
    <t>JEP-234-2023</t>
  </si>
  <si>
    <t>Prestar servicios profesionales especializados para apoyar la articulación de las dependencias de la Secretaría Ejecutiva en la atención de las necesidades que surjan para la instrucción de los macrocasos que se adelantan ante las Salas y Secciones.</t>
  </si>
  <si>
    <t>https://community.secop.gov.co/Public/Tendering/ContractNoticePhases/View?PPI=CO1.PPI.22884793&amp;isFromPublicArea=True&amp;isModal=False</t>
  </si>
  <si>
    <t>JEP-238-2023</t>
  </si>
  <si>
    <t>Harrysson Steven Niño Oliveros</t>
  </si>
  <si>
    <t xml:space="preserve">Prestar servicios profesionales para apoyar en los procesos de mejoramiento de la gestión judicial de las salas de justicia y secciones del tribunal para la paz. </t>
  </si>
  <si>
    <t>https://community.secop.gov.co/Public/Tendering/ContractNoticePhases/View?PPI=CO1.PPI.22897995&amp;isFromPublicArea=True&amp;isModal=False</t>
  </si>
  <si>
    <t>JEP-239-2023</t>
  </si>
  <si>
    <t>Jorge Andres Marin Naranjo</t>
  </si>
  <si>
    <t>https://community.secop.gov.co/Public/Tendering/ContractNoticePhases/View?PPI=CO1.PPI.22899772&amp;isFromPublicArea=True&amp;isModal=False</t>
  </si>
  <si>
    <t>JEP-193-2023</t>
  </si>
  <si>
    <t>JEP-349-2023</t>
  </si>
  <si>
    <t>JEP-459-2023</t>
  </si>
  <si>
    <t>JEP-397-2023</t>
  </si>
  <si>
    <t>JEP-396-2023</t>
  </si>
  <si>
    <t>JEP-356-2023</t>
  </si>
  <si>
    <t>JEP-468-2023</t>
  </si>
  <si>
    <t>JEP-456-2023</t>
  </si>
  <si>
    <t>JEP-457-2023</t>
  </si>
  <si>
    <t>JEP-455-2023</t>
  </si>
  <si>
    <t>JEP-251-2023</t>
  </si>
  <si>
    <t>JEP-400-2023</t>
  </si>
  <si>
    <t>JEP-428-2023</t>
  </si>
  <si>
    <t>JEP-295-2023</t>
  </si>
  <si>
    <t>JEP-294-2023</t>
  </si>
  <si>
    <t>JEP-296-2023</t>
  </si>
  <si>
    <t>JEP-341-2023</t>
  </si>
  <si>
    <t>JEP-340-2023</t>
  </si>
  <si>
    <t>JEP-447-2023</t>
  </si>
  <si>
    <t>JEP-421-2023</t>
  </si>
  <si>
    <t>JEP-441-2023</t>
  </si>
  <si>
    <t>JEP-452-2023</t>
  </si>
  <si>
    <t>JEP-420-2023</t>
  </si>
  <si>
    <t>JEP-390-2023</t>
  </si>
  <si>
    <t>JEP-228-2023</t>
  </si>
  <si>
    <t>JEP-388-2023</t>
  </si>
  <si>
    <t>JEP-389-2023</t>
  </si>
  <si>
    <t>JEP-235-2023</t>
  </si>
  <si>
    <t>JEP-236-2023</t>
  </si>
  <si>
    <t>JEP-342-2023</t>
  </si>
  <si>
    <t>JEP-424-2023</t>
  </si>
  <si>
    <t>JEP-232-2023</t>
  </si>
  <si>
    <t>JEP-394-2023</t>
  </si>
  <si>
    <t>JEP-430-2023</t>
  </si>
  <si>
    <t>JEP-316-2023</t>
  </si>
  <si>
    <t>JEP-395-2023</t>
  </si>
  <si>
    <t>JEP-313-2023</t>
  </si>
  <si>
    <t>JEP-367-2023</t>
  </si>
  <si>
    <t>JEP-348-2023</t>
  </si>
  <si>
    <t>JEP-306-2023</t>
  </si>
  <si>
    <t>JEP-436-2023</t>
  </si>
  <si>
    <t>JEP-368-2023</t>
  </si>
  <si>
    <t>JEP-369-2023</t>
  </si>
  <si>
    <t>JEP-272-2023</t>
  </si>
  <si>
    <t>JEP-303-2023</t>
  </si>
  <si>
    <t>JEP-453-2023</t>
  </si>
  <si>
    <t>JEP-353-2023</t>
  </si>
  <si>
    <t>JEP-253-2023</t>
  </si>
  <si>
    <t>JEP-275-2023</t>
  </si>
  <si>
    <t>JEP-289-2023</t>
  </si>
  <si>
    <t>JEP-319-2023</t>
  </si>
  <si>
    <t>JEP-370-2023</t>
  </si>
  <si>
    <t>JEP-298-2023</t>
  </si>
  <si>
    <t>JEP-299-2023</t>
  </si>
  <si>
    <t>JEP-297-2023</t>
  </si>
  <si>
    <t>JEP-466-2023</t>
  </si>
  <si>
    <t>JEP-412-2023</t>
  </si>
  <si>
    <t>JEP-259-2023</t>
  </si>
  <si>
    <t>JEP-475-2023</t>
  </si>
  <si>
    <t>JEP-240-2023</t>
  </si>
  <si>
    <t>JEP-373-2023</t>
  </si>
  <si>
    <t>JEP-279-2023</t>
  </si>
  <si>
    <t>JEP-278-2023</t>
  </si>
  <si>
    <t>JEP-307-2023</t>
  </si>
  <si>
    <t>JEP-454-2023</t>
  </si>
  <si>
    <t>JEP-222-2023</t>
  </si>
  <si>
    <t>JEP-414-2023</t>
  </si>
  <si>
    <t>JEP-293-2023</t>
  </si>
  <si>
    <t>JEP-223-2023</t>
  </si>
  <si>
    <t>JEP-276-2023</t>
  </si>
  <si>
    <t>JEP-417-2023</t>
  </si>
  <si>
    <t>JEP-224-2023</t>
  </si>
  <si>
    <t>JEP-465-2023</t>
  </si>
  <si>
    <t>JEP-290-2023</t>
  </si>
  <si>
    <t>JEP-467-2023</t>
  </si>
  <si>
    <t>JEP-291-2023</t>
  </si>
  <si>
    <t>JEP-225-2023</t>
  </si>
  <si>
    <t>JEP-304-2023</t>
  </si>
  <si>
    <t>JEP-261-2023</t>
  </si>
  <si>
    <t>JEP-260-2023</t>
  </si>
  <si>
    <t>JEP-320-2023</t>
  </si>
  <si>
    <t>JEP-473-2023</t>
  </si>
  <si>
    <t>JEP-458-2023</t>
  </si>
  <si>
    <t>JEP-211-2023</t>
  </si>
  <si>
    <t>JEP-212-2023</t>
  </si>
  <si>
    <t>JEP-346-2023</t>
  </si>
  <si>
    <t>JEP-321-2023</t>
  </si>
  <si>
    <t>JEP-378-2023</t>
  </si>
  <si>
    <t>JEP-208-2023</t>
  </si>
  <si>
    <t>JEP-210-2023</t>
  </si>
  <si>
    <t>JEP-209-2023</t>
  </si>
  <si>
    <t>JEP-281-2023</t>
  </si>
  <si>
    <t>JEP-282-2023</t>
  </si>
  <si>
    <t>JEP-379-2023</t>
  </si>
  <si>
    <t>JEP-283-2023</t>
  </si>
  <si>
    <t>JEP-218-2023</t>
  </si>
  <si>
    <t>JEP-416-2023</t>
  </si>
  <si>
    <t>JEP-309-2023</t>
  </si>
  <si>
    <t>JEP-403-2023</t>
  </si>
  <si>
    <t>JEP-268-2023</t>
  </si>
  <si>
    <t>JEP-267-2023</t>
  </si>
  <si>
    <t>JEP-393-2023</t>
  </si>
  <si>
    <t>JEP-305-2023</t>
  </si>
  <si>
    <t>JEP-431-2023</t>
  </si>
  <si>
    <t>JEP-399-2023</t>
  </si>
  <si>
    <t>JEP-398-2023</t>
  </si>
  <si>
    <t>JEP-444-2023</t>
  </si>
  <si>
    <t>JEP-310-2023</t>
  </si>
  <si>
    <t>JEP-280-2023</t>
  </si>
  <si>
    <t>JEP-387-2023</t>
  </si>
  <si>
    <t>JEP-374-2023</t>
  </si>
  <si>
    <t>JEP-438-2023</t>
  </si>
  <si>
    <t>JEP-351-2023</t>
  </si>
  <si>
    <t>JEP-352-2023</t>
  </si>
  <si>
    <t>JEP-401-2023</t>
  </si>
  <si>
    <t>JEP-243-2023</t>
  </si>
  <si>
    <t>JEP-324-2023</t>
  </si>
  <si>
    <t>JEP-437-2023</t>
  </si>
  <si>
    <t>JEP-277-2023</t>
  </si>
  <si>
    <t>JEP-237-2023</t>
  </si>
  <si>
    <t>JEP-244-2023</t>
  </si>
  <si>
    <t>JEP-301-2023</t>
  </si>
  <si>
    <t>JEP-409-2023</t>
  </si>
  <si>
    <t>JEP-371-2023</t>
  </si>
  <si>
    <t>JEP-418-2023</t>
  </si>
  <si>
    <t>JEP-433-2023</t>
  </si>
  <si>
    <t>JEP-392-2023</t>
  </si>
  <si>
    <t>JEP-359-2023</t>
  </si>
  <si>
    <t>JEP-271-2023</t>
  </si>
  <si>
    <t>JEP-442-2023</t>
  </si>
  <si>
    <t>JEP-311-2023</t>
  </si>
  <si>
    <t>JEP-407-2023</t>
  </si>
  <si>
    <t>JEP-363-2023</t>
  </si>
  <si>
    <t>JEP-262-2023</t>
  </si>
  <si>
    <t>JEP-446-2023</t>
  </si>
  <si>
    <t>JEP-314-2023</t>
  </si>
  <si>
    <t>JEP-318-2023</t>
  </si>
  <si>
    <t>JEP-317-2023</t>
  </si>
  <si>
    <t>JEP-360-2023</t>
  </si>
  <si>
    <t>JEP-461-2023</t>
  </si>
  <si>
    <t>JEP-419-2023</t>
  </si>
  <si>
    <t>JEP-258-2023</t>
  </si>
  <si>
    <t>JEP-355-2023</t>
  </si>
  <si>
    <t>JEP-413-2023</t>
  </si>
  <si>
    <t>JEP-257-2023</t>
  </si>
  <si>
    <t>JEP-263-2023</t>
  </si>
  <si>
    <t>JEP-264-2023</t>
  </si>
  <si>
    <t>JEP-326-2023</t>
  </si>
  <si>
    <t>JEP-325-2023</t>
  </si>
  <si>
    <t>JEP-265-2023</t>
  </si>
  <si>
    <t>JEP-266-2023</t>
  </si>
  <si>
    <t>JEP-328-2023</t>
  </si>
  <si>
    <t>JEP-329-2023</t>
  </si>
  <si>
    <t>JEP-477-2023</t>
  </si>
  <si>
    <t>JEP-327-2023</t>
  </si>
  <si>
    <t>JEP-372-2023</t>
  </si>
  <si>
    <t>JEP-478-2023</t>
  </si>
  <si>
    <t>JEP-246-2023</t>
  </si>
  <si>
    <t>JEP-214-2023</t>
  </si>
  <si>
    <t>JEP-247-2023</t>
  </si>
  <si>
    <t>JEP-248-2023</t>
  </si>
  <si>
    <t>JEP-362-2023</t>
  </si>
  <si>
    <t>JEP-361-2023</t>
  </si>
  <si>
    <t>JEP-364-2023</t>
  </si>
  <si>
    <t>JEP-366-2023</t>
  </si>
  <si>
    <t>JEP-365-2023</t>
  </si>
  <si>
    <t>JEP-469-2023</t>
  </si>
  <si>
    <t>JEP-215-2023</t>
  </si>
  <si>
    <t>JEP-249-2023</t>
  </si>
  <si>
    <t>JEP-284-2023</t>
  </si>
  <si>
    <t>JEP-250-2023</t>
  </si>
  <si>
    <t>JEP-285-2023</t>
  </si>
  <si>
    <t>JEP-213-2023</t>
  </si>
  <si>
    <t>JEP-288-2023</t>
  </si>
  <si>
    <t>JEP-286-2023</t>
  </si>
  <si>
    <t>JEP-487-2023</t>
  </si>
  <si>
    <t>JEP-344-2023</t>
  </si>
  <si>
    <t>JEP-488-2023</t>
  </si>
  <si>
    <t>JEP-426-2023</t>
  </si>
  <si>
    <t>JEP-322-2023</t>
  </si>
  <si>
    <t>JEP-343-2023</t>
  </si>
  <si>
    <t>JEP-287-2023</t>
  </si>
  <si>
    <t>JEP-216-2023</t>
  </si>
  <si>
    <t>JEP-427-2023</t>
  </si>
  <si>
    <t>JEP-347-2023</t>
  </si>
  <si>
    <t>JEP-312-2023</t>
  </si>
  <si>
    <t>JEP-300-2023</t>
  </si>
  <si>
    <t>JEP-410-2023</t>
  </si>
  <si>
    <t>JEP-408-2023</t>
  </si>
  <si>
    <t>JEP-315-2023</t>
  </si>
  <si>
    <t>JEP-197-2023</t>
  </si>
  <si>
    <t>JEP-432-2023</t>
  </si>
  <si>
    <t>JEP-411-2023</t>
  </si>
  <si>
    <t>JEP-429-2023</t>
  </si>
  <si>
    <t>JEP-302-2023</t>
  </si>
  <si>
    <t>JEP-292-2023</t>
  </si>
  <si>
    <t>JEP-254-2023</t>
  </si>
  <si>
    <t>JEP-245-2023</t>
  </si>
  <si>
    <t>JEP-255-2023</t>
  </si>
  <si>
    <t>JEP-230-2023</t>
  </si>
  <si>
    <t>JEP-229-2023</t>
  </si>
  <si>
    <t>JEP-256-2023</t>
  </si>
  <si>
    <t>JEP-270-2023</t>
  </si>
  <si>
    <t>JEP-231-2023</t>
  </si>
  <si>
    <t>JEP-241-2023</t>
  </si>
  <si>
    <t>JEP-242-2023</t>
  </si>
  <si>
    <t>JEP-391-2023</t>
  </si>
  <si>
    <t>JEP-486-2023</t>
  </si>
  <si>
    <t>JEP-460-2023</t>
  </si>
  <si>
    <t>JEP-402-2023</t>
  </si>
  <si>
    <t>JEP-274-2023</t>
  </si>
  <si>
    <t>JEP-273-2023</t>
  </si>
  <si>
    <t>JEP-423-2023</t>
  </si>
  <si>
    <t>JEP-354-2023</t>
  </si>
  <si>
    <t>JEP-422-2023</t>
  </si>
  <si>
    <t>JEP-377-2023</t>
  </si>
  <si>
    <t>JEP-323-2023</t>
  </si>
  <si>
    <t>JEP-330-2023</t>
  </si>
  <si>
    <t>JEP-331-2023</t>
  </si>
  <si>
    <t>JEP-380-2023</t>
  </si>
  <si>
    <t>JEP-332-2023</t>
  </si>
  <si>
    <t>JEP-381-2023</t>
  </si>
  <si>
    <t>JEP-448-2023</t>
  </si>
  <si>
    <t>JEP-449-2023</t>
  </si>
  <si>
    <t>JEP-382-2023</t>
  </si>
  <si>
    <t>JEP-383-2023</t>
  </si>
  <si>
    <t>JEP-376-2023</t>
  </si>
  <si>
    <t>JEP-384-2023</t>
  </si>
  <si>
    <t>JEP-406-2023</t>
  </si>
  <si>
    <t>JEP-425-2023</t>
  </si>
  <si>
    <t>JEP-334-2023</t>
  </si>
  <si>
    <t>JEP-385-2023</t>
  </si>
  <si>
    <t>JEP-404-2023</t>
  </si>
  <si>
    <t>JEP-335-2023</t>
  </si>
  <si>
    <t>JEP-333-2023</t>
  </si>
  <si>
    <t>JEP-405-2023</t>
  </si>
  <si>
    <t>JEP-450-2023</t>
  </si>
  <si>
    <t>JEP-451-2023</t>
  </si>
  <si>
    <t>JEP-337-2023</t>
  </si>
  <si>
    <t>JEP-338-2023</t>
  </si>
  <si>
    <t>JEP-357-2023</t>
  </si>
  <si>
    <t>JEP-358-2023</t>
  </si>
  <si>
    <t>JEP-339-2023</t>
  </si>
  <si>
    <t>JEP-434-2023</t>
  </si>
  <si>
    <t>JEP-375-2023</t>
  </si>
  <si>
    <t>JEP-471-2023</t>
  </si>
  <si>
    <t>JEP-252-2023</t>
  </si>
  <si>
    <t>JEP-308-2023</t>
  </si>
  <si>
    <t>JEP-269-2023</t>
  </si>
  <si>
    <t>JEP-415-2023</t>
  </si>
  <si>
    <t>JEP-440-2023</t>
  </si>
  <si>
    <t>JEP-439-2023</t>
  </si>
  <si>
    <t>JEP-489-2023</t>
  </si>
  <si>
    <t>JEP-386-2023</t>
  </si>
  <si>
    <t>JEP-481-2023</t>
  </si>
  <si>
    <t xml:space="preserve">Javier Alberto Saldaña Diaz </t>
  </si>
  <si>
    <t xml:space="preserve">Francia Maria Del Pilar Jimenez Franco </t>
  </si>
  <si>
    <t>Yury Andrea Garcia Mora </t>
  </si>
  <si>
    <t>Derly Jimenez Urrego</t>
  </si>
  <si>
    <t>Judy Marcela Cortes Fonseca</t>
  </si>
  <si>
    <t>Servisoft.S.A</t>
  </si>
  <si>
    <t>Mónica Liliana Parra Cáceres</t>
  </si>
  <si>
    <t>Maria Alexandra Barrera Torres </t>
  </si>
  <si>
    <t>Maria Isabel Garzon Valencia </t>
  </si>
  <si>
    <t>Romys Evelis Gutierrez Arias </t>
  </si>
  <si>
    <t>Sandra Marcela Espejo Moreno</t>
  </si>
  <si>
    <t>Maribel Rodriguez Acevedo</t>
  </si>
  <si>
    <t>Jorge Enrique Gil Cepeda</t>
  </si>
  <si>
    <t xml:space="preserve">Yery Lili Ospina Moreno </t>
  </si>
  <si>
    <t>Martha Elena Vasquez Gonzalez</t>
  </si>
  <si>
    <t>Carolina Rubio Sguerra</t>
  </si>
  <si>
    <t>Efren Edmundo Quiroz Cabrera</t>
  </si>
  <si>
    <t>Astrid Paola González Rodriguez</t>
  </si>
  <si>
    <t>Edainis Parra Guerrero</t>
  </si>
  <si>
    <t>Leidy Alexandra Chicue Gonzalez</t>
  </si>
  <si>
    <t>Gladys Stella Macias Gonzalez</t>
  </si>
  <si>
    <t>Beatriz Herrera</t>
  </si>
  <si>
    <t>Miladis Córdoba Rivas</t>
  </si>
  <si>
    <t xml:space="preserve">Helen Tatyana Garcia Rodriguez </t>
  </si>
  <si>
    <t xml:space="preserve">Claudia Marcela Duarte Acuna </t>
  </si>
  <si>
    <t xml:space="preserve">Thiame Adelisa Carabali Hinestroza </t>
  </si>
  <si>
    <t xml:space="preserve">Paula Andrea Cañon Rodriguez </t>
  </si>
  <si>
    <t xml:space="preserve">Daniel Alberto Gordon Ramirez </t>
  </si>
  <si>
    <t xml:space="preserve">Julieth Balanta Zuñiga </t>
  </si>
  <si>
    <t>Oscar Andres Pinzón Campos</t>
  </si>
  <si>
    <t xml:space="preserve">Jiceth Lorena Perea Rivas </t>
  </si>
  <si>
    <t>María Camila Restrepo Giraldo</t>
  </si>
  <si>
    <t>Jessica Katherine Zea Carvajal</t>
  </si>
  <si>
    <t xml:space="preserve">Diego Camilo Carranza Jiménez
</t>
  </si>
  <si>
    <t>Oriana Giacometto Dallos</t>
  </si>
  <si>
    <t>Lady Bibiana Bello Gómez</t>
  </si>
  <si>
    <t>Nicole Acuña Cepeda</t>
  </si>
  <si>
    <t>Bertha Durango Benítez</t>
  </si>
  <si>
    <t xml:space="preserve">Javier Ricardo Morales Cifuentes </t>
  </si>
  <si>
    <t>Vladimir Gomez Otalora</t>
  </si>
  <si>
    <t>Carolina Lozano Rodríguez</t>
  </si>
  <si>
    <t>Maria Del Pilar Zuluaga Guerrero</t>
  </si>
  <si>
    <t>Nelly Patricia Beltrán Nova</t>
  </si>
  <si>
    <t>Zully Johanna Laverde Morales</t>
  </si>
  <si>
    <t>Carolina Gómez García</t>
  </si>
  <si>
    <t>Diego Alexis Ibarra Piedrahita</t>
  </si>
  <si>
    <t>Belkis Morales González</t>
  </si>
  <si>
    <t>Jorge Enrique Escobar Hernandez</t>
  </si>
  <si>
    <t>Claudia Patricia Rincón Vacca</t>
  </si>
  <si>
    <t>Carlos Andrés Otero Cardona</t>
  </si>
  <si>
    <t>Heidy Johana Fonseca Perez</t>
  </si>
  <si>
    <t xml:space="preserve">Raúl Andrés González Rojas
</t>
  </si>
  <si>
    <t>Magda Yamile Gomez Mosquera</t>
  </si>
  <si>
    <t>Ivan Alexander Zarta Suarez</t>
  </si>
  <si>
    <t>Jeniffer Katherine Sabogal Vargas</t>
  </si>
  <si>
    <t>María del Pilar Orjuela Trujillo</t>
  </si>
  <si>
    <t>Angelica Maria Camacho Pinto</t>
  </si>
  <si>
    <t>Sonia Patricia Jojoa Gomez</t>
  </si>
  <si>
    <t>Elsa Viviana Atuesta Rojas</t>
  </si>
  <si>
    <t>Natalia  Zambrano Fernandez</t>
  </si>
  <si>
    <t>Edson Jhair Rico Carvajal</t>
  </si>
  <si>
    <t>Ruth Eslendi Miranda</t>
  </si>
  <si>
    <t>Ilva Juliana Ospina Garcia</t>
  </si>
  <si>
    <t>Andrea Ramírez Parra</t>
  </si>
  <si>
    <t>Violeta Florez Botero</t>
  </si>
  <si>
    <t>Germán Nelinho Martínez Hernández</t>
  </si>
  <si>
    <t>Karen Jorley Torres Capacho</t>
  </si>
  <si>
    <t>Erika Andrea Mosquera Oviedo</t>
  </si>
  <si>
    <t>Ferney Parra Camacho</t>
  </si>
  <si>
    <t>Carlos Raúl Rojas Pedraza</t>
  </si>
  <si>
    <t>Kelly Johana Palacios Sánchez</t>
  </si>
  <si>
    <t>Martha Cristina Muñoz Cordoba</t>
  </si>
  <si>
    <t>Eliana Carolina Amador Ladino</t>
  </si>
  <si>
    <t>Eybar Insuasty Alvarado</t>
  </si>
  <si>
    <t>Sandra Yolima Bastidas Madroñero</t>
  </si>
  <si>
    <t>Leonardo Ariza</t>
  </si>
  <si>
    <t>Ester Yolima Bedoya Jaramillo</t>
  </si>
  <si>
    <t>Fanny del Socorro Torres Granda</t>
  </si>
  <si>
    <t>Santiago Bernal Botero</t>
  </si>
  <si>
    <t>Wendys Deyanira Pallares Valencia</t>
  </si>
  <si>
    <t>Angelica Patricia Alvarado Nieto</t>
  </si>
  <si>
    <t>Libia Jeannette Vasquez Guarnizo</t>
  </si>
  <si>
    <t>Jorge Andrés Sanchez Cuaicuan</t>
  </si>
  <si>
    <t>Sara Catalina Avilan Reyes</t>
  </si>
  <si>
    <t>Andrea Del Pilar Ruiz Salom</t>
  </si>
  <si>
    <t>Adriana Areiza Guzmán</t>
  </si>
  <si>
    <t>Maria Camila Sanchez Gomez</t>
  </si>
  <si>
    <t>Jhon Fernando Moreno Villa</t>
  </si>
  <si>
    <t>Ingrid Del Pilar Saavedra Rodriguez</t>
  </si>
  <si>
    <t>Nicolas Hurtado Belalcázar</t>
  </si>
  <si>
    <t>Jinneth Milena Yepes Hernández</t>
  </si>
  <si>
    <t>Johan Sebastián González Cortes</t>
  </si>
  <si>
    <t>Julián Salazar Gallego</t>
  </si>
  <si>
    <t>José Jans Carretero Pardo</t>
  </si>
  <si>
    <t>Jenny Liliana Oliveros León</t>
  </si>
  <si>
    <t>Oscar Humberto Rayo Torres</t>
  </si>
  <si>
    <t>Gerardo Barbosa Castillo</t>
  </si>
  <si>
    <t>Bernardo Gómez Vásquez</t>
  </si>
  <si>
    <t xml:space="preserve">Blanca Cecilia Buitrago Forero </t>
  </si>
  <si>
    <t>Noemi Moreno Monsalve</t>
  </si>
  <si>
    <t>Eliana Katerin Imbol Torres</t>
  </si>
  <si>
    <t xml:space="preserve">Andres Leonardo Tibaduiza Avila </t>
  </si>
  <si>
    <t xml:space="preserve">Andrés Felipe Bohorquez Forero
</t>
  </si>
  <si>
    <t xml:space="preserve">Paula Andrea Torres Zuluaga </t>
  </si>
  <si>
    <t xml:space="preserve">Harrison Rios Lopez </t>
  </si>
  <si>
    <t xml:space="preserve">Freddy Armando Lopez Vargas </t>
  </si>
  <si>
    <t xml:space="preserve">Seguridad San Carlos Ltda. </t>
  </si>
  <si>
    <t xml:space="preserve">Yamile Rodríguez </t>
  </si>
  <si>
    <t xml:space="preserve">Oscar Orlando Torres Luque   </t>
  </si>
  <si>
    <t xml:space="preserve">Claudia Liliana Penagos Clavijo </t>
  </si>
  <si>
    <t xml:space="preserve">Reyes Eduardo Sanchez Salamanca </t>
  </si>
  <si>
    <t xml:space="preserve">Fabian David Gamboa Ramirez </t>
  </si>
  <si>
    <t xml:space="preserve">Sandra Yaneth Ramirez Montoya </t>
  </si>
  <si>
    <t xml:space="preserve">Jackson Leonardo Paipa Calderon </t>
  </si>
  <si>
    <t>Diana Rocío Oviedo Calderón</t>
  </si>
  <si>
    <t>Andrea Carolina Estupiñan Chiquillo</t>
  </si>
  <si>
    <t>Carmen Andrea Becerra Becerra</t>
  </si>
  <si>
    <t>Mariana Ríos Ortegón</t>
  </si>
  <si>
    <t>Daniela León Nisperuza</t>
  </si>
  <si>
    <t>Luis Gabriel Soto</t>
  </si>
  <si>
    <t>Leonardo Javier Delgado Rangel</t>
  </si>
  <si>
    <t>Erika Liliana Perdomo Rojas</t>
  </si>
  <si>
    <t>Lenin Jhonathan Dávila Pardo</t>
  </si>
  <si>
    <t xml:space="preserve">José Luis Noguera Pérez
</t>
  </si>
  <si>
    <t>Jose Joao Hernandez Ruiz</t>
  </si>
  <si>
    <t>Fausto Alexander Puertos Quincos</t>
  </si>
  <si>
    <t>John Castañeda Ramirez</t>
  </si>
  <si>
    <t>Erika de la Rue Cruz</t>
  </si>
  <si>
    <t>Lorena Ximena Casas Villate</t>
  </si>
  <si>
    <t>Coromoto Alejandra Forero Cadena</t>
  </si>
  <si>
    <t>Yurena Ariza Hernández</t>
  </si>
  <si>
    <t xml:space="preserve">GRUPO EPYCA S.A.S. </t>
  </si>
  <si>
    <t>Diana Marcela Gómez Zoriano</t>
  </si>
  <si>
    <t>Isaías Hernán Contreras Nieto</t>
  </si>
  <si>
    <t>Andrés Fernando Mateus Diaz</t>
  </si>
  <si>
    <t>David Esteban Arteaga Rojas</t>
  </si>
  <si>
    <t>María Fernanda Pizarro Londoño</t>
  </si>
  <si>
    <t xml:space="preserve">Laura Tatiana Ventura Gallego </t>
  </si>
  <si>
    <t>María Andrea Rocha Solano</t>
  </si>
  <si>
    <t>Giselle Natalia Hernández Vargas</t>
  </si>
  <si>
    <t>Daniel Esteban Sánchez González</t>
  </si>
  <si>
    <t>Marcia Rojas Moreno</t>
  </si>
  <si>
    <t xml:space="preserve">María Emma Wills Obregón </t>
  </si>
  <si>
    <t>Martha Nubia Bello Albarracín</t>
  </si>
  <si>
    <t>Gustavo Andrés Bobadilla Moreno</t>
  </si>
  <si>
    <t>Diana Rocío Rodríguez Benítez</t>
  </si>
  <si>
    <t>David Felipe Guarín Hernández</t>
  </si>
  <si>
    <t>Paula Martínez Cortés</t>
  </si>
  <si>
    <t>Sebastián Cristancho Bohada</t>
  </si>
  <si>
    <t>Mario David Fernández Mora</t>
  </si>
  <si>
    <t>Eliana Liney Poveda Aguirre</t>
  </si>
  <si>
    <t>Natalia Beltrán Orjuela</t>
  </si>
  <si>
    <t>Alba Lucia Vargas Alfonso</t>
  </si>
  <si>
    <t>Lorena Elised Castro Cruz</t>
  </si>
  <si>
    <t>Hamilton Guzmán Cadena</t>
  </si>
  <si>
    <t>Silvia Juliana Quintero Erasso</t>
  </si>
  <si>
    <t>Maria Alejandra Peña Castellanos</t>
  </si>
  <si>
    <t>Lised Vanessa Sanchez Angel</t>
  </si>
  <si>
    <t>Alejandra Sofia Rojas Castro</t>
  </si>
  <si>
    <t>Monica Del Pilar Burgos Forero</t>
  </si>
  <si>
    <t>Ilit Dahab Mora Vargas</t>
  </si>
  <si>
    <t>Sergio Daniel Quevedo Useche</t>
  </si>
  <si>
    <t>José Libardo González Franco</t>
  </si>
  <si>
    <t>Ana María Alejo Rubiano</t>
  </si>
  <si>
    <t>Julio Cesar Mora Figueroa</t>
  </si>
  <si>
    <t>Paula Andrea Vellojín Ojeda</t>
  </si>
  <si>
    <t>Valentina Arias Hernández</t>
  </si>
  <si>
    <t>Floro Alberto Tunubala Juajibioy</t>
  </si>
  <si>
    <t>Laura Gaviria Escobar</t>
  </si>
  <si>
    <t>Laura Valentina Ojeda Moreno</t>
  </si>
  <si>
    <t>Angel Manuel Benavides Gonzalez</t>
  </si>
  <si>
    <t>Carol Andrea Puentes Tangarife</t>
  </si>
  <si>
    <t>Lizeth Paola Hernández Peñuela</t>
  </si>
  <si>
    <t>Laura Maria Villaquiran Terán</t>
  </si>
  <si>
    <t>Carlos Arturo Canchala Espejo</t>
  </si>
  <si>
    <t xml:space="preserve">Erika de Dios Melendrez Hoyos </t>
  </si>
  <si>
    <t>Raúl Fernando Diaz Ochoa</t>
  </si>
  <si>
    <t>Daniel Mauricio Castañeda Arredondo</t>
  </si>
  <si>
    <t>Margarita Maria Barreneche Ortiz</t>
  </si>
  <si>
    <t>Juan Orlando Pantoja Cuero</t>
  </si>
  <si>
    <t>Aldemar Bolaños Caldon</t>
  </si>
  <si>
    <t>Gloria Cecilia Quiceno Acevedo</t>
  </si>
  <si>
    <t>Jorge Alfonso Espinosa Torres</t>
  </si>
  <si>
    <t>Héctor Eduardo Moreno</t>
  </si>
  <si>
    <t>Juan David Duque Botero</t>
  </si>
  <si>
    <t xml:space="preserve">Javier Adolfo Castellanos Gómez
</t>
  </si>
  <si>
    <t xml:space="preserve">Néstor Hernando Nieto Piraquive </t>
  </si>
  <si>
    <t>Oscar Iván Fernández Burgos</t>
  </si>
  <si>
    <t>Ivonne Marcela Rodriguez Gonzalez</t>
  </si>
  <si>
    <t>Maria Ocampo Jaramillo</t>
  </si>
  <si>
    <t>Nixa Wguerddy Triana Balaguera</t>
  </si>
  <si>
    <t>Yury Paola Lopez Piñeros</t>
  </si>
  <si>
    <t>Luz Angela Villalba Melo</t>
  </si>
  <si>
    <t>Carolina Peña</t>
  </si>
  <si>
    <t xml:space="preserve">Katherine Londoño </t>
  </si>
  <si>
    <t xml:space="preserve">Claudia Nancy Quiceno Montoya </t>
  </si>
  <si>
    <t xml:space="preserve">Jesús Eduardo Martínez López
</t>
  </si>
  <si>
    <t xml:space="preserve">Fernando Alexei Pardo Florez </t>
  </si>
  <si>
    <t xml:space="preserve">Angie Paola Ariza Porras
</t>
  </si>
  <si>
    <t xml:space="preserve">Miguel Villa Ospino </t>
  </si>
  <si>
    <t xml:space="preserve">Yeimi Lorena Betancourt Garcia </t>
  </si>
  <si>
    <t>María Fernanda Suárez Endo</t>
  </si>
  <si>
    <t>Liza Fernanda Claro Rozo</t>
  </si>
  <si>
    <t xml:space="preserve">Daniela Basante Eraso </t>
  </si>
  <si>
    <t xml:space="preserve">Jose Rafael Tautiva Prieto Eduardo </t>
  </si>
  <si>
    <t xml:space="preserve">Jessika Marcela Martinez Peña </t>
  </si>
  <si>
    <t>Nestor Fernando Palacios Santos</t>
  </si>
  <si>
    <t>Jazmín Rodríguez Cespedes</t>
  </si>
  <si>
    <t>Jose Gilberto Quintin Rojas </t>
  </si>
  <si>
    <t>AVANCE JURIDICO CASA EDITORIAL LTDA</t>
  </si>
  <si>
    <t xml:space="preserve">Rafael Augusto Malaver </t>
  </si>
  <si>
    <t>Juan Pablo Molano Rojas</t>
  </si>
  <si>
    <t>Susana Arango Haupt</t>
  </si>
  <si>
    <t>Néstor Julián Ramírez Sierra</t>
  </si>
  <si>
    <t>Laura Vásquez</t>
  </si>
  <si>
    <t>Jenny Carolina Moreno García</t>
  </si>
  <si>
    <t>Leidy Tatiana Hernandez Lopez</t>
  </si>
  <si>
    <t>Rosaura Morales Gómez</t>
  </si>
  <si>
    <t>Jenny Juliana Vásquez Sarmiento</t>
  </si>
  <si>
    <t>Maria Camila Rodríguez Álvarez</t>
  </si>
  <si>
    <t>Yulieth Angelica Rodríguez Forero</t>
  </si>
  <si>
    <t>David Alejandro Rincón Pinilla</t>
  </si>
  <si>
    <t>Anny Mayerly Guerrero Peña</t>
  </si>
  <si>
    <t>Camilo Steven Higuita Parra</t>
  </si>
  <si>
    <t>Carlos Aníbal Echandía Chavista</t>
  </si>
  <si>
    <t>Santiago Carillo Pulido</t>
  </si>
  <si>
    <t>Dayanna Marcela Lancheros Corzo</t>
  </si>
  <si>
    <t>Juan Sebastián Aguiedo Gómez</t>
  </si>
  <si>
    <t xml:space="preserve">Juan Camilo Sierra Bernal </t>
  </si>
  <si>
    <t xml:space="preserve">Fabian Arley Arciniegas </t>
  </si>
  <si>
    <t>Augusto Daniel Chávez Navarrete </t>
  </si>
  <si>
    <t>Camilo Ernesto Villegas Rondón</t>
  </si>
  <si>
    <t xml:space="preserve">Juan Francisco Calderón Huertas </t>
  </si>
  <si>
    <t>Manuela Troncoso Castro </t>
  </si>
  <si>
    <t>Katherine Andrea Guzmán Cajamarca</t>
  </si>
  <si>
    <t xml:space="preserve">Laura Katherine Benavides Ángel </t>
  </si>
  <si>
    <t>Astrid Carolina Villegas Lianres</t>
  </si>
  <si>
    <t xml:space="preserve">Sergio Andres Valero Linares </t>
  </si>
  <si>
    <t>Anyi Marieth Aguirre Bustos </t>
  </si>
  <si>
    <t>Tania Carolina Tellez Jimenez </t>
  </si>
  <si>
    <t xml:space="preserve">Haspper Huertas Castiblanco </t>
  </si>
  <si>
    <t xml:space="preserve">Berenice Buitrago Garcia </t>
  </si>
  <si>
    <t>Dina Isabel Cruz Muñoz </t>
  </si>
  <si>
    <t xml:space="preserve">Jineth Zujey Gomez Calvo </t>
  </si>
  <si>
    <t xml:space="preserve">Jesús Eduardo Lozano Uribe </t>
  </si>
  <si>
    <t>Laura Camila Carrillo Mariño</t>
  </si>
  <si>
    <t>Silvio Esteban Carvajal Ordoñez</t>
  </si>
  <si>
    <t>Adriana Patricia Perez Morales</t>
  </si>
  <si>
    <t xml:space="preserve">Liliana María Acosta Arévalo
</t>
  </si>
  <si>
    <t>Luis David Barrera Parra</t>
  </si>
  <si>
    <t xml:space="preserve">Ángela María Esquivel Bohórquez
</t>
  </si>
  <si>
    <t>Juan Carlos Morales Aragon</t>
  </si>
  <si>
    <t>Diana Margarita Vivas Munar</t>
  </si>
  <si>
    <t xml:space="preserve">Marcos Andres Barrera Castiblanco </t>
  </si>
  <si>
    <t>El Programa de las Naciones Unidas para el Desarrollo – PNUD-</t>
  </si>
  <si>
    <t>Prestar servicios profesionales para apoyar y acompañar a la dirección de tecnologías de la información, en la revisión de accesibilidad del portal web, en el monitoreo a la disponibilidad del servicio del portal, revisión del cumplimiento de la normatividad vigente de los contenidos publicados, recomendar las posibles mejoras en lo relacionado con la experiencia de usuario</t>
  </si>
  <si>
    <t>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el correcto funcionamiento del sistema, de los flujos implementados y por implementar; así como, apoyar la estructuración de los estudios de mercados de las diferentes contrataciones  a cargo de la DTI y en el análisis de requerimientos de auditorías internas y externas</t>
  </si>
  <si>
    <t xml:space="preserve">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 </t>
  </si>
  <si>
    <t>Prestar los servicios profesionales para apoyar y acompañar a la Dirección de Tecnologías de la Información, en los aspectos técnicos y administrativos de las actividades de supervisión,  operación y procesos contractuales  asociados con el servicio de Mesa de Ayuda, la mejora y seguimiento a la gestión de los procesos ITIL y la herramienta ITSM</t>
  </si>
  <si>
    <t>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t>
  </si>
  <si>
    <t>Renovación servicios de actualización, soporte y mantenimiento de licencias  y bolsa de horas para nuevos desarrollos del sistema CONTi</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</si>
  <si>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</si>
  <si>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</si>
  <si>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Prestar servicios profesionales para apoyar y acompañar al Departamento de Atención al Ciudadano en la estructuración, diseño, implementación y socialización de acciones estratégicas con lenguaje claro, para fortalecer la comunicación de la entidad con la ciudadanía en materia restaurativa</t>
  </si>
  <si>
    <t>Prestar servicios profesionales especializados para apoyar y acompañar al Departamento de Gestión Territorial en el despliegue territorial y la gestión en los departamentos de Valle del Cauca, Risaralda, Quindío y Caldas, en el marco de las funciones de la dependencia, los lineamientos para la aplicación del enfoque territorial y la justicia restaurativa, teniendo en cuenta los enfoques diferenciales.</t>
  </si>
  <si>
    <t>Apoyar y acompañar al Departamento de Gestión Territorial en las labores de planeación y seguimiento relacionadas con el despliegue territorial que apoya la dependencia, en el marco de los lineamientos para la aplicación del enfoque territorial en la Secretaría Ejecutiva de la JEP y en relación con los macrocasos priorizados, medidas cautelares y demás procesos relacionados con la actividad judicial</t>
  </si>
  <si>
    <t xml:space="preserve">Prestar servicios profesionales especializados para apoyar y acompañar el despliegue territorial de la Secretaría Ejecutiva en el departamento del Tolima,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</si>
  <si>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 xml:space="preserve">Prestar servicios profesionales especializados para apoyar y acompañar el despliegue territorial de la Secretaría Ejecutiva en el departamento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 </t>
  </si>
  <si>
    <t>Prestar servicios profesionales especializados para apoyar y acompañar el despliegue territorial de la Secretaría Ejecutiva en el departamento de Nariño,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</si>
  <si>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</si>
  <si>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Prestar servicios profesionales especializados para apoyar y acompañar el despliegue territorial de la Secretaría Ejecutiva en el departamento de Chocó,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</si>
  <si>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Caquetá,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</si>
  <si>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del Magdalena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</si>
  <si>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</si>
  <si>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 Urabá, Bajo Atrato y Darién,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</si>
  <si>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Arauca,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</si>
  <si>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del Guaviare y Vaupés,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</si>
  <si>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del Valle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</si>
  <si>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Boyacá y Cundinamarca,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</si>
  <si>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 Vichada y Casanare,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</si>
  <si>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del Pacífico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</si>
  <si>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</si>
  <si>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y acompañar a la subdirección de comunicaciones en la conceptualización, producción y edición de contenidos de la información generada por la JEP, para la articulación de la gestión de comunicaciones y en desarrollo de la estrategia de comunicaciones.</t>
  </si>
  <si>
    <t xml:space="preserve">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 </t>
  </si>
  <si>
    <t>Prestar servicios profesionales para apoyar y acompañar a la Subdirección de Comunicaciones en la producción de contenidos de comunicación interna y externa, para la promoción y divulgación en temáticas de la Jurisdicción, en desarrollo de la política y estrategia de comunicaciones.</t>
  </si>
  <si>
    <t>Prestar servicios profesionales para apoyar y acompañar a la Subdirección de Comunicaciones en la producción y realización de las acciones de comunicación interna y externa, para la promoción y divulgación en temáticas de la Jurisdicción, en desarrollo de la política y estrategia de comunicaciones</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</si>
  <si>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y estrategia de comunicación.</t>
  </si>
  <si>
    <t>Prestar servicios profesionales para apoyar y acompañar a la Subdirección de Comunicaciones en la conceptualización, elaboración, edición y difusión de contenidos audiovisuales, para la divulgación en las distintas redes sociales en desarrollo de la política y estrategia de comunicaciones</t>
  </si>
  <si>
    <t>Prestar servicios profesionales para apoyar a la Subdirección de Comunicaciones en la elaboración de piezas comunicativas y periodísticas con enfoque diferencial respecto a las decisiones de las secciones, comisiones y dependencia de enfoque diferecial de la JEP, en desarrollo de la política y estrategia de comunicaciones</t>
  </si>
  <si>
    <t>Prestar servicios profesionales para apoyar a la Subdirección de Comunicaciones en el cubrimiento periodístico análogos y digitales, la difusión de las decisiones y audiencias de la Salas y Secciones del Tribunal para la Paz, como parte del desarrollo de la estrategia y la política de comunicaciones</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</si>
  <si>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</si>
  <si>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 xml:space="preserve">Prestar servicios profesionales para apoyar al Departamento de Enfoques Diferenciales  en el desarrollo del enfoque diferencial de niños, niñas y adolescentes, mediante la implementación de estrategias y actividades en el marco de los objetivos de la JEP. </t>
  </si>
  <si>
    <t xml:space="preserve">Prestar servicios profesionales para apoyar al Departamento de Enfoques Diferenciales  en el desarrollo del enfoque diferencial de persona mayor, mediante la implementación de estrategias y actividades en el marco de los objetivos de la JEP. </t>
  </si>
  <si>
    <t xml:space="preserve">Prestar servicios profesionales para apoyar al Departamento de Enfoques Diferenciales  en el desarrollo del enfoque diferencial de personas con discapacidad, mediante la implementación de estrategias y actividades en el marco de los objetivos de la JEP. </t>
  </si>
  <si>
    <t>Prestar servicios profesionales para apoyar y acompañar al Departamento de Atención a Víctimas en las actividades de orientación, fortalecimiento y facilitación para la participación de víctimas que se encuentran en el exterior y en zonas de fronteras, sus organizaciones y actores estratégicos, en instancias judiciales y no judiciales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</si>
  <si>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</si>
  <si>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técnicos para apoyar al Departamento de Atención a Víctimas en las gestiones operativas, técnicas y documentales encaminadas a la acreditación administrativa atendiendo los enfoques diferenciales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</si>
  <si>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</si>
  <si>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</si>
  <si>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</si>
  <si>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</si>
  <si>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a nivel nacional en las estrategias de divulgación, orientación, asesoría y acompañamiento jurídico a las víctimas en instancias judiciales y no judiciales, atendiendo los enfoques diferenciales y el psicosocial.</t>
  </si>
  <si>
    <t>Prestar servicios profesionales para apoyar y acompañar al Departamento de Atención a Víctimas en la elaboración, seguimiento y apoyo respuesta a órdenes judiciales, peticiones, orientación y asesoría,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</si>
  <si>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</si>
  <si>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</si>
  <si>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</si>
  <si>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</si>
  <si>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 xml:space="preserve">Prestar servicios profesionales para apoyar al Departamento de Atención a Víctimas en la revisión administrativa de solicitudes de acreditación atendiendo los enfoques diferenciales </t>
  </si>
  <si>
    <t xml:space="preserve">Prestar servicios profesionales para apoyar y acompañar al Departamento de Atención a Víctimas en la gestión administrativa, precontractual y seguimiento contractual a fin de facilitar la asistencia material a víctimas atendiendo los enfoques diferenciales </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</si>
  <si>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</si>
  <si>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al Departamento de Atención a Víctimas para apoyar el diseño e implementación de lineamientos y metodologías de información y divulgación que permitan la participación de las víctimas en instancias judiciales y no judiciales atendiendo los enfoques diferenciales.</t>
  </si>
  <si>
    <t>Prestar servicios profesionales para apoyar y acompañar al departamento de SAAD víctimas en la gestión técnica y operativa del sistema vista para el registro de abogados/as, ONG y víctimas</t>
  </si>
  <si>
    <t>Prestar servicios profesionales para apoyar y acompañar al departamento de SAAD víctimas en la gestión técnica y operativa del sistema vista para el registro de abogados/as, ong y víctimas</t>
  </si>
  <si>
    <t>Prestar servicios profesionales para acompañar al departamento de SAAD víctimas a fin de facilitar la actualización y desarrollo de actividades de capacitación de los abogados registrados en el SAAD conforme a las necesidades de la dependencia</t>
  </si>
  <si>
    <t>Prestar servicios profesionales para asesoría y representación a víctimas con enfoque de género, étnico, diferencial, psicosocial y socio cultural en los asuntos de competencia de la jurisdicción, para el sistema autónomo de asesoría y defensa de la SE-JEP</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</si>
  <si>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</si>
  <si>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</si>
  <si>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</si>
  <si>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competencias, para coordinar y ejecutar las acciones que resulten con ocasión de los procesos de carácter penal que le sean asignados</t>
  </si>
  <si>
    <t xml:space="preserve">Prestar servicios profesionales en el apoyo y 
acompañamiento a la gestión de la Dirección de Asuntos 
Jurídicos, en la proyección de documentos de contenido 
jurídico y demás asuntos relacionados con la Secretaría Ejecutiva propios de su competencia. </t>
  </si>
  <si>
    <t xml:space="preserve">Prestación de servicios profesionales como psicólogo para apoyar y acompañar a la Secretaria Ejecutiva en la prevención del daño antijurídico con enfoque psicosocial en la JEP. </t>
  </si>
  <si>
    <t xml:space="preserve">Prestación de servicios profesionales como abogado para apoyar y acompañar a la Secretaria Ejecutiva para la prevención del daño antijuridico en la JEP. </t>
  </si>
  <si>
    <t xml:space="preserve">Prestar servicios profesionales para apoyar al departamento de gestión documental con la gestión de las acciones constitucionales, órdenes judiciales y solicitudes de la ventanilla única de la Jurisdicción Especial Para La Paz. </t>
  </si>
  <si>
    <t xml:space="preserve">Prestar servicios profesionales en el Departamento de Gestión Documental para apoyar las actividades relacionadas con la implementación de los instrumentos archivísticos en la Jurisdicción Especial para la Paz. </t>
  </si>
  <si>
    <t xml:space="preserve">Prestación de servicios profesionales para apoyar y acompañar las actividades relacionadas con la titularidad otorgada a la jurisdicción especial para la paz del fondo documental del archivo de la comisión de la verdad </t>
  </si>
  <si>
    <t xml:space="preserve">Prestar servicios profesionales para apoyar y acompañar a la subdirección de cooperación internacional en el seguimiento de proyectos, acuerdos y acciones colaborativas que contribuyan a la gestión integral de la JEP. </t>
  </si>
  <si>
    <t xml:space="preserve">Prestar servicios profesionales a la Oficina Asesora de Seguridad y Protección, para apoyar y acompañar la elaboración y seguimiento de los estudios de viabilidad de desplazamiento a territorio y seguridad física. </t>
  </si>
  <si>
    <t xml:space="preserve">Prestar servicios profesionales a la Oficina Asesora de Seguridad y protección, para apoyar y acompañar la elaboración y seguimiento de los estudios de viabilidad de desplazamiento a territorio y seguridad física. </t>
  </si>
  <si>
    <t>Prestar el servicio de Vigilancia y Seguridad para las instalaciones de la Jurisdicción Especial para la Paz - JEP.</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</si>
  <si>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</si>
  <si>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Prestar servicios profesionales para apoyar y acompañar a la subdirección de recursos físicos e infraestructura en las actividades que se deben adelantar con relación al seguimiento y cumplimiento del plan institucional de gestión ambiental (PIGA), sus modificaciones y la 
coordinación con la secretaria distrital de ambiente, como parte del proceso de fortalecimiento institucional de la JEP</t>
  </si>
  <si>
    <t xml:space="preserve">Prestar servicios de apoyo a la subdirección de recursos físicos e infraestructura en las actividades requeridas para tramitar los desplazamientos de la magistratura requeridos, como parte de la asistencia a las actuaciones y decisiones judiciales </t>
  </si>
  <si>
    <t xml:space="preserve">Prestar servicios profesionales para apoyar y acompañar a la subdirección de recursos físicos e infraestructura en los proyectos relacionados con el seguimiento y mejoramiento en las instalaciones físicas de los grupos territoriales, así como de la sede principal de la JEP. </t>
  </si>
  <si>
    <t xml:space="preserve">Prestar servicios de apoyo a la subdirección de recursos físicos e infraestructura en las actividades requeridas para la estructuración de bases de datos de las comisiones de servicios y tramitar las autorizaciones de desplazamientos como parte de la asistencia a las actuaciones y decisiones judiciales. </t>
  </si>
  <si>
    <t>Prestación de servicios de apoyo a la subdirección de recursos físicos e infraestructura para la gestión de los documentos que se generan para el control de inventarios en medio físico y digital en el sistema CONTI</t>
  </si>
  <si>
    <t xml:space="preserve">Prestación de servicios de apoyo a la subdirección de recursos físicos e infraestructura en la gestión del almacén e inventarios que hacen parte de la dotación de la JEP </t>
  </si>
  <si>
    <t>Prestar servicios profesionales para apoyar y acompañar a la subsecretaría ejecutiva desde el punto de vista jurídico en el proceso de monitoreo, así como en la revisión y análisis de documentos técnicos para la entrega de informes a las salas y secciones de la JEP</t>
  </si>
  <si>
    <t xml:space="preserve">Prestar servicios profesionales para apoyar a la Subsecretaria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 </t>
  </si>
  <si>
    <t xml:space="preserve">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 </t>
  </si>
  <si>
    <t>Prestar servicios profesionales para apoyar a la subsecretaria ejecutiva en los ejercicios de planeación, articulación, fortalecimiento y seguimiento a las actividades misionales y estratégicas de la misma y sus departamentos</t>
  </si>
  <si>
    <t>Prestar servicios profesionales a la subsecretaria ejecutiva en el apoyo a la documentación y certificación de trabajos, obras y actividades (toar), con contenido reparador, seguimiento al régimen de condicionalidad y sanciones propias con énfasis en el apoyo al acompañamiento a proyectos restaurativos a nivel nacional o territorial</t>
  </si>
  <si>
    <t xml:space="preserve">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 </t>
  </si>
  <si>
    <t>Prestar servicios profesionales a la subsecretaria ejecutiva en el apoyo y acompañamiento a la ejecución de los servicios contratados en cumplimiento de las obligaciones misionales de la subsecretaria ejecutiva.</t>
  </si>
  <si>
    <t>Prestar servicios profesionales a la Subsecretaría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t>
  </si>
  <si>
    <t xml:space="preserve">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 </t>
  </si>
  <si>
    <t>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t>
  </si>
  <si>
    <t>Prestar servicios profesionales para apoyar y acompañar a la subdirección de control interno en la ejecución del plan anual de auditoria en el marco del sistema de control interno contable y en el cumplimiento de los roles: enfoque hacia la prevención, administración de riesgos, evaluación y seguimiento y relación con entes externos de control, atendiendo los lineamientos institucionales y la normatividad legal vigente.</t>
  </si>
  <si>
    <t>Prestar servicios profesionales para apoyar a la Subdirección de Talento Humano en los trámites de seguridad social, parafiscalidad, administración de riesgos laborales y demás cálculos inherentes al procesamiento de la nómina de la Jurisdicción Especial para la Paz, como parte del desarrollo e implementación de la estrategia de talento humano de la entidad</t>
  </si>
  <si>
    <t>Prestación de servicios profesionales para apoyar y acompañar a la Subdirección de Talento Humano en lo relacionado con el desarrollo de actividades y acciones para minimizar el riesgo psicosocial en los servidores de la JEP, de acuerdo con la estrategia de salud mental</t>
  </si>
  <si>
    <t>Prestación de servicios profesionales para apoyar a la Subdirección de Talento Humano con implementación de las estrategias de acuerdo con la política de salud mental de la jurisdicción</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</si>
  <si>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</si>
  <si>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 xml:space="preserve">Prestar servicios profesionales de asesoría técnica y jurídica para apoyar a la Subdirección de Talento Humano en lo relacionado con el proceso de administración de personal de acuerdo con la estrategia de talento humano. </t>
  </si>
  <si>
    <t>Prestar servicios de apoyo a la Subdirección de Talento Humano en las actividades relacionadas con la planeación y ejecución de la estrategia del Talento Humano, como parte de la gestión del talento humano.</t>
  </si>
  <si>
    <t>Prestar servicios profesionales para apoyar y acompañar a la Subdirección de Planeación en la atención de las órdenes judiciales con implicaciones presupuestales, la programación y seguimiento presupuestal.</t>
  </si>
  <si>
    <t>Prestar servicios profesionales para apoyar a la subdirección de fortalecimiento institucional en la implementación del modelo de gestión del conocimiento en la consolidación de la cultura organizacional de la JEP y mejoramiento de habilidades blandas de los servidores.</t>
  </si>
  <si>
    <t>Prestar servicios profesionales para acompañar a la subdirección de fortalecimiento institucional en la implementación del modelo de gestión del conocimiento mediante el apoyo en el seguimiento al programa pedagógico de la jep y en el relacionamiento con entidades</t>
  </si>
  <si>
    <t>Apoyar a la subdireccion de fortalecimiento institucional en el desarrollo del modelo de gestion del conocimiento mediante las acciones requeridas para la formacion virtual y los procesos pedagogicos con grupos de interes de la entidad</t>
  </si>
  <si>
    <t xml:space="preserve">Prestar servicios profesionales para apoyar a la subdirección de fortalecimiento institucional en el desarrollo del modelo de gestión del conocimiento mediante la sistematización de las acciones de fortalecimiento de equipos territoriales y del enfoque dialógico en la JEP, y de las acciones pedagógicas con grupos de interés de la entidad. </t>
  </si>
  <si>
    <t>Prestar servicios profesionales para apoyar a la subdirección de fortalecimiento institucional en el desarrollo del modelo de gestión del conocimiento mediante la planeación, seguimiento y evaluación de la implementación del programa pedagógico de la JEP dirigido al sector educativo y en el fortalecimiento de competencias pedagógicas internas</t>
  </si>
  <si>
    <t>Prestar servicios profesionales para apoyar a la subdirección de fortalecimiento institucional en el desarrollo del modelo de gestión del conocimiento de la JEP, mediante el desarrollo de contenidos gráficos para las acciones de formación interna y del plan estratégico de pedagogía.</t>
  </si>
  <si>
    <t>Prestar servicios de apoyo a la gestión en la Subdirección de Fortalecimiento para el desarrollo del modelo de gestión del conocimiento de la JEP por medio de la administración de la plataforma de formación virtual Icampus JEP y la virtualización de los cursos.</t>
  </si>
  <si>
    <t xml:space="preserve">Prestar servicios profesionales para apoyar a la Subdirección de Fortalecimiento Institucional en el desarrollo del modelo de gestión del conocimiento con énfasis en la consolidación de la comunidad de aprendizajes JEP y el monitoreo de las acciones pedagógicas con universidades. </t>
  </si>
  <si>
    <t>Prestar servicios profesionales para apoyar a la subdirección de fortalecimiento institucional en el desarrollo del modelo de gestión del conocimiento por medio de acciones pedagógicas con universidades y el fortalecimiento del enfoque dialógico en la JEP.</t>
  </si>
  <si>
    <t>Prestar servicios profesionales para apoyar a la Subdirección de Fortalecimiento Institucional en el desarrollo del modelo de gestión del conocimiento por medio de acciones para el fortalecimiento de equipos territoriales y de la cultura de paz, reconciliación y no repetición</t>
  </si>
  <si>
    <t>Prestar servicios profesionales para apoyar a la fortalecimiento institucional en la definición e implementación de alternativas para incorporar instrumentos de medición y calidad en los procesos de la JEP</t>
  </si>
  <si>
    <t>Prestar servicios profesionales para apoyar al GRAI en la clasificación, contraste, depuración e integración de información y en el análisis objetivo, riguroso y oportuno de la  revisión y consolidación de metodologías de los macrocasos, siguiendo los lineamientos de la magistratura.</t>
  </si>
  <si>
    <t>Prestar servicios técnicos al GRAI para el apoyo en la gestión administrativa y documental, de acuerdo con los lineamientos de la magistratura.</t>
  </si>
  <si>
    <t>Prestar servicios profesionales para apoyar y acompañar al grupo de protección a víctimas, testigos y demás intervinientes de la UIA en la respuesta a derechos de petición, recursos, tutelas y demás requerimientos de naturleza jurídica o judicial que acompañen el proceso de analisis de riesgo.</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</si>
  <si>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</si>
  <si>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</si>
  <si>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</si>
  <si>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</si>
  <si>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</si>
  <si>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que contribuyan al procesamiento y la visualización de datos estadísticos y geoespaciales sobre situaciones, contextos y patrones delictivos que se asocien con la prevención de riesgos de seguridad, dentro de la Unidad de Investigación y Acusación de la JEP</t>
  </si>
  <si>
    <t>Prestar servicios profesionales para apoyar en la construcción de informes de análisis de contexto, conflictividad y situacionales, elaboración de patrones demacrocriminalidad y macrovictimización, y caracterización de actores armados legales e ilegales, a fin de facilitar la capacidad investigativa de la UIA.</t>
  </si>
  <si>
    <t>Prestar servicios profesionales como comunicadora social para apoyar y acompañar la gestión del grupo de relacionamiento y comunicaciones de la UIA en las actividades institucionales de comunicación interna y externa para el relacionamiento, acompañamiento y orientación a las víctimas.</t>
  </si>
  <si>
    <t>Prestación de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</si>
  <si>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Prestación de servicios profesionales para el apoyo al grupo de análisis, contexto y estadística de la UIA en el desarrollo de actividades asociadas a la programación,manejo de bases de datos y migraciones de sistemas de información para atender las necesidades de la UIA a fin de facilitar la capacidad investigativa</t>
  </si>
  <si>
    <t>Prestar servicios profesionales para apoyar y acompañar la gestión del equipo de investigación de violencia sexual de la UIA en la validación, ajuste y socialización de los instrumentos de investigación y acusación, con las víctimas y sus organizaciones.</t>
  </si>
  <si>
    <t>Prestar servicios profesionales para apoyar y acompañar la gestión del grupo de relacionamiento y comunicaciones en la formación de habilidades comunicativas y construcción de narrativas relacionadas con las acciones estratégicas o coyunturales de la UIA, atendiendo el enfoque de género y diferencial</t>
  </si>
  <si>
    <t>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 de la Unidad a nivel nacional y territorial.</t>
  </si>
  <si>
    <t>Prestar servicios profesionales para apoyar a la dirección de la unidad de investigación y acusación en la ejecución y seguimiento a la gestión y desarrollo de las diferentes estrategias entre ellas la de relacionamiento, comunicación y participación social, atendiendo los enfoques de género, diferencial y territorial</t>
  </si>
  <si>
    <t>Prestar los servicios profesionales para apoyar y acompañar a la unidad de investigación y acusación en el análisis y aplicación del enfoque diferencial y territorial con las víctimas pertenecientes a las comunidades NARP, a fin de facilitar la capacidad investigativa de la UIA</t>
  </si>
  <si>
    <t>Prestar los servicios profesionales para apoyar y acompañar a la unidad de investigación y acusación en el análisis y aplicación del enfoque diferencial y territorial con las víctimaspertenecientes a los pueblos indígenas, a fin de facilitar la capacidad investigativa de la UIA</t>
  </si>
  <si>
    <t>Prestación de servicios profesionales para apoyar y acompañar al grupo de atención y orientación a víctimas de la unidad de investigación y acusación en el relacionamiento con las víctimas integrantes de las mesas nacionales, regionales y organizaciones afines, atendiendo los enfoques de género, diferencial y territorial</t>
  </si>
  <si>
    <t>Prestar servicios profesionales para el apoyo al grupo de análisis, contexto y estadística en las tareas de gestión de información, diseño e implementación de modelos de datos, así como el análisis y visualización en entornos geográficos, a fin de facilitar la capacidad investigativa a cargo de la UIA.</t>
  </si>
  <si>
    <t>Prestación de servicio profesionales en las labores de asesoría jurídica a la dirección de la unidad de investigación y acusación de la JEP en los temas relacionados con los procesos dialógicos y adversariales, a fin de facilitar la capacidad investigativa a cargo de la UIA</t>
  </si>
  <si>
    <t>Prestar servicios profesionales especializados para asesorar y acompañar a la Subdirección de Contratación en la emision de documentos, coneceptos y lineamientos de carácter juridico y contractual.</t>
  </si>
  <si>
    <t>Prestar servicios profesionales para acompañar a la Dirección de Asuntos Jurídicos en el seguimiento y elaboración de respuestas y reportes relacionados con la gestión estratégica de planeación de la dependencia y de las areas a su cargo</t>
  </si>
  <si>
    <t>Prestar servicios profesionales para la recolección, sistematización, análisis y estructuración de información que alimente la preparación de las versiones voluntarias y la construcción del auto de determinación de hechos y conductas.</t>
  </si>
  <si>
    <t>Apoyar y acompañar la transcripción de diligencias en el marco de los casos priorizados por la Sala de Reconocimiento de Verdad, de Responsabilidad y de Determinación de los Hechos y Conductas</t>
  </si>
  <si>
    <t xml:space="preserve">Prestar servicios profesionales para apoyar y acompañar en los procesos de mejoramiento de la gestión judicial de la Secretaría General Judicial </t>
  </si>
  <si>
    <t>Prestar servicios profesionales para desarrollar actividades de apoyo y acompañamiento a la gestión de la subsecretaria ejecutiva en el seguimiento del cumplimiento de las ordenes judiciales de su competencia.</t>
  </si>
  <si>
    <t>Prestar servicios profesionales para apoyar y acompañara la Secretaría Ejecutiva en la asistencia técnica a las actuaciones, mediaciones, encuentros y acercamientos necesarios para los procesos de justicia restaurativa con énfasis en enfoque territorial y étnico</t>
  </si>
  <si>
    <t>Prestar servicios profesionales para apoyar y acompañar a la secretaría ejecutiva en la asistencia técnica a los procesos preparatorios, actuaciones, encuentros y acercamientos necesarios para los procesos de justicia restaurativa, con énfasis en mediación, diálogo social y dinámicas del conflicto.</t>
  </si>
  <si>
    <t>Prestar servicios profesionales de asesoría jurídica para apoyar y acompañar a la Secretaría Ejecutiva en la asistencia técnica a las actuaciones y decisiones judiciales, relacionadas con las actividades resultantes de la jurisprudencia emitida por la JEP dentro de la justicia transicional y restaurativa</t>
  </si>
  <si>
    <t>Prestar servicios profesionales para apoyar y acompañar a la secretaría ejecutiva en la gestión administrativa del equipo de justicia restaurativa, seguimiento, sistematización y análisis de información de las acciones, mediaciones y encuentros necesarios para los procesos de justicia restaurativa.</t>
  </si>
  <si>
    <t>Prestar servicios profesionales para apoyar a la Subdirección de comunicaciones en la articulación de la estrategia de comunicación territorial de la JEP  siguiendo la política de comunicaciones de la Jurisdicción.</t>
  </si>
  <si>
    <t xml:space="preserve">Prestar servicios profesionales para apoyar y acompañar a la dirección de tecnologías de la información (DTI) en el seguimiento al sistema vista, en las actividades relacionadas con el apoyo en la identificación de nuevas necesidades, en la identificación y especificación de requerimientos y gestión del ciclo de desarrollo de los mismos, garantizando el alcance definido </t>
  </si>
  <si>
    <t>Actualización del Sistema de Información Jurídica de la JEP “Jurinfo”</t>
  </si>
  <si>
    <t xml:space="preserve">Prestar servicios profesionales de apoyo a la Relatoría General de la JEP en los temas relacionados con el desarrollo de líneas jurisprudenciales, la clasificación de las decisiones de fondo y trámite para análisis jurídicos, la metodología de titulación, así como las demás estrategias de divulgación y socialización con los diferentes actores que interactúa la Relatoría. </t>
  </si>
  <si>
    <t xml:space="preserve">Prestar servicios profesionales de apoyo a la Relatoría General de la JEP en el análisis cuantitativo y cualitativo de las decisiones proferidas por la jurisdicción, en los temas relacionados con la gestión de proyectos de divulgación que desarrolle la Relatoría y el diseño conceptual de herramientas tecnológicas. </t>
  </si>
  <si>
    <t>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t>
  </si>
  <si>
    <t xml:space="preserve">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Relatoría. </t>
  </si>
  <si>
    <t>Prestar servicios profesionales de apoyo a la Relatoría General de la JEP en la divulgación de las decisiones judiciales a través de medios convencionales y no convencionales, de la organización de eventos externos e internos de la JEP, la implementación de la estrategia de divulgación "Biblioteca de la Paz y la Justicia Transicional" y acompañar los procesos editoriales de la dependencia</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</si>
  <si>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</si>
  <si>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para apoyar al Departamento de SAAD Comparecientes en la programación y ejecución de actividades de acopio, procesamiento, validación y análisis jurídico de la información asociada al Registro de Comparecientes; así como en la capacitación y socialización del Registro</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</si>
  <si>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</si>
  <si>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</si>
  <si>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</si>
  <si>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</si>
  <si>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</si>
  <si>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Registro.(Contratos o convenio que no requieren pluralidad de ofertas)</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</si>
  <si>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</si>
  <si>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</si>
  <si>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</si>
  <si>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</si>
  <si>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</si>
  <si>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 xml:space="preserve">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 </t>
  </si>
  <si>
    <t xml:space="preserve">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 </t>
  </si>
  <si>
    <t>Prestación de servicios profesionales para apoyar y acompañar al Departamento de SAAD Comparecientes en la gestión operativa del sistema ViSTA, para el registro de abogados /as y comparecientes.</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</si>
  <si>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</si>
  <si>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</si>
  <si>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a la Subdirección de Planeación en la elaboración y consolidación del Plan Estratégico Cuatrienal (PEC) 2023-2026; incluyendo el apoyo en la definición estratégica con los actores involucrados de la jurisdicción durante las diferentes fases de la construcción del documento</t>
  </si>
  <si>
    <t xml:space="preserve">Prestar servicios profesionales a la Subdirección de Planeación en la articulación y seguimiento a la programación judicial, los modelos de gestión de despachos, la construcción del Plan estratégico cuatrienal, así como el apoyo en otros instrumentos de planeación requeridos por la dependencia. </t>
  </si>
  <si>
    <t>Aunar esfuerzos y recursos para consolidar a la jurisdicción especial para la paz a través de los grupos territoriales y fortalecer la capacidad investigativa de la unidad de investigación y acusación.</t>
  </si>
  <si>
    <t xml:space="preserve">Inversión </t>
  </si>
  <si>
    <t>C- Dirección de TI</t>
  </si>
  <si>
    <t>BB- Departamento de Atención al Ciudadano</t>
  </si>
  <si>
    <t xml:space="preserve">BB- Departamento de Gestión Territorial </t>
  </si>
  <si>
    <t xml:space="preserve">BB- Departamento SAAD Defensa a Comparecientes </t>
  </si>
  <si>
    <t>AA- Subdirección de Comunicaciones</t>
  </si>
  <si>
    <t>BB- Departamento de Enfoques Diferenciales</t>
  </si>
  <si>
    <t xml:space="preserve">BB- Departamento de Atención a Victimas </t>
  </si>
  <si>
    <t>BB- Departamento SAAD Representación Victimas</t>
  </si>
  <si>
    <t>E - Dirección de Asuntos Jurídicos</t>
  </si>
  <si>
    <t xml:space="preserve">DD- Departamento de Gestión Documental </t>
  </si>
  <si>
    <t>AA- Subdirección de Cooperación</t>
  </si>
  <si>
    <t>DD- Oficina Asesora de Seguridad y Protección</t>
  </si>
  <si>
    <t>DD- Subdirección de Recursos Físicos e Infraestructura</t>
  </si>
  <si>
    <t>B - Subsecretaría Ejecutiva</t>
  </si>
  <si>
    <t>AA- Subdirección de Control Interno</t>
  </si>
  <si>
    <t xml:space="preserve">DD - Subdirección de Talento Humano </t>
  </si>
  <si>
    <t>AA- Subdirección de Planeación</t>
  </si>
  <si>
    <t>AA- Subdirección de Fortalecimiento Institucional</t>
  </si>
  <si>
    <t>H- Grupo de Análisis de la Información- GRAI</t>
  </si>
  <si>
    <t>I- Unidad de Investigación y Acusación- UIA</t>
  </si>
  <si>
    <t xml:space="preserve">EE - Subdirección de Contratación </t>
  </si>
  <si>
    <t>F - Magistratura SSE</t>
  </si>
  <si>
    <t>G -Secretaría General Judicial SSE</t>
  </si>
  <si>
    <t>A - Despacho Secretaría Ejecutiva</t>
  </si>
  <si>
    <t>G - Secretaría General Judicial DAJ</t>
  </si>
  <si>
    <t xml:space="preserve">FF- Relatoría </t>
  </si>
  <si>
    <t>https://community.secop.gov.co/Public/Tendering/ContractNoticePhases/View?PPI=CO1.PPI.22812364&amp;isFromPublicArea=True&amp;isModal=False</t>
  </si>
  <si>
    <t>https://community.secop.gov.co/Public/Tendering/ContractNoticePhases/View?PPI=CO1.PPI.23129528&amp;isFromPublicArea=True&amp;isModal=False</t>
  </si>
  <si>
    <t>https://community.secop.gov.co/Public/Tendering/ContractNoticePhases/View?PPI=CO1.PPI.23455788&amp;isFromPublicArea=True&amp;isModal=False</t>
  </si>
  <si>
    <t>https://community.secop.gov.co/Public/Tendering/ContractNoticePhases/View?PPI=CO1.PPI.23298993&amp;isFromPublicArea=True&amp;isModal=False</t>
  </si>
  <si>
    <t>https://community.secop.gov.co/Public/Tendering/ContractNoticePhases/View?PPI=CO1.PPI.23296815&amp;isFromPublicArea=True&amp;isModal=False</t>
  </si>
  <si>
    <t>https://community.secop.gov.co/Public/Tendering/ContractNoticePhases/View?PPI=CO1.PPI.23362897&amp;isFromPublicArea=True&amp;isModal=False</t>
  </si>
  <si>
    <t>https://community.secop.gov.co/Public/Tendering/ContractNoticePhases/View?PPI=CO1.PPI.23467303&amp;isFromPublicArea=True&amp;isModal=False</t>
  </si>
  <si>
    <t>https://community.secop.gov.co/Public/Tendering/ContractNoticePhases/View?PPI=CO1.PPI.23425836&amp;isFromPublicArea=True&amp;isModal=False</t>
  </si>
  <si>
    <t>https://community.secop.gov.co/Public/Tendering/ContractNoticePhases/View?PPI=CO1.PPI.23420666&amp;isFromPublicArea=True&amp;isModal=False</t>
  </si>
  <si>
    <t>https://community.secop.gov.co/Public/Tendering/ContractNoticePhases/View?PPI=CO1.PPI.23420009&amp;isFromPublicArea=True&amp;isModal=False</t>
  </si>
  <si>
    <t>https://community.secop.gov.co/Public/Tendering/ContractNoticePhases/View?PPI=CO1.PPI.22968220&amp;isFromPublicArea=True&amp;isModal=False</t>
  </si>
  <si>
    <t>https://community.secop.gov.co/Public/Tendering/ContractNoticePhases/View?PPI=CO1.PPI.23236158&amp;isFromPublicArea=True&amp;isModal=False</t>
  </si>
  <si>
    <t>https://community.secop.gov.co/Public/Tendering/ContractNoticePhases/View?PPI=CO1.PPI.23356659&amp;isFromPublicArea=True&amp;isModal=False</t>
  </si>
  <si>
    <t>https://community.secop.gov.co/Public/Tendering/ContractNoticePhases/View?PPI=CO1.PPI.23017368&amp;isFromPublicArea=True&amp;isModal=False</t>
  </si>
  <si>
    <t>https://community.secop.gov.co/Public/Tendering/ContractNoticePhases/View?PPI=CO1.PPI.23017618&amp;isFromPublicArea=True&amp;isModal=False</t>
  </si>
  <si>
    <t>https://community.secop.gov.co/Public/Tendering/ContractNoticePhases/View?PPI=CO1.PPI.23017462&amp;isFromPublicArea=True&amp;isModal=False</t>
  </si>
  <si>
    <t>https://community.secop.gov.co/Public/Tendering/ContractNoticePhases/View?PPI=CO1.PPI.23108182&amp;isFromPublicArea=True&amp;isModal=False</t>
  </si>
  <si>
    <t>https://community.secop.gov.co/Public/Tendering/ContractNoticePhases/View?PPI=CO1.PPI.23106361&amp;isFromPublicArea=True&amp;isModal=False</t>
  </si>
  <si>
    <t>https://community.secop.gov.co/Public/Tendering/ContractNoticePhases/View?PPI=CO1.PPI.23432193&amp;isFromPublicArea=True&amp;isModal=False</t>
  </si>
  <si>
    <t>https://community.secop.gov.co/Public/Tendering/ContractNoticePhases/View?PPI=CO1.PPI.23381127&amp;isFromPublicArea=True&amp;isModal=False</t>
  </si>
  <si>
    <t>https://community.secop.gov.co/Public/Tendering/ContractNoticePhases/View?PPI=CO1.PPI.23392943&amp;isFromPublicArea=True&amp;isModal=False</t>
  </si>
  <si>
    <t>https://community.secop.gov.co/Public/Tendering/ContractNoticePhases/View?PPI=CO1.PPI.23438489&amp;isFromPublicArea=True&amp;isModal=False</t>
  </si>
  <si>
    <t>https://community.secop.gov.co/Public/Tendering/ContractNoticePhases/View?PPI=CO1.PPI.23382543&amp;isFromPublicArea=True&amp;isModal=False</t>
  </si>
  <si>
    <t>https://community.secop.gov.co/Public/Tendering/ContractNoticePhases/View?PPI=CO1.PPI.23270892&amp;isFromPublicArea=True&amp;isModal=False</t>
  </si>
  <si>
    <t>https://community.secop.gov.co/Public/Tendering/ContractNoticePhases/View?PPI=CO1.PPI.22952751&amp;isFromPublicArea=True&amp;isModal=False</t>
  </si>
  <si>
    <t>https://community.secop.gov.co/Public/Tendering/ContractNoticePhases/View?PPI=CO1.PPI.23234638&amp;isFromPublicArea=True&amp;isModal=False</t>
  </si>
  <si>
    <t>https://community.secop.gov.co/Public/Tendering/ContractNoticePhases/View?PPI=CO1.PPI.23270593&amp;isFromPublicArea=True&amp;isModal=False</t>
  </si>
  <si>
    <t>https://community.secop.gov.co/Public/Tendering/ContractNoticePhases/View?PPI=CO1.PPI.22953647&amp;isFromPublicArea=True&amp;isModal=False</t>
  </si>
  <si>
    <t>https://community.secop.gov.co/Public/Tendering/ContractNoticePhases/View?PPI=CO1.PPI.22954536&amp;isFromPublicArea=True&amp;isModal=False</t>
  </si>
  <si>
    <t>https://community.secop.gov.co/Public/Tendering/ContractNoticePhases/View?PPI=CO1.PPI.23217110&amp;isFromPublicArea=True&amp;isModal=False</t>
  </si>
  <si>
    <t>https://community.secop.gov.co/Public/Tendering/ContractNoticePhases/View?PPI=CO1.PPI.23394885&amp;isFromPublicArea=True&amp;isModal=False</t>
  </si>
  <si>
    <t>https://community.secop.gov.co/Public/Tendering/ContractNoticePhases/View?PPI=CO1.PPI.22886513&amp;isFromPublicArea=True&amp;isModal=False</t>
  </si>
  <si>
    <t>https://community.secop.gov.co/Public/Tendering/ContractNoticePhases/View?PPI=CO1.PPI.23210449&amp;isFromPublicArea=True&amp;isModal=False</t>
  </si>
  <si>
    <t>https://community.secop.gov.co/Public/Tendering/ContractNoticePhases/View?PPI=CO1.PPI.23371631&amp;isFromPublicArea=True&amp;isModal=False</t>
  </si>
  <si>
    <t>https://community.secop.gov.co/Public/Tendering/ContractNoticePhases/View?PPI=CO1.PPI.23087957&amp;isFromPublicArea=True&amp;isModal=False</t>
  </si>
  <si>
    <t>https://community.secop.gov.co/Public/Tendering/ContractNoticePhases/View?PPI=CO1.PPI.23210436&amp;isFromPublicArea=True&amp;isModal=False</t>
  </si>
  <si>
    <t>https://community.secop.gov.co/Public/Tendering/ContractNoticePhases/View?PPI=CO1.PPI.23072736&amp;isFromPublicArea=True&amp;isModal=False</t>
  </si>
  <si>
    <t>https://community.secop.gov.co/Public/Tendering/ContractNoticePhases/View?PPI=CO1.PPI.23218085&amp;isFromPublicArea=True&amp;isModal=False</t>
  </si>
  <si>
    <t>https://community.secop.gov.co/Public/Tendering/ContractNoticePhases/View?PPI=CO1.PPI.23222695&amp;isFromPublicArea=True&amp;isModal=False</t>
  </si>
  <si>
    <t>https://community.secop.gov.co/Public/Tendering/ContractNoticePhases/View?PPI=CO1.PPI.23065944&amp;isFromPublicArea=True&amp;isModal=False</t>
  </si>
  <si>
    <t>https://community.secop.gov.co/Public/Tendering/ContractNoticePhases/View?PPI=CO1.PPI.23391416&amp;isFromPublicArea=True&amp;isModal=False</t>
  </si>
  <si>
    <t>https://community.secop.gov.co/Public/Tendering/ContractNoticePhases/View?PPI=CO1.PPI.23180152&amp;isFromPublicArea=True&amp;isModal=False</t>
  </si>
  <si>
    <t>https://community.secop.gov.co/Public/Tendering/ContractNoticePhases/View?PPI=CO1.PPI.23180532&amp;isFromPublicArea=True&amp;isModal=False</t>
  </si>
  <si>
    <t>https://community.secop.gov.co/Public/Tendering/ContractNoticePhases/View?PPI=CO1.PPI.22968946&amp;isFromPublicArea=True&amp;isModal=False</t>
  </si>
  <si>
    <t>https://community.secop.gov.co/Public/Tendering/ContractNoticePhases/View?PPI=CO1.PPI.23051223&amp;isFromPublicArea=True&amp;isModal=False</t>
  </si>
  <si>
    <t>https://community.secop.gov.co/Public/Tendering/ContractNoticePhases/View?PPI=CO1.PPI.23454119&amp;isFromPublicArea=True&amp;isModal=False</t>
  </si>
  <si>
    <t>https://community.secop.gov.co/Public/Tendering/ContractNoticePhases/View?PPI=CO1.PPI.23120261&amp;isFromPublicArea=True&amp;isModal=False</t>
  </si>
  <si>
    <t>https://community.secop.gov.co/Public/Tendering/ContractNoticePhases/View?PPI=CO1.PPI.22925607&amp;isFromPublicArea=True&amp;isModal=False</t>
  </si>
  <si>
    <t>https://community.secop.gov.co/Public/Tendering/ContractNoticePhases/View?PPI=CO1.PPI.22979136&amp;isFromPublicArea=True&amp;isModal=False</t>
  </si>
  <si>
    <t>https://community.secop.gov.co/Public/Tendering/ContractNoticePhases/View?PPI=CO1.PPI.22996238&amp;isFromPublicArea=True&amp;isModal=False</t>
  </si>
  <si>
    <t>https://community.secop.gov.co/Public/Tendering/ContractNoticePhases/View?PPI=CO1.PPI.23086834&amp;isFromPublicArea=True&amp;isModal=False</t>
  </si>
  <si>
    <t>https://community.secop.gov.co/Public/Tendering/ContractNoticePhases/View?PPI=CO1.PPI.23195990&amp;isFromPublicArea=True&amp;isModal=False</t>
  </si>
  <si>
    <t>https://community.secop.gov.co/Public/Tendering/ContractNoticePhases/View?PPI=CO1.PPI.23041828&amp;isFromPublicArea=True&amp;isModal=False</t>
  </si>
  <si>
    <t>https://community.secop.gov.co/Public/Tendering/ContractNoticePhases/View?PPI=CO1.PPI.23045123&amp;isFromPublicArea=True&amp;isModal=False</t>
  </si>
  <si>
    <t>https://community.secop.gov.co/Public/Tendering/ContractNoticePhases/View?PPI=CO1.PPI.23040068&amp;isFromPublicArea=True&amp;isModal=False</t>
  </si>
  <si>
    <t>https://community.secop.gov.co/Public/Tendering/ContractNoticePhases/View?PPI=CO1.PPI.23455500&amp;isFromPublicArea=True&amp;isModal=False</t>
  </si>
  <si>
    <t>https://community.secop.gov.co/Public/Tendering/ContractNoticePhases/View?PPI=CO1.PPI.23304907&amp;isFromPublicArea=True&amp;isModal=False</t>
  </si>
  <si>
    <t>https://community.secop.gov.co/Public/Tendering/ContractNoticePhases/View?PPI=CO1.PPI.22952034&amp;isFromPublicArea=True&amp;isModal=False</t>
  </si>
  <si>
    <t>https://community.secop.gov.co/Public/Tendering/ContractNoticePhases/View?PPI=CO1.PPI.23473613&amp;isFromPublicArea=True&amp;isModal=False</t>
  </si>
  <si>
    <t>https://community.secop.gov.co/Public/Tendering/ContractNoticePhases/View?PPI=CO1.PPI.22901192&amp;isFromPublicArea=True&amp;isModal=False</t>
  </si>
  <si>
    <t>https://community.secop.gov.co/Public/Tendering/ContractNoticePhases/View?PPI=CO1.PPI.23186641&amp;isFromPublicArea=True&amp;isModal=False</t>
  </si>
  <si>
    <t>https://community.secop.gov.co/Public/Tendering/ContractNoticePhases/View?PPI=CO1.PPI.22988055&amp;isFromPublicArea=True&amp;isModal=False</t>
  </si>
  <si>
    <t>https://community.secop.gov.co/Public/Tendering/ContractNoticePhases/View?PPI=CO1.PPI.22989336&amp;isFromPublicArea=True&amp;isModal=False</t>
  </si>
  <si>
    <t>https://community.secop.gov.co/Public/Tendering/ContractNoticePhases/View?PPI=CO1.PPI.23051244&amp;isFromPublicArea=True&amp;isModal=False</t>
  </si>
  <si>
    <t>https://community.secop.gov.co/Public/Tendering/ContractNoticePhases/View?PPI=CO1.PPI.23432136&amp;isFromPublicArea=True&amp;isModal=False</t>
  </si>
  <si>
    <t>https://community.secop.gov.co/Public/Tendering/ContractNoticePhases/View?PPI=CO1.PPI.22882587&amp;isFromPublicArea=True&amp;isModal=False</t>
  </si>
  <si>
    <t>https://community.secop.gov.co/Public/Tendering/ContractNoticePhases/View?PPI=CO1.PPI.23317809&amp;isFromPublicArea=True&amp;isModal=False</t>
  </si>
  <si>
    <t>https://community.secop.gov.co/Public/Tendering/ContractNoticePhases/View?PPI=CO1.PPI.23000668&amp;isFromPublicArea=True&amp;isModal=False</t>
  </si>
  <si>
    <t>https://community.secop.gov.co/Public/Tendering/ContractNoticePhases/View?PPI=CO1.PPI.22882907&amp;isFromPublicArea=True&amp;isModal=False</t>
  </si>
  <si>
    <t>https://community.secop.gov.co/Public/Tendering/ContractNoticePhases/View?PPI=CO1.PPI.23051220&amp;isFromPublicArea=True&amp;isModal=False</t>
  </si>
  <si>
    <t>https://community.secop.gov.co/Public/Tendering/ContractNoticePhases/View?PPI=CO1.PPI.23296254&amp;isFromPublicArea=True&amp;isModal=False</t>
  </si>
  <si>
    <t>https://community.secop.gov.co/Public/Tendering/ContractNoticePhases/View?PPI=CO1.PPI.22882926&amp;isFromPublicArea=True&amp;isModal=False</t>
  </si>
  <si>
    <t>https://community.secop.gov.co/Public/Tendering/ContractNoticePhases/View?PPI=CO1.PPI.23436128&amp;isFromPublicArea=True&amp;isModal=False</t>
  </si>
  <si>
    <t>https://community.secop.gov.co/Public/Tendering/ContractNoticePhases/View?PPI=CO1.PPI.22997587&amp;isFromPublicArea=True&amp;isModal=False</t>
  </si>
  <si>
    <t>https://community.secop.gov.co/Public/Tendering/ContractNoticePhases/View?PPI=CO1.PPI.23458802&amp;isFromPublicArea=True&amp;isModal=False</t>
  </si>
  <si>
    <t>https://community.secop.gov.co/Public/Tendering/ContractNoticePhases/View?PPI=CO1.PPI.22999527&amp;isFromPublicArea=True&amp;isModal=False</t>
  </si>
  <si>
    <t>https://community.secop.gov.co/Public/Tendering/ContractNoticePhases/View?PPI=CO1.PPI.22882949&amp;isFromPublicArea=True&amp;isModal=False</t>
  </si>
  <si>
    <t>https://community.secop.gov.co/Public/Tendering/ContractNoticePhases/View?PPI=CO1.PPI.23051242&amp;isFromPublicArea=True&amp;isModal=False</t>
  </si>
  <si>
    <t xml:space="preserve">
https://community.secop.gov.co/Public/Tendering/ContractNoticePhases/View?PPI=CO1.PPI.22959842&amp;isFromPublicArea=True&amp;isModal=False</t>
  </si>
  <si>
    <t>https://community.secop.gov.co/Public/Tendering/ContractNoticePhases/View?PPI=CO1.PPI.22957975&amp;isFromPublicArea=True&amp;isModal=False</t>
  </si>
  <si>
    <t>https://community.secop.gov.co/Public/Tendering/ContractNoticePhases/View?PPI=CO1.PPI.23087371&amp;isFromPublicArea=True&amp;isModal=False</t>
  </si>
  <si>
    <t>https://community.secop.gov.co/Public/Tendering/ContractNoticePhases/View?PPI=CO1.PPI.23463371&amp;isFromPublicArea=True&amp;isModal=False</t>
  </si>
  <si>
    <t>https://community.secop.gov.co/Public/Tendering/ContractNoticePhases/View?PPI=CO1.PPI.23422214&amp;isFromPublicArea=True&amp;isModal=False</t>
  </si>
  <si>
    <t>https://community.secop.gov.co/Public/Tendering/ContractNoticePhases/View?PPI=CO1.PPI.22880422&amp;isFromPublicArea=True&amp;isModal=False</t>
  </si>
  <si>
    <t>https://community.secop.gov.co/Public/Tendering/ContractNoticePhases/View?PPI=CO1.PPI.22880749&amp;isFromPublicArea=True&amp;isModal=False</t>
  </si>
  <si>
    <t>https://community.secop.gov.co/Public/Tendering/ContractNoticePhases/View?PPI=CO1.PPI.23126722&amp;isFromPublicArea=True&amp;isModal=False</t>
  </si>
  <si>
    <t>https://community.secop.gov.co/Public/Tendering/ContractNoticePhases/View?PPI=CO1.PPI.23113609&amp;isFromPublicArea=True&amp;isModal=False</t>
  </si>
  <si>
    <t>https://community.secop.gov.co/Public/Tendering/ContractNoticePhases/View?PPI=CO1.PPI.23235565&amp;isFromPublicArea=True&amp;isModal=False</t>
  </si>
  <si>
    <t>https://community.secop.gov.co/Public/Tendering/ContractNoticePhases/View?PPI=CO1.PPI.22878325&amp;isFromPublicArea=True&amp;isModal=False</t>
  </si>
  <si>
    <t>https://community.secop.gov.co/Public/Tendering/ContractNoticePhases/View?PPI=CO1.PPI.22879408&amp;isFromPublicArea=True&amp;isModal=False</t>
  </si>
  <si>
    <t>https://community.secop.gov.co/Public/Tendering/ContractNoticePhases/View?PPI=CO1.PPI.22878371&amp;isFromPublicArea=True&amp;isModal=False</t>
  </si>
  <si>
    <t>https://community.secop.gov.co/Public/Tendering/ContractNoticePhases/View?PPI=CO1.PPI.22995932&amp;isFromPublicArea=True&amp;isModal=False</t>
  </si>
  <si>
    <t>https://community.secop.gov.co/Public/Tendering/ContractNoticePhases/View?PPI=CO1.PPI.22998250&amp;isFromPublicArea=True&amp;isModal=False</t>
  </si>
  <si>
    <t>https://community.secop.gov.co/Public/Tendering/ContractNoticePhases/View?PPI=CO1.PPI.23259745&amp;isFromPublicArea=True&amp;isModal=False</t>
  </si>
  <si>
    <t xml:space="preserve">
https://community.secop.gov.co/Public/Tendering/ContractNoticePhases/View?PPI=CO1.PPI.23034316&amp;isFromPublicArea=True&amp;isModal=False</t>
  </si>
  <si>
    <t>https://community.secop.gov.co/Public/Tendering/ContractNoticePhases/View?PPI=CO1.PPI.22859948&amp;isFromPublicArea=True&amp;isModal=False</t>
  </si>
  <si>
    <t>https://community.secop.gov.co/Public/Tendering/ContractNoticePhases/View?PPI=CO1.PPI.23294159&amp;isFromPublicArea=True&amp;isModal=False</t>
  </si>
  <si>
    <t>https://community.secop.gov.co/Public/Tendering/ContractNoticePhases/View?PPI=CO1.PPI.23061047&amp;isFromPublicArea=True&amp;isModal=False</t>
  </si>
  <si>
    <t>https://community.secop.gov.co/Public/Tendering/ContractNoticePhases/View?PPI=CO1.PPI.23243557&amp;isFromPublicArea=True&amp;isModal=False</t>
  </si>
  <si>
    <t>https://community.secop.gov.co/Public/Tendering/ContractNoticePhases/View?PPI=CO1.PPI.22944368&amp;isFromPublicArea=True&amp;isModal=False</t>
  </si>
  <si>
    <t>https://community.secop.gov.co/Public/Tendering/ContractNoticePhases/View?PPI=CO1.PPI.22944369&amp;isFromPublicArea=True&amp;isModal=False</t>
  </si>
  <si>
    <t>https://community.secop.gov.co/Public/Tendering/ContractNoticePhases/View?PPI=CO1.PPI.23232865&amp;isFromPublicArea=True&amp;isModal=False</t>
  </si>
  <si>
    <t>https://community.secop.gov.co/Public/Tendering/ContractNoticePhases/View?PPI=CO1.PPI.23044043&amp;isFromPublicArea=True&amp;isModal=False</t>
  </si>
  <si>
    <t>https://community.secop.gov.co/Public/Tendering/ContractNoticePhases/View?PPI=CO1.PPI.23328545&amp;isFromPublicArea=True&amp;isModal=False</t>
  </si>
  <si>
    <t>https://community.secop.gov.co/Public/Tendering/ContractNoticePhases/View?PPI=CO1.PPI.23314752&amp;isFromPublicArea=True&amp;isModal=False</t>
  </si>
  <si>
    <t>https://community.secop.gov.co/Public/Tendering/ContractNoticePhases/View?PPI=CO1.PPI.23253767&amp;isFromPublicArea=True&amp;isModal=False</t>
  </si>
  <si>
    <t>https://community.secop.gov.co/Public/Tendering/ContractNoticePhases/View?PPI=CO1.PPI.22649176&amp;isFromPublicArea=True&amp;isModal=False</t>
  </si>
  <si>
    <t>https://community.secop.gov.co/Public/Tendering/ContractNoticePhases/View?PPI=CO1.PPI.23062719&amp;isFromPublicArea=True&amp;isModal=False</t>
  </si>
  <si>
    <t>https://community.secop.gov.co/Public/Tendering/ContractNoticePhases/View?PPI=CO1.PPI.23024188&amp;isFromPublicArea=True&amp;isModal=False</t>
  </si>
  <si>
    <t>https://community.secop.gov.co/Public/Tendering/ContractNoticePhases/View?PPI=CO1.PPI.23210263&amp;isFromPublicArea=True&amp;isModal=False</t>
  </si>
  <si>
    <t>https://community.secop.gov.co/Public/Tendering/ContractNoticePhases/View?PPI=CO1.PPI.23166074&amp;isFromPublicArea=True&amp;isModal=False</t>
  </si>
  <si>
    <t>https://community.secop.gov.co/Public/Tendering/ContractNoticePhases/View?PPI=CO1.PPI.23379363&amp;isFromPublicArea=True&amp;isModal=False</t>
  </si>
  <si>
    <t>https://community.secop.gov.co/Public/Tendering/ContractNoticePhases/View?PPI=CO1.PPI.23142139&amp;isFromPublicArea=True&amp;isModal=False</t>
  </si>
  <si>
    <t>https://community.secop.gov.co/Public/Tendering/ContractNoticePhases/View?PPI=CO1.PPI.23143390&amp;isFromPublicArea=True&amp;isModal=False</t>
  </si>
  <si>
    <t>https://community.secop.gov.co/Public/Tendering/ContractNoticePhases/View?PPI=CO1.PPI.23281406&amp;isFromPublicArea=True&amp;isModal=False</t>
  </si>
  <si>
    <t>https://community.secop.gov.co/Public/Tendering/ContractNoticePhases/View?PPI=CO1.PPI.22909406&amp;isFromPublicArea=True&amp;isModal=False</t>
  </si>
  <si>
    <t>https://community.secop.gov.co/Public/Tendering/ContractNoticePhases/View?PPI=CO1.PPI.23087805&amp;isFromPublicArea=True&amp;isModal=False</t>
  </si>
  <si>
    <t>https://community.secop.gov.co/Public/Tendering/ContractNoticePhases/View?PPI=CO1.PPI.23371278&amp;isFromPublicArea=True&amp;isModal=False</t>
  </si>
  <si>
    <t>https://community.secop.gov.co/Public/Tendering/ContractNoticePhases/View?PPI=CO1.PPI.22981949&amp;isFromPublicArea=True&amp;isModal=False</t>
  </si>
  <si>
    <t>https://community.secop.gov.co/Public/Tendering/ContractNoticePhases/View?PPI=CO1.PPI.22883281&amp;isFromPublicArea=True&amp;isModal=False</t>
  </si>
  <si>
    <t>https://community.secop.gov.co/Public/Tendering/ContractNoticePhases/View?PPI=CO1.PPI.23036840&amp;isFromPublicArea=True&amp;isModal=False</t>
  </si>
  <si>
    <t>https://community.secop.gov.co/Public/Tendering/ContractNoticePhases/View?PPI=CO1.PPI.23270535&amp;isFromPublicArea=True&amp;isModal=False</t>
  </si>
  <si>
    <t>https://community.secop.gov.co/Public/Tendering/ContractNoticePhases/View?PPI=CO1.PPI.23186880&amp;isFromPublicArea=True&amp;isModal=False</t>
  </si>
  <si>
    <t>https://community.secop.gov.co/Public/Tendering/ContractNoticePhases/View?PPI=CO1.PPI.23320781&amp;isFromPublicArea=True&amp;isModal=False</t>
  </si>
  <si>
    <t>https://community.secop.gov.co/Public/Tendering/ContractNoticePhases/View?PPI=CO1.PPI.23333637&amp;isFromPublicArea=True&amp;isModal=False</t>
  </si>
  <si>
    <t>https://community.secop.gov.co/Public/Tendering/ContractNoticePhases/View?PPI=CO1.PPI.23221970&amp;isFromPublicArea=True&amp;isModal=False</t>
  </si>
  <si>
    <t>https://community.secop.gov.co/Public/Tendering/ContractNoticePhases/View?PPI=CO1.PPI.23154265&amp;isFromPublicArea=True&amp;isModal=False</t>
  </si>
  <si>
    <t>https://community.secop.gov.co/Public/Tendering/ContractNoticePhases/View?PPI=CO1.PPI.22961701&amp;isFromPublicArea=True&amp;isModal=False</t>
  </si>
  <si>
    <t>https://community.secop.gov.co/Public/Tendering/ContractNoticePhases/View?PPI=CO1.PPI.23391808&amp;isFromPublicArea=True&amp;isModal=False</t>
  </si>
  <si>
    <t>https://community.secop.gov.co/Public/Tendering/ContractNoticePhases/View?PPI=CO1.PPI.23064664&amp;isFromPublicArea=True&amp;isModal=False</t>
  </si>
  <si>
    <t>https://community.secop.gov.co/Public/Tendering/ContractNoticePhases/View?PPI=CO1.PPI.23284967&amp;isFromPublicArea=True&amp;isModal=False</t>
  </si>
  <si>
    <t>https://community.secop.gov.co/Public/Tendering/ContractNoticePhases/View?PPI=CO1.PPI.23204163&amp;isFromPublicArea=True&amp;isModal=False</t>
  </si>
  <si>
    <t>https://community.secop.gov.co/Public/Tendering/ContractNoticePhases/View?PPI=CO1.PPI.22938050&amp;isFromPublicArea=True&amp;isModal=False</t>
  </si>
  <si>
    <t>https://community.secop.gov.co/Public/Tendering/ContractNoticePhases/View?PPI=CO1.PPI.23406480&amp;isFromPublicArea=True&amp;isModal=False</t>
  </si>
  <si>
    <t>https://community.secop.gov.co/Public/Tendering/ContractNoticePhases/View?PPI=CO1.PPI.23122586&amp;isFromPublicArea=True&amp;isModal=False</t>
  </si>
  <si>
    <t>https://community.secop.gov.co/Public/Tendering/ContractNoticePhases/View?PPI=CO1.PPI.23130315&amp;isFromPublicArea=True&amp;isModal=False</t>
  </si>
  <si>
    <t>https://community.secop.gov.co/Public/Tendering/ContractNoticePhases/View?PPI=CO1.PPI.23125914&amp;isFromPublicArea=True&amp;isModal=False</t>
  </si>
  <si>
    <t>https://community.secop.gov.co/Public/Tendering/ContractNoticePhases/View?PPI=CO1.PPI.23162788&amp;isFromPublicArea=True&amp;isModal=False</t>
  </si>
  <si>
    <t>https://community.secop.gov.co/Public/Tendering/ContractNoticePhases/View?PPI=CO1.PPI.23426586&amp;isFromPublicArea=True&amp;isModal=False</t>
  </si>
  <si>
    <t>https://community.secop.gov.co/Public/Tendering/ContractNoticePhases/View?PPI=CO1.PPI.23321174&amp;isFromPublicArea=True&amp;isModal=False</t>
  </si>
  <si>
    <t>https://community.secop.gov.co/Public/Tendering/ContractNoticePhases/View?PPI=CO1.PPI.22934315&amp;isFromPublicArea=True&amp;isModal=False</t>
  </si>
  <si>
    <t>https://community.secop.gov.co/Public/Tendering/ContractNoticePhases/View?PPI=CO1.PPI.23300260&amp;isFromPublicArea=True&amp;isModal=False</t>
  </si>
  <si>
    <t>https://community.secop.gov.co/Public/Tendering/ContractNoticePhases/View?PPI=CO1.PPI.23388335&amp;isFromPublicArea=True&amp;isModal=False</t>
  </si>
  <si>
    <t>https://community.secop.gov.co/Public/Tendering/ContractNoticePhases/View?PPI=CO1.PPI.22981817&amp;isFromPublicArea=True&amp;isModal=False</t>
  </si>
  <si>
    <t>https://community.secop.gov.co/Public/Tendering/ContractNoticePhases/View?PPI=CO1.PPI.22958158&amp;isFromPublicArea=True&amp;isModal=False</t>
  </si>
  <si>
    <t>https://community.secop.gov.co/Public/Tendering/ContractNoticePhases/View?PPI=CO1.PPI.22961784&amp;isFromPublicArea=True&amp;isModal=False</t>
  </si>
  <si>
    <t>https://community.secop.gov.co/Public/Tendering/ContractNoticePhases/View?PPI=CO1.PPI.23099312&amp;isFromPublicArea=True&amp;isModal=False</t>
  </si>
  <si>
    <t>https://community.secop.gov.co/Public/Tendering/ContractNoticePhases/View?PPI=CO1.PPI.23098395&amp;isFromPublicArea=True&amp;isModal=False</t>
  </si>
  <si>
    <t>https://community.secop.gov.co/Public/Tendering/ContractNoticePhases/View?PPI=CO1.PPI.22961151&amp;isFromPublicArea=True&amp;isModal=False</t>
  </si>
  <si>
    <t>https://community.secop.gov.co/Public/Tendering/ContractNoticePhases/View?PPI=CO1.PPI.22961721&amp;isFromPublicArea=True&amp;isModal=False</t>
  </si>
  <si>
    <t>https://community.secop.gov.co/Public/Tendering/ContractNoticePhases/View?PPI=CO1.PPI.23099542&amp;isFromPublicArea=True&amp;isModal=False</t>
  </si>
  <si>
    <t>https://community.secop.gov.co/Public/Tendering/ContractNoticePhases/View?PPI=CO1.PPI.23100163&amp;isFromPublicArea=True&amp;isModal=False</t>
  </si>
  <si>
    <t>https://community.secop.gov.co/Public/Tendering/ContractNoticePhases/View?PPI=CO1.PPI.23466880&amp;isFromPublicArea=True&amp;isModal=False</t>
  </si>
  <si>
    <t>https://community.secop.gov.co/Public/Tendering/ContractNoticePhases/View?PPI=CO1.PPI.23099150&amp;isFromPublicArea=True&amp;isModal=False</t>
  </si>
  <si>
    <t>https://community.secop.gov.co/Public/Tendering/ContractNoticePhases/View?PPI=CO1.PPI.23179780&amp;isFromPublicArea=True&amp;isModal=False</t>
  </si>
  <si>
    <t>https://community.secop.gov.co/Public/Tendering/ContractNoticePhases/View?PPI=CO1.PPI.23467114&amp;isFromPublicArea=True&amp;isModal=False</t>
  </si>
  <si>
    <t>https://community.secop.gov.co/Public/Tendering/ContractNoticePhases/View?PPI=CO1.PPI.22948910&amp;isFromPublicArea=True&amp;isModal=False</t>
  </si>
  <si>
    <t>https://community.secop.gov.co/Public/Tendering/ContractNoticePhases/View?PPI=CO1.PPI.22890245&amp;isFromPublicArea=True&amp;isModal=False</t>
  </si>
  <si>
    <t>https://community.secop.gov.co/Public/Tendering/ContractNoticePhases/View?PPI=CO1.PPI.22950746&amp;isFromPublicArea=True&amp;isModal=False</t>
  </si>
  <si>
    <t>https://community.secop.gov.co/Public/Tendering/ContractNoticePhases/View?PPI=CO1.PPI.22953693&amp;isFromPublicArea=True&amp;isModal=False</t>
  </si>
  <si>
    <t>https://community.secop.gov.co/Public/Tendering/ContractNoticePhases/View?PPI=CO1.PPI.23234566&amp;isFromPublicArea=True&amp;isModal=False</t>
  </si>
  <si>
    <t>https://community.secop.gov.co/Public/Tendering/ContractNoticePhases/View?PPI=CO1.PPI.23207196&amp;isFromPublicArea=True&amp;isModal=False</t>
  </si>
  <si>
    <t>https://community.secop.gov.co/Public/Tendering/ContractNoticePhases/View?PPI=CO1.PPI.23198837&amp;isFromPublicArea=True&amp;isModal=False</t>
  </si>
  <si>
    <t>https://community.secop.gov.co/Public/Tendering/ContractNoticePhases/View?PPI=CO1.PPI.23268481&amp;isFromPublicArea=True&amp;isModal=False</t>
  </si>
  <si>
    <t>https://community.secop.gov.co/Public/Tendering/ContractNoticePhases/View?PPI=CO1.PPI.23217477&amp;isFromPublicArea=True&amp;isModal=False</t>
  </si>
  <si>
    <t>https://community.secop.gov.co/Public/Tendering/ContractNoticePhases/View?PPI=CO1.PPI.23467083&amp;isFromPublicArea=True&amp;isModal=False</t>
  </si>
  <si>
    <t>https://community.secop.gov.co/Public/Tendering/ContractNoticePhases/View?PPI=CO1.PPI.22896868&amp;isFromPublicArea=True&amp;isModal=False</t>
  </si>
  <si>
    <t>https://community.secop.gov.co/Public/Tendering/ContractNoticePhases/View?PPI=CO1.PPI.22955754&amp;isFromPublicArea=True&amp;isModal=False</t>
  </si>
  <si>
    <t>https://community.secop.gov.co/Public/Tendering/ContractNoticePhases/View?PPI=CO1.PPI.23043518&amp;isFromPublicArea=True&amp;isModal=False</t>
  </si>
  <si>
    <t>https://community.secop.gov.co/Public/Tendering/ContractNoticePhases/View?PPI=CO1.PPI.22957853&amp;isFromPublicArea=True&amp;isModal=False</t>
  </si>
  <si>
    <t>https://community.secop.gov.co/Public/Tendering/ContractNoticePhases/View?PPI=CO1.PPI.23049397&amp;isFromPublicArea=True&amp;isModal=False</t>
  </si>
  <si>
    <t>https://community.secop.gov.co/Public/Tendering/ContractNoticePhases/View?PPI=CO1.PPI.22884024&amp;isFromPublicArea=True&amp;isModal=False</t>
  </si>
  <si>
    <t>https://community.secop.gov.co/Public/Tendering/ContractNoticePhases/View?PPI=CO1.PPI.23050517&amp;isFromPublicArea=True&amp;isModal=False</t>
  </si>
  <si>
    <t>https://community.secop.gov.co/Public/Tendering/ContractNoticePhases/View?PPI=CO1.PPI.23087049&amp;isFromPublicArea=True&amp;isModal=False</t>
  </si>
  <si>
    <t>https://community.secop.gov.co/Public/Tendering/ContractNoticePhases/View?PPI=CO1.PPI.23492654&amp;isFromPublicArea=True&amp;isModal=False</t>
  </si>
  <si>
    <t>https://community.secop.gov.co/Public/Tendering/ContractNoticePhases/View?PPI=CO1.PPI.23157439&amp;isFromPublicArea=True&amp;isModal=False</t>
  </si>
  <si>
    <t>https://community.secop.gov.co/Public/Tendering/ContractNoticePhases/View?PPI=CO1.PPI.23428665&amp;isFromPublicArea=True&amp;isModal=False</t>
  </si>
  <si>
    <t>https://community.secop.gov.co/Public/Tendering/ContractNoticePhases/View?PPI=CO1.PPI.23140958&amp;isFromPublicArea=True&amp;isModal=False</t>
  </si>
  <si>
    <t>https://community.secop.gov.co/Public/Tendering/ContractNoticePhases/View?PPI=CO1.PPI.23151566&amp;isFromPublicArea=True&amp;isModal=False</t>
  </si>
  <si>
    <t>https://community.secop.gov.co/Public/Tendering/ContractNoticePhases/View?PPI=CO1.PPI.23109450&amp;isFromPublicArea=True&amp;isModal=False</t>
  </si>
  <si>
    <t>https://community.secop.gov.co/Public/Tendering/ContractNoticePhases/View?PPI=CO1.PPI.22905646&amp;isFromPublicArea=True&amp;isModal=False</t>
  </si>
  <si>
    <t>https://community.secop.gov.co/Public/Tendering/ContractNoticePhases/View?PPI=CO1.PPI.23323591&amp;isFromPublicArea=True&amp;isModal=False</t>
  </si>
  <si>
    <t>https://community.secop.gov.co/Public/Tendering/ContractNoticePhases/View?PPI=CO1.PPI.23101866&amp;isFromPublicArea=True&amp;isModal=False</t>
  </si>
  <si>
    <t>https://community.secop.gov.co/Public/Tendering/ContractNoticePhases/View?PPI=CO1.PPI.23047031&amp;isFromPublicArea=True&amp;isModal=False</t>
  </si>
  <si>
    <t>https://community.secop.gov.co/Public/Tendering/ContractNoticePhases/View?PPI=CO1.PPI.23278827&amp;isFromPublicArea=True&amp;isModal=False</t>
  </si>
  <si>
    <t>https://community.secop.gov.co/Public/Tendering/ContractNoticePhases/View?PPI=CO1.PPI.23278306&amp;isFromPublicArea=True&amp;isModal=False</t>
  </si>
  <si>
    <t>https://community.secop.gov.co/Public/Tendering/ContractNoticePhases/View?PPI=CO1.PPI.23070601&amp;isFromPublicArea=True&amp;isModal=False</t>
  </si>
  <si>
    <t>https://community.secop.gov.co/Public/Tendering/ContractNoticePhases/View?PPI=CO1.PPI.22865268&amp;isFromPublicArea=True&amp;isModal=False</t>
  </si>
  <si>
    <t>https://community.secop.gov.co/Public/Tendering/ContractNoticePhases/View?PPI=CO1.PPI.23328451&amp;isFromPublicArea=True&amp;isModal=False</t>
  </si>
  <si>
    <t>https://community.secop.gov.co/Public/Tendering/ContractNoticePhases/View?PPI=CO1.PPI.23293666&amp;isFromPublicArea=True&amp;isModal=False</t>
  </si>
  <si>
    <t>https://community.secop.gov.co/Public/Tendering/ContractNoticePhases/View?PPI=CO1.PPI.23330641&amp;isFromPublicArea=True&amp;isModal=False</t>
  </si>
  <si>
    <t>https://community.secop.gov.co/Public/Tendering/ContractNoticePhases/View?PPI=CO1.PPI.23000343&amp;isFromPublicArea=True&amp;isModal=False</t>
  </si>
  <si>
    <t>https://community.secop.gov.co/Public/Tendering/ContractNoticePhases/View?PPI=CO1.PPI.22918720&amp;isFromPublicArea=True&amp;isModal=False</t>
  </si>
  <si>
    <t>https://community.secop.gov.co/Public/Tendering/ContractNoticePhases/View?PPI=CO1.PPI.22921372&amp;isFromPublicArea=True&amp;isModal=False</t>
  </si>
  <si>
    <t>https://community.secop.gov.co/Public/Tendering/ContractNoticePhases/View?PPI=CO1.PPI.22924486&amp;isFromPublicArea=True&amp;isModal=False</t>
  </si>
  <si>
    <t>https://community.secop.gov.co/Public/Tendering/ContractNoticePhases/View?PPI=CO1.PPI.22962915&amp;isFromPublicArea=True&amp;isModal=False</t>
  </si>
  <si>
    <t>https://community.secop.gov.co/Public/Tendering/ContractNoticePhases/View?PPI=CO1.PPI.22957883&amp;isFromPublicArea=True&amp;isModal=False</t>
  </si>
  <si>
    <t>https://community.secop.gov.co/Public/Tendering/ContractNoticePhases/View?PPI=CO1.PPI.22934965&amp;isFromPublicArea=True&amp;isModal=False</t>
  </si>
  <si>
    <t>https://community.secop.gov.co/Public/Tendering/ContractNoticePhases/View?PPI=CO1.PPI.22967901&amp;isFromPublicArea=True&amp;isModal=False</t>
  </si>
  <si>
    <t>https://community.secop.gov.co/Public/Tendering/ContractNoticePhases/View?PPI=CO1.PPI.22965925&amp;isFromPublicArea=True&amp;isModal=False</t>
  </si>
  <si>
    <t>https://community.secop.gov.co/Public/Tendering/ContractNoticePhases/View?PPI=CO1.PPI.22918119&amp;isFromPublicArea=True&amp;isModal=False</t>
  </si>
  <si>
    <t>https://community.secop.gov.co/Public/Tendering/ContractNoticePhases/View?PPI=CO1.PPI.22922813&amp;isFromPublicArea=True&amp;isModal=False</t>
  </si>
  <si>
    <t>https://community.secop.gov.co/Public/Tendering/ContractNoticePhases/View?PPI=CO1.PPI.23241942&amp;isFromPublicArea=True&amp;isModal=False</t>
  </si>
  <si>
    <t>https://community.secop.gov.co/Public/Tendering/ContractNoticePhases/View?PPI=CO1.PPI.23482011&amp;isFromPublicArea=True&amp;isModal=False</t>
  </si>
  <si>
    <t>https://community.secop.gov.co/Public/Tendering/ContractNoticePhases/View?PPI=CO1.PPI.23457921&amp;isFromPublicArea=True&amp;isModal=False</t>
  </si>
  <si>
    <t>https://community.secop.gov.co/Public/Tendering/ContractNoticePhases/View?PPI=CO1.PPI.23281314&amp;isFromPublicArea=True&amp;isModal=False</t>
  </si>
  <si>
    <t>https://community.secop.gov.co/Public/Tendering/ContractNoticePhases/View?PPI=CO1.PPI.22966375&amp;isFromPublicArea=True&amp;isModal=False</t>
  </si>
  <si>
    <t>https://community.secop.gov.co/Public/Tendering/ContractNoticePhases/View?PPI=CO1.PPI.22964270&amp;isFromPublicArea=True&amp;isModal=False</t>
  </si>
  <si>
    <t>https://community.secop.gov.co/Public/Tendering/ContractNoticePhases/View?PPI=CO1.PPI.23326853&amp;isFromPublicArea=True&amp;isModal=False</t>
  </si>
  <si>
    <t>https://community.secop.gov.co/Public/Tendering/ContractNoticePhases/View?PPI=CO1.PPI.23118950&amp;isFromPublicArea=True&amp;isModal=False</t>
  </si>
  <si>
    <t>https://community.secop.gov.co/Public/Tendering/ContractNoticePhases/View?PPI=CO1.PPI.23301068&amp;isFromPublicArea=True&amp;isModal=False</t>
  </si>
  <si>
    <t>https://community.secop.gov.co/Public/Tendering/ContractNoticePhases/View?PPI=CO1.PPI.23272135&amp;isFromPublicArea=True&amp;isModal=False</t>
  </si>
  <si>
    <t>https://community.secop.gov.co/Public/Tendering/ContractNoticePhases/View?PPI=CO1.PPI.23211347&amp;isFromPublicArea=True&amp;isModal=False</t>
  </si>
  <si>
    <t>https://community.secop.gov.co/Public/Tendering/ContractNoticePhases/View?PPI=CO1.PPI.23114418&amp;isFromPublicArea=True&amp;isModal=False</t>
  </si>
  <si>
    <t>https://community.secop.gov.co/Public/Tendering/ContractNoticePhases/View?PPI=CO1.PPI.23114200&amp;isFromPublicArea=True&amp;isModal=False</t>
  </si>
  <si>
    <t>https://community.secop.gov.co/Public/Tendering/ContractNoticePhases/View?PPI=CO1.PPI.23206022&amp;isFromPublicArea=True&amp;isModal=False</t>
  </si>
  <si>
    <t>https://community.secop.gov.co/Public/Tendering/ContractNoticePhases/View?PPI=CO1.PPI.23114821&amp;isFromPublicArea=True&amp;isModal=False</t>
  </si>
  <si>
    <t>https://community.secop.gov.co/Public/Tendering/ContractNoticePhases/View?PPI=CO1.PPI.23208745&amp;isFromPublicArea=True&amp;isModal=False</t>
  </si>
  <si>
    <t>https://community.secop.gov.co/Public/Tendering/ContractNoticePhases/View?PPI=CO1.PPI.23412313&amp;isFromPublicArea=True&amp;isModal=False</t>
  </si>
  <si>
    <t>https://community.secop.gov.co/Public/Tendering/ContractNoticePhases/View?PPI=CO1.PPI.23412470&amp;isFromPublicArea=True&amp;isModal=False</t>
  </si>
  <si>
    <t>https://community.secop.gov.co/Public/Tendering/ContractNoticePhases/View?PPI=CO1.PPI.23208768&amp;isFromPublicArea=True&amp;isModal=False</t>
  </si>
  <si>
    <t>https://community.secop.gov.co/Public/Tendering/ContractNoticePhases/View?PPI=CO1.PPI.23208666&amp;isFromPublicArea=True&amp;isModal=False</t>
  </si>
  <si>
    <t>https://community.secop.gov.co/Public/Tendering/ContractNoticePhases/View?PPI=CO1.PPI.23195640&amp;isFromPublicArea=True&amp;isModal=False</t>
  </si>
  <si>
    <t>https://community.secop.gov.co/Public/Tendering/ContractNoticePhases/View?PPI=CO1.PPI.23206057&amp;isFromPublicArea=True&amp;isModal=False</t>
  </si>
  <si>
    <t>https://community.secop.gov.co/Public/Tendering/ContractNoticePhases/View?PPI=CO1.PPI.23278856&amp;isFromPublicArea=True&amp;isModal=False</t>
  </si>
  <si>
    <t>https://community.secop.gov.co/Public/Tendering/ContractNoticePhases/View?PPI=CO1.PPI.23373167&amp;isFromPublicArea=True&amp;isModal=False</t>
  </si>
  <si>
    <t>https://community.secop.gov.co/Public/Tendering/ContractNoticePhases/View?PPI=CO1.PPI.23101897&amp;isFromPublicArea=True&amp;isModal=False</t>
  </si>
  <si>
    <t>https://community.secop.gov.co/Public/Tendering/ContractNoticePhases/View?PPI=CO1.PPI.23206150&amp;isFromPublicArea=True&amp;isModal=False</t>
  </si>
  <si>
    <t>https://community.secop.gov.co/Public/Tendering/ContractNoticePhases/View?PPI=CO1.PPI.23278433&amp;isFromPublicArea=True&amp;isModal=False</t>
  </si>
  <si>
    <t>https://community.secop.gov.co/Public/Tendering/ContractNoticePhases/View?PPI=CO1.PPI.23104923&amp;isFromPublicArea=True&amp;isModal=False</t>
  </si>
  <si>
    <t>https://community.secop.gov.co/Public/Tendering/ContractNoticePhases/View?PPI=CO1.PPI.23114889&amp;isFromPublicArea=True&amp;isModal=False</t>
  </si>
  <si>
    <t>https://community.secop.gov.co/Public/Tendering/ContractNoticePhases/View?PPI=CO1.PPI.23278366&amp;isFromPublicArea=True&amp;isModal=False</t>
  </si>
  <si>
    <t>https://community.secop.gov.co/Public/Tendering/ContractNoticePhases/View?PPI=CO1.PPI.23412478&amp;isFromPublicArea=True&amp;isModal=False</t>
  </si>
  <si>
    <t>https://community.secop.gov.co/Public/Tendering/ContractNoticePhases/View?PPI=CO1.PPI.23412474&amp;isFromPublicArea=True&amp;isModal=False</t>
  </si>
  <si>
    <t>https://community.secop.gov.co/Public/Tendering/ContractNoticePhases/View?PPI=CO1.PPI.23108449&amp;isFromPublicArea=True&amp;isModal=False</t>
  </si>
  <si>
    <t>https://community.secop.gov.co/Public/Tendering/ContractNoticePhases/View?PPI=CO1.PPI.23108850&amp;isFromPublicArea=True&amp;isModal=False</t>
  </si>
  <si>
    <t>https://community.secop.gov.co/Public/Tendering/ContractNoticePhases/View?PPI=CO1.PPI.23145316&amp;isFromPublicArea=True&amp;isModal=False</t>
  </si>
  <si>
    <t>https://community.secop.gov.co/Public/Tendering/ContractNoticePhases/View?PPI=CO1.PPI.23152280&amp;isFromPublicArea=True&amp;isModal=False</t>
  </si>
  <si>
    <t>https://community.secop.gov.co/Public/Tendering/ContractNoticePhases/View?PPI=CO1.PPI.23108752&amp;isFromPublicArea=True&amp;isModal=False</t>
  </si>
  <si>
    <t>https://community.secop.gov.co/Public/Tendering/ContractNoticePhases/View?PPI=CO1.PPI.23366705&amp;isFromPublicArea=True&amp;isModal=False</t>
  </si>
  <si>
    <t>https://community.secop.gov.co/Public/Tendering/ContractNoticePhases/View?PPI=CO1.PPI.23209372&amp;isFromPublicArea=True&amp;isModal=False</t>
  </si>
  <si>
    <t>https://community.secop.gov.co/Public/Tendering/ContractNoticePhases/View?PPI=CO1.PPI.23468001&amp;isFromPublicArea=True&amp;isModal=False</t>
  </si>
  <si>
    <t>https://community.secop.gov.co/Public/Tendering/ContractNoticePhases/View?PPI=CO1.PPI.23030473&amp;isFromPublicArea=True&amp;isModal=False</t>
  </si>
  <si>
    <t>https://community.secop.gov.co/Public/Tendering/ContractNoticePhases/View?PPI=CO1.PPI.23056112&amp;isFromPublicArea=True&amp;isModal=False</t>
  </si>
  <si>
    <t>https://community.secop.gov.co/Public/Tendering/ContractNoticePhases/View?PPI=CO1.PPI.22954982&amp;isFromPublicArea=True&amp;isModal=False</t>
  </si>
  <si>
    <t>https://community.secop.gov.co/Public/Tendering/ContractNoticePhases/View?PPI=CO1.PPI.23284394&amp;isFromPublicArea=True&amp;isModal=False</t>
  </si>
  <si>
    <t>https://community.secop.gov.co/Public/Tendering/ContractNoticePhases/View?PPI=CO1.PPI.23377421&amp;isFromPublicArea=True&amp;isModal=False</t>
  </si>
  <si>
    <t>https://community.secop.gov.co/Public/Tendering/ContractNoticePhases/View?PPI=CO1.PPI.23379013&amp;isFromPublicArea=True&amp;isModal=False</t>
  </si>
  <si>
    <t>https://community.secop.gov.co/Public/Tendering/ContractNoticePhases/View?PPI=CO1.PPI.23488393&amp;isFromPublicArea=True&amp;isModal=False</t>
  </si>
  <si>
    <t>https://community.secop.gov.co/Public/Tendering/ContractNoticePhases/View?PPI=CO1.PPI.23209796&amp;isFromPublicArea=True&amp;isModal=False</t>
  </si>
  <si>
    <t>https://community.secop.gov.co/Public/Tendering/ContractNoticePhases/View?PPI=CO1.PPI.23478672&amp;isFromPublicArea=True&amp;isModal=False</t>
  </si>
  <si>
    <t>Luisa Fernanda Hernandez Lagos</t>
  </si>
  <si>
    <t xml:space="preserve">Prestar servicios profesionales especializados para apoyar y acompañar el despliegue territorial de la Secretaría Ejecutiva en los departamentos de Sucre y Córdoba,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</si>
  <si>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Subdirección de Control Interno</t>
  </si>
  <si>
    <t>Dirección de Tecnologías de la Información</t>
  </si>
  <si>
    <t>Departamento de Gestión Territorial</t>
  </si>
  <si>
    <t>Grupo de Análisis de la Información</t>
  </si>
  <si>
    <t>Oficina de Seguridad y Protección</t>
  </si>
  <si>
    <t>Magistratura</t>
  </si>
  <si>
    <t>Miguel Alberto Flechas García</t>
  </si>
  <si>
    <t>PNUD</t>
  </si>
  <si>
    <t>JEP-423-2022</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</si>
  <si>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</si>
  <si>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https://community.secop.gov.co/Public/Tendering/ContractNoticePhases/View?PPI=CO1.PPI.17345087&amp;isFromPublicArea=True&amp;isModal=False</t>
  </si>
  <si>
    <t>ZURICH COLOMBIA SEGUROS S.A.</t>
  </si>
  <si>
    <t>JEP-426-2022</t>
  </si>
  <si>
    <t>VIGIAS DE COLOMBIA SRL LTDA.</t>
  </si>
  <si>
    <t>Prestar el servicio de Vigilancia y Seguridad para las Instalaciones de la sede de la Jurisdicción Especial para la Paz(JEP).(Invitación Pública igual o superior a 450SMMLV)</t>
  </si>
  <si>
    <t>https://community.secop.gov.co/Public/Tendering/ContractNoticePhases/View?PPI=CO1.PPI.17581015&amp;isFromPublicArea=True&amp;isModal=False</t>
  </si>
  <si>
    <t>JEP-427-2022</t>
  </si>
  <si>
    <t>LA PREVISORA S.A COMPAÑIA DE SEGUROS</t>
  </si>
  <si>
    <t xml:space="preserve">Adquirir las pólizas que conforman el programa de seguros de la Jurisdicción Especial para la Paz JEP. (seguro de vida grupo ley 16 de 1988 - UIA, Magistratura; todo riesgo, DRONES) </t>
  </si>
  <si>
    <t>https://community.secop.gov.co/Public/Tendering/ContractNoticePhases/View?PPI=CO1.PPI.17622933&amp;isFromPublicArea=True&amp;isModal=False</t>
  </si>
  <si>
    <t>JEP-428-2022</t>
  </si>
  <si>
    <t>COMPAÑÍA MUNDIAL DE SEGUROS S.A.</t>
  </si>
  <si>
    <t>Prestar el servicio de evaluaciones médicas pre-ocupacionales o de pre-ingreso, periódicas (programadas o por cambio de ocupación), post-ocupacionales o de egreso, post-incapacidad o por reintegro, y las pruebas complementarias para las servidoras y servidores de la Jurisdicción Especial para la Paz -JEP.</t>
  </si>
  <si>
    <t>Andrea Carolina Bello Tocancipa</t>
  </si>
  <si>
    <t>Secretaría General Judicial</t>
  </si>
  <si>
    <t>Andrés Felipe Ramírez Dueñas</t>
  </si>
  <si>
    <t>Daniela Andrea Monroy Jaimes</t>
  </si>
  <si>
    <t>Neila Yarleys Escalante Vivas</t>
  </si>
  <si>
    <t>Jose Luis Rozo Ramirez</t>
  </si>
  <si>
    <t>Juliana Isabel Pineda Acevedo</t>
  </si>
  <si>
    <t>Alejandra Zapata Lopez</t>
  </si>
  <si>
    <t>Lina Maria Mayo Caicedo</t>
  </si>
  <si>
    <t>Rosa Elena Murillo Maestre</t>
  </si>
  <si>
    <t>Nadia Gabriela Triviño Lopez</t>
  </si>
  <si>
    <t>Myriam Cecilia Castrillón</t>
  </si>
  <si>
    <t>Henry Alberto Romero Correa</t>
  </si>
  <si>
    <t>David Leonardo Gamboa Díaz</t>
  </si>
  <si>
    <t>Claudia Marcela Rivera Quiroga</t>
  </si>
  <si>
    <t>Diego Andrés Bernal Cortés</t>
  </si>
  <si>
    <t>Natalia Quiroga Hernandez</t>
  </si>
  <si>
    <t>Leonardo Yepes Moreno</t>
  </si>
  <si>
    <t>Wilson Dario Rodriguez Barrera</t>
  </si>
  <si>
    <t>Norma Suleiza Mavesoy Polanco</t>
  </si>
  <si>
    <t>Augusto Guzmán Ramírez</t>
  </si>
  <si>
    <t>Cesar Augusto Intriago Romero</t>
  </si>
  <si>
    <t>Prestación de servicios profesionales en las labores de asesoría jurídica, atención integral y defensa judicial a las personas que comparezcan ante las salas y secciones de la JEP, así como apoyar y acompañar a la Secretaría Ejecutiva en los procesos penales de su competencia.</t>
  </si>
  <si>
    <t>Oscar David Getial Vargas</t>
  </si>
  <si>
    <t>German David Alarcon De Lavalle</t>
  </si>
  <si>
    <t>Jorge Hernando Torres Zafra</t>
  </si>
  <si>
    <t>Maria Lucia Vargas Pardo</t>
  </si>
  <si>
    <t>Jeison Orlando Pava Reyes</t>
  </si>
  <si>
    <t>Esteban Dario Castillo Velasco</t>
  </si>
  <si>
    <t>Karen Paola Jimenez Gutierrez</t>
  </si>
  <si>
    <t>Kelly Tatiana Riaño Olivella</t>
  </si>
  <si>
    <t>Francy Lorena Pinto Carrillo</t>
  </si>
  <si>
    <t>Liliana Homez Alfonso</t>
  </si>
  <si>
    <t>Rosa Nayibe Guerrero Santacruz</t>
  </si>
  <si>
    <t>Andres Felipe Mendoza Peñaranda</t>
  </si>
  <si>
    <t>Carlos Andrés Barco Enríquez</t>
  </si>
  <si>
    <t>Jorge Fernando Vargas Rodriguez</t>
  </si>
  <si>
    <t>Manuel Alejandro Niño Fontecha </t>
  </si>
  <si>
    <t>Andrea Salamanca Rodriguez</t>
  </si>
  <si>
    <t>Luisa Fernanda Cardenas Morales</t>
  </si>
  <si>
    <t>Laura Hernandez Gonzalez</t>
  </si>
  <si>
    <t>Robert Fuentes Roa</t>
  </si>
  <si>
    <t>Andrea Pelaez Ovalle</t>
  </si>
  <si>
    <t>Andrés Camilo Gómez Calcetero</t>
  </si>
  <si>
    <t>Angela Julieth Cardozo Veira</t>
  </si>
  <si>
    <t>Carlos Alberto Jaramillo Portilla</t>
  </si>
  <si>
    <t>Diana Margarita Barahona Uribe</t>
  </si>
  <si>
    <t>Efren Dario Balaguera Rivera</t>
  </si>
  <si>
    <t>Viviana Maciel Reina Toloza</t>
  </si>
  <si>
    <t>Yinet Alexandra Zea Galindo</t>
  </si>
  <si>
    <t xml:space="preserve">Prestar servicios profesionales para apoyar en los procesos de mejoramiento de la gestión judicial de las Salas de Justicia y Secciones del Tribunal para la Paz. </t>
  </si>
  <si>
    <t>Paula Andrea Guerra Ramirez</t>
  </si>
  <si>
    <t>Prestar servicios profesionales para apoyar en los procesos de mejoramiento de la gestión judicial de las Salas de Justicia y Secciones del Tribunal para la Paz.</t>
  </si>
  <si>
    <t xml:space="preserve">David Ernesto Quintero Otálvaro
</t>
  </si>
  <si>
    <t>Gilberto Andrés Aguilera Romero</t>
  </si>
  <si>
    <t>Leonardo Rua Ceballos</t>
  </si>
  <si>
    <t>María Teresa González Vergara</t>
  </si>
  <si>
    <t>Irene Elizabeth Nariño Hernández</t>
  </si>
  <si>
    <t>Darwin Esneyder Arias García</t>
  </si>
  <si>
    <t>Gustavo Hernández Guzman</t>
  </si>
  <si>
    <t>Cesar Arnulfo Pinilla Orejarena</t>
  </si>
  <si>
    <t>Suzy Sierra Ruiz</t>
  </si>
  <si>
    <t>Sandra Patricia Puerto Cantor</t>
  </si>
  <si>
    <t>Bryan Stivenz Saenz Becerra</t>
  </si>
  <si>
    <t>Sergio Alejandro Chaves Acevedo</t>
  </si>
  <si>
    <t>Prestar servicios profesionales para apoyar al departamento de enfoques diferenciales en el reporte, seguimiento y monitoreo de las herramientas y procesos administrativos y financieros del departamento</t>
  </si>
  <si>
    <t>Prestación de servicios profesionales para brindar asistencia técnica a las actuaciones y decisiones judiciales propias de la justicia transicional y restaurativa JEP en los procesos de validación, aplicando herramientas jurídicas y conceptuales, para la consolidación de información en los sistemas misionales dispuestos por la JEP.</t>
  </si>
  <si>
    <t>Angela Janiot Caro Pulgarin</t>
  </si>
  <si>
    <t>Prestar servicios profesionales para apoyar y acompañar en los procesos de mejoramiento de la gestión judicial de la Secretaría General Judicial</t>
  </si>
  <si>
    <t>Ginny Katherine Alba Medina</t>
  </si>
  <si>
    <t>Ana Teresa Vergara Casama</t>
  </si>
  <si>
    <t>Consuelo Torres Torres</t>
  </si>
  <si>
    <t>https://community.secop.gov.co/Public/Tendering/ContractNoticePhases/View?PPI=CO1.PPI.19643531&amp;isFromPublicArea=True&amp;isModal=False</t>
  </si>
  <si>
    <t>JEP-642-2022</t>
  </si>
  <si>
    <t>Meltec Comunicaciones S.A.</t>
  </si>
  <si>
    <t>Prestación del servicio de monitoreo mediante dispositivos electrónicos, para comparecientes sometidos a la Jurisdicción Especial para la Paz</t>
  </si>
  <si>
    <t>https://community.secop.gov.co/Public/Tendering/ContractNoticePhases/View?PPI=CO1.PPI.19172829&amp;isFromPublicArea=True&amp;isModal=False</t>
  </si>
  <si>
    <t>JEP-645-2022</t>
  </si>
  <si>
    <t>UNIVERSIDAD ICESI</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</si>
  <si>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</si>
  <si>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Amelia Del Pilar Prado Hurtado</t>
  </si>
  <si>
    <t>JEP-658-2022</t>
  </si>
  <si>
    <t>Policía Nacional de Colombia</t>
  </si>
  <si>
    <t>Aunar esfuerzos entre LA JURISDICCION ESPECIAL PARA LA PAZ y LA POLICÍA NACIONAL DE COLOMBIA, a través de la Dirección de Investigación Criminal e INTERPOL para disponer los medios institucionales dentro de la capacidad de cada entidad, que fortalezcan los programas de investigación judicial en el marco de los procesos judiciales que la Jurisdicción adelanta, y que faciliten el desarrollo de la capacidad investigativa de la JEP</t>
  </si>
  <si>
    <t xml:space="preserve">Unidad de Investigación y Acusación </t>
  </si>
  <si>
    <t>https://community.secop.gov.co/Public/Tendering/ContractNoticePhases/View?PPI=CO1.PPI.19780792&amp;isFromPublicArea=True&amp;isModal=False</t>
  </si>
  <si>
    <t>Victor Jhonny Acosta Chica</t>
  </si>
  <si>
    <t>JEP-663-2022</t>
  </si>
  <si>
    <t xml:space="preserve">Adquisición de pólizas para tres (3)  Drones de propiedad de la Jurisdicción Especial para la Paz.   </t>
  </si>
  <si>
    <t xml:space="preserve"> Subdirección de Recursos Físicos e Infraestructura </t>
  </si>
  <si>
    <t>https://community.secop.gov.co/Public/Tendering/ContractNoticePhases/View?PPI=CO1.PPI.20009921&amp;isFromPublicArea=True&amp;isModal=False</t>
  </si>
  <si>
    <t>JEP-660-2022</t>
  </si>
  <si>
    <t xml:space="preserve">UNIVERSIDAD EL BOSQUE </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</si>
  <si>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</si>
  <si>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https://community.secop.gov.co/Public/Tendering/ContractNoticePhases/View?PPI=CO1.PPI.20010554&amp;isFromPublicArea=True&amp;isModal=False</t>
  </si>
  <si>
    <t>JEP-702-2022</t>
  </si>
  <si>
    <t>Universidad Nacional de Colombia</t>
  </si>
  <si>
    <t>Aunar esfuerzos técnicos, académicos y financieros para la realización de procesos de formación tendientes al fortalecimiento de las competencias de los servidores de la JEP y para el desarrollo de actividades internas que fortalezcan los procesos de aprendizaje institucional y de gestión de conocimiento.</t>
  </si>
  <si>
    <t>https://community.secop.gov.co/Public/Tendering/ContractNoticePhases/View?PPI=CO1.PPI.20468662&amp;isFromPublicArea=True&amp;isModal=False</t>
  </si>
  <si>
    <t>Jennifer Andrea Montaño Granados</t>
  </si>
  <si>
    <t>Adriana Cristina Romero Beltrán</t>
  </si>
  <si>
    <t>JEP-713-2022</t>
  </si>
  <si>
    <t>IMPRENTA NACIONAL DE COLOMBIA</t>
  </si>
  <si>
    <t>Publicar en el diario oficial los actos administrativos que le remita la jurisdicción especial para la paz</t>
  </si>
  <si>
    <t>https://community.secop.gov.co/Public/Tendering/ContractNoticePhases/View?PPI=CO1.PPI.20795979&amp;isFromPublicArea=True&amp;isModal=False</t>
  </si>
  <si>
    <t>JEP-714-2022</t>
  </si>
  <si>
    <t>SERVICIOS
POSTALES NACIONALES S.A.S</t>
  </si>
  <si>
    <t>Prestar servicios de entrega de correo certificado y servicios adicionales a nivel urbano, regional, nacional e internacional, de la correspondencia y documentos de la JEP.</t>
  </si>
  <si>
    <t>https://community.secop.gov.co/Public/Tendering/ContractNoticePhases/View?PPI=CO1.PPI.20800482&amp;isFromPublicArea=True&amp;isModal=False</t>
  </si>
  <si>
    <t>Angie Catalina Velasco Robelto</t>
  </si>
  <si>
    <t>JEP-754-2022</t>
  </si>
  <si>
    <t>Leidy Carolina Pérez Pérez</t>
  </si>
  <si>
    <t>Prestar servicios profesionales para apoyar a la Subdirección Financiera de la JEP en los estudios del sector y del mercado, evaluaciones financieras y económicas de los procesos de contratación de la JEP, así como en la recepción, revisión y liquidación de solicitudes de pago y su adecuada documentación</t>
  </si>
  <si>
    <t>https://community.secop.gov.co/Public/Tendering/ContractNoticePhases/View?PPI=CO1.PPI.21475893&amp;isFromPublicArea=True&amp;isModal=False</t>
  </si>
  <si>
    <t>JEP-755-2022</t>
  </si>
  <si>
    <t>Fanny Salazar Estupiñán</t>
  </si>
  <si>
    <t xml:space="preserve">Prestar servicios profesionales en el apoyo al Departamento de Gestión Documental para la implementación y desarrollo de los componentes del Sistema de Gestión Documental de la JEP. </t>
  </si>
  <si>
    <t>https://community.secop.gov.co/Public/Tendering/ContractNoticePhases/View?PPI=CO1.PPI.21561923&amp;isFromPublicArea=True&amp;isModal=False</t>
  </si>
  <si>
    <t>JEP-756-2022</t>
  </si>
  <si>
    <t>Cristhiam Mauricio Losada Moncada</t>
  </si>
  <si>
    <t xml:space="preserve">Prestación de servicios profesionales para apoyar y acompañar al Departamento de Gestión Documental en la atención de procesos, trámites y procedimientos de competencia de la dependencia como parte de la gestión jurídica y en apoyo a la actividad contractual.  </t>
  </si>
  <si>
    <t>https://community.secop.gov.co/Public/Tendering/ContractNoticePhases/View?PPI=CO1.PPI.21543553&amp;isFromPublicArea=True&amp;isModal=False</t>
  </si>
  <si>
    <t>JEP-757-2022</t>
  </si>
  <si>
    <t>María Fernanda Daza Ovalle</t>
  </si>
  <si>
    <t xml:space="preserve">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  </t>
  </si>
  <si>
    <t>https://community.secop.gov.co/Public/Tendering/ContractNoticePhases/View?PPI=CO1.PPI.21515800&amp;isFromPublicArea=True&amp;isModal=False</t>
  </si>
  <si>
    <t>JEP-758-2022</t>
  </si>
  <si>
    <t>Yellin Daniela Peña Cárdenas</t>
  </si>
  <si>
    <t>https://community.secop.gov.co/Public/Tendering/ContractNoticePhases/View?PPI=CO1.PPI.21518256&amp;isFromPublicArea=True&amp;isModal=False</t>
  </si>
  <si>
    <t>JEP-759-2022</t>
  </si>
  <si>
    <t>Laura Vanesa Paredes Rodriguez</t>
  </si>
  <si>
    <t xml:space="preserve">Prestar servicios profesionales a la Subdirección de Contratación para brindar acompañamiento jurídico y contractual en los diferentes trámites, procesos y solicitudes que le sean asignados, así como en la gestión de las plataformas y herramientas dispuestas para la suscripción y reporte de los procesos contractuales de la JEP. </t>
  </si>
  <si>
    <t>https://community.secop.gov.co/Public/Tendering/ContractNoticePhases/View?PPI=CO1.PPI.21474334&amp;isFromPublicArea=True&amp;isModal=False</t>
  </si>
  <si>
    <t>JEP-760-2022</t>
  </si>
  <si>
    <t>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t>
  </si>
  <si>
    <t>https://community.secop.gov.co/Public/Tendering/ContractNoticePhases/View?PPI=CO1.PPI.21477024&amp;isFromPublicArea=True&amp;isModal=False</t>
  </si>
  <si>
    <t>JEP-761-2022</t>
  </si>
  <si>
    <t>Angela María Esquivel Bohorquez</t>
  </si>
  <si>
    <t>Prestar servicios profesionales a la Subdirección de Contratación para brindar acompañamiento a la gestión jurídica y contractual en las diferentes etapas de los trámites, procesos, procedimientos, solicitudes y gestión contractual que le sean asignados</t>
  </si>
  <si>
    <t>https://community.secop.gov.co/Public/Tendering/ContractNoticePhases/View?PPI=CO1.PPI.21480743&amp;isFromPublicArea=True&amp;isModal=False</t>
  </si>
  <si>
    <t>JEP-762-2022</t>
  </si>
  <si>
    <t>Angie Natalia Pinzon Mayorga</t>
  </si>
  <si>
    <t>Prestar servicios profesionales para apoyar a la Subdirección de Talento Humano en las actividades relacionadas con el aplicativo contratado para el procesamiento de la nómina de la jurisdicción especial para la paz, como parte del desarrollo e implementación de la estrategia de talento humano de la entidad.</t>
  </si>
  <si>
    <t>https://community.secop.gov.co/Public/Tendering/ContractNoticePhases/View?PPI=CO1.PPI.21483340&amp;isFromPublicArea=True&amp;isModal=False</t>
  </si>
  <si>
    <t>JEP-763-2022</t>
  </si>
  <si>
    <t>Andrea Katherine Franco Vargas</t>
  </si>
  <si>
    <t xml:space="preserve">Prestar servicios de apoyo para el procesamiento de la nómina de la Jurisdiccion Especial para la Paz y su correspondiente archivo, como parte del desarrollo e implementación de la estretagia de Talento Humano de la entidad. </t>
  </si>
  <si>
    <t>https://community.secop.gov.co/Public/Tendering/ContractNoticePhases/View?PPI=CO1.PPI.21484029&amp;isFromPublicArea=True&amp;isModal=False</t>
  </si>
  <si>
    <t>JEP-771-2022</t>
  </si>
  <si>
    <t>Luz Marina Velandia</t>
  </si>
  <si>
    <t>Prestación de servicios profesionales , para apoyar y acompañar al grupo de protección a víctimas, testigos y demás intervinientes de la UIA, en el análisis y definición de los niveles de riesgo individual y colectivo de las solicitudes de las medidas de protección</t>
  </si>
  <si>
    <t>https://community.secop.gov.co/Public/Tendering/ContractNoticePhases/View?PPI=CO1.PPI.21639016&amp;isFromPublicArea=True&amp;isModal=False</t>
  </si>
  <si>
    <t>JEP-772-2022</t>
  </si>
  <si>
    <t>Maria José Rivera Padilla</t>
  </si>
  <si>
    <t>https://community.secop.gov.co/Public/Tendering/ContractNoticePhases/View?PPI=CO1.PPI.21641303&amp;isFromPublicArea=True&amp;isModal=False</t>
  </si>
  <si>
    <t>JEP-773-2022</t>
  </si>
  <si>
    <t>Nathaly Sanchez Silva</t>
  </si>
  <si>
    <t>https://community.secop.gov.co/Public/Tendering/ContractNoticePhases/View?PPI=CO1.PPI.21668595&amp;isFromPublicArea=True&amp;isModal=False</t>
  </si>
  <si>
    <t>JEP-774-2022</t>
  </si>
  <si>
    <t>Sandra Milena Archila Carmona</t>
  </si>
  <si>
    <t>https://community.secop.gov.co/Public/Tendering/ContractNoticePhases/View?PPI=CO1.PPI.21674393&amp;isFromPublicArea=True&amp;isModal=False</t>
  </si>
  <si>
    <t>JEP-775-2022</t>
  </si>
  <si>
    <t>Juan David Sierra Garzón</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</si>
  <si>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</si>
  <si>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https://community.secop.gov.co/Public/Tendering/ContractNoticePhases/View?PPI=CO1.PPI.21687376&amp;isFromPublicArea=True&amp;isModal=False</t>
  </si>
  <si>
    <t>JEP-776-2022</t>
  </si>
  <si>
    <t>Francisco Javier Minorta Nova</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</si>
  <si>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</si>
  <si>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https://community.secop.gov.co/Public/Tendering/ContractNoticePhases/View?PPI=CO1.PPI.21689635&amp;isFromPublicArea=True&amp;isModal=False</t>
  </si>
  <si>
    <t>JEP-779-2022</t>
  </si>
  <si>
    <t>NOVATOURS LTDA</t>
  </si>
  <si>
    <t>Adquisición de tiquetes aéreos nacionales e internacionales para el desplazamiento de los servidores públicos y contratistas de la JEP</t>
  </si>
  <si>
    <t>https://community.secop.gov.co/Public/Tendering/ContractNoticePhases/View?PPI=CO1.PPI.21015682&amp;isFromPublicArea=True&amp;isModal=False</t>
  </si>
  <si>
    <t>JEP-780-2022</t>
  </si>
  <si>
    <t>Sergio Rafael Ospina Tovar</t>
  </si>
  <si>
    <t>Prestar servicios para apoyar y acompañar a la Subdirección de Cooperación Internacional en las actividades relacionadas con el seguimiento de contratos, generación de reportes y en la implementación del proceso de Cooperación Internacional a fin de facilitar los procesos de gestión integrada</t>
  </si>
  <si>
    <t>https://community.secop.gov.co/Public/Tendering/ContractNoticePhases/View?PPI=CO1.PPI.21522565&amp;isFromPublicArea=True&amp;isModal=False</t>
  </si>
  <si>
    <t>JEP-782-2022</t>
  </si>
  <si>
    <t>Edna Katterine Nuñez Hernández</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</si>
  <si>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</si>
  <si>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https://community.secop.gov.co/Public/Tendering/ContractNoticePhases/View?PPI=CO1.PPI.21544314&amp;isFromPublicArea=True&amp;isModal=False</t>
  </si>
  <si>
    <t>JEP-784-2022</t>
  </si>
  <si>
    <t>Dayanni Preciado García</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</si>
  <si>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</si>
  <si>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https://community.secop.gov.co/Public/Tendering/ContractNoticePhases/View?PPI=CO1.PPI.21547792&amp;isFromPublicArea=True&amp;isModal=False</t>
  </si>
  <si>
    <t>JEP-785-2022</t>
  </si>
  <si>
    <t>Yury Liney Molina Zea</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</si>
  <si>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</si>
  <si>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https://community.secop.gov.co/Public/Tendering/ContractNoticePhases/View?PPI=CO1.PPI.21550904&amp;isFromPublicArea=True&amp;isModal=False</t>
  </si>
  <si>
    <t>JEP-788-2022</t>
  </si>
  <si>
    <t>Sergio  Jaimes Celis</t>
  </si>
  <si>
    <t>https://community.secop.gov.co/Public/Tendering/ContractNoticePhases/View?PPI=CO1.PPI.21636418&amp;isFromPublicArea=True&amp;isModal=False</t>
  </si>
  <si>
    <t>JEP-789-2022</t>
  </si>
  <si>
    <t>Carlos Ernesto Gomez Andrade</t>
  </si>
  <si>
    <t>https://community.secop.gov.co/Public/Tendering/ContractNoticePhases/View?PPI=CO1.PPI.21640220&amp;isFromPublicArea=True&amp;isModal=False</t>
  </si>
  <si>
    <t>JEP-790-2022</t>
  </si>
  <si>
    <t>Cesar Camilo Montañez Rubiano</t>
  </si>
  <si>
    <t>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t>
  </si>
  <si>
    <t>https://community.secop.gov.co/Public/Tendering/ContractNoticePhases/View?PPI=CO1.PPI.21644157&amp;isFromPublicArea=True&amp;isModal=False</t>
  </si>
  <si>
    <t>JEP-791-2022</t>
  </si>
  <si>
    <t>Yuliana  Gómez Vázquez</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</si>
  <si>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</si>
  <si>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https://community.secop.gov.co/Public/Tendering/ContractNoticePhases/View?PPI=CO1.PPI.21630438&amp;isFromPublicArea=True&amp;isModal=False</t>
  </si>
  <si>
    <t>JEP-792-2022</t>
  </si>
  <si>
    <t>David Augusto Manosalva Gualdron</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</si>
  <si>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</si>
  <si>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https://community.secop.gov.co/Public/Tendering/ContractNoticePhases/View?PPI=CO1.PPI.21659258&amp;isFromPublicArea=True&amp;isModal=False</t>
  </si>
  <si>
    <t>JEP-793-2022</t>
  </si>
  <si>
    <t>Angela Daniela Torres Chavez</t>
  </si>
  <si>
    <t>https://community.secop.gov.co/Public/Tendering/ContractNoticePhases/View?PPI=CO1.PPI.21683596&amp;isFromPublicArea=True&amp;isModal=False</t>
  </si>
  <si>
    <t>JEP-794-2022</t>
  </si>
  <si>
    <t>Daniel Alfonso Rodríguez Aldana</t>
  </si>
  <si>
    <t>https://community.secop.gov.co/Public/Tendering/ContractNoticePhases/View?PPI=CO1.PPI.21705160&amp;isFromPublicArea=True&amp;isModal=False</t>
  </si>
  <si>
    <t>JEP-795-2022</t>
  </si>
  <si>
    <t>Esteban Belalcazar Peña</t>
  </si>
  <si>
    <t>https://community.secop.gov.co/Public/Tendering/ContractNoticePhases/View?PPI=CO1.PPI.21708533&amp;isFromPublicArea=True&amp;isModal=False</t>
  </si>
  <si>
    <t>JEP-796-2022</t>
  </si>
  <si>
    <t>Tatiana Paola López Ortiz</t>
  </si>
  <si>
    <t>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t>
  </si>
  <si>
    <t>https://community.secop.gov.co/Public/Tendering/ContractNoticePhases/View?PPI=CO1.PPI.21690855&amp;isFromPublicArea=True&amp;isModal=False</t>
  </si>
  <si>
    <t>JEP-802-2022</t>
  </si>
  <si>
    <t>Municipio de Bucaramanga</t>
  </si>
  <si>
    <t>Aunar, articular y coordinar esfuerzos entre el municipio de Bucaramanga y la jurisdicción especial para la paz -JEP- con el fin de priorizar las estrategias, programas, proyectos y acciones específicas, encaminadas a fortalecer el proceso de implementación del punto quinto (5) del acuerdo de paz (acuerdo sobre las víctimas del conflicto) en el municipio de Bucaramanga</t>
  </si>
  <si>
    <t>https://community.secop.gov.co/Public/Tendering/ContractNoticePhases/View?PPI=CO1.PPI.19451060&amp;isFromPublicArea=True&amp;isModal=False</t>
  </si>
  <si>
    <t>JEP-803-2022</t>
  </si>
  <si>
    <t>Yenifer Alejandra Ramírez Soto</t>
  </si>
  <si>
    <t>https://community.secop.gov.co/Public/Tendering/ContractNoticePhases/View?PPI=CO1.PPI.21912284&amp;isFromPublicArea=True&amp;isModal=False</t>
  </si>
  <si>
    <t>JEP-804-2022</t>
  </si>
  <si>
    <t>Unidad Nacional de Protección -UNP-</t>
  </si>
  <si>
    <t>Aunar esfuerzos institucionales, recursos, capacidades y métodos entre la Unidad Nacional de Protección -UNP- y la Jurisdicción Especial Para la Paz -JEP-, que permitan implementar con enfoque preventivo, la adecuada protección individual de la vida e integridad de los servidores públicos de la JEP objeto de medidas de protección, a quienes en razón del cargo o su nivel de riesgo extraordinario y/o extremo, se les asigne un esquema de seguridad</t>
  </si>
  <si>
    <t xml:space="preserve">Inversión y Funcionamiento </t>
  </si>
  <si>
    <t>https://community.secop.gov.co/Public/Tendering/ContractNoticePhases/View?PPI=CO1.PPI.21850718&amp;isFromPublicArea=True&amp;isModal=False</t>
  </si>
  <si>
    <t>JEP-807-2022</t>
  </si>
  <si>
    <t>JUAN GAVIRIA RESTREPO &amp; CÍA SAS</t>
  </si>
  <si>
    <t>Arrendamiento del Edificio Torre Squadra ubicado en la avenida carrera 7ª no. 63-44 de la ciudad de Bogotá para el uso exclusivo y funcionamiento de la Jurisdicción Especial para la Paz.</t>
  </si>
  <si>
    <t>https://community.secop.gov.co/Public/Tendering/ContractNoticePhases/View?PPI=CO1.PPI.21948247&amp;isFromPublicArea=True&amp;isModal=False</t>
  </si>
  <si>
    <t>JEP-811-2022</t>
  </si>
  <si>
    <t>Christian Kamilo López Patiño</t>
  </si>
  <si>
    <t>Prestar Servicios Profesionales Especializados, para acompañar y apoyar en la elaboración, revisión y control de documentos que se adelanten al interior de la subsecretaría ejecutiva de la JEP, así como en el seguimiento jurídico misional de los procesos contractuales sujetos a aprobación de la Secretaría Ejecutiva, como parte de la asistencia técnica a las actuaciones y decisiones judiciales propias de la justicia transicional y restaurativa</t>
  </si>
  <si>
    <t>https://community.secop.gov.co/Public/Tendering/ContractNoticePhases/View?PPI=CO1.PPI.21928164&amp;isFromPublicArea=True&amp;isModal=False</t>
  </si>
  <si>
    <t>JEP-844-2022</t>
  </si>
  <si>
    <t>https://community.secop.gov.co/Public/Tendering/ContractNoticePhases/View?PPI=CO1.PPI.21938510&amp;isFromPublicArea=True&amp;isModal=False</t>
  </si>
  <si>
    <t>JEP-846-2022</t>
  </si>
  <si>
    <t xml:space="preserve">Aunar esfuerzos institucionales, recursos, capacidades y métodos, entre la unidad nacional de protección - UNP y la Jurisdicción Especial para la Paz – JEP, para continuar con el apoyo en la implementación de las medidas de protección a Víctimas, Testigos y demás Intervinientes en los procesos que adelanta la JEP, teniendo en cuenta el enfoque diferencial, territorial y de género.  </t>
  </si>
  <si>
    <t>https://community.secop.gov.co/Public/Tendering/ContractNoticePhases/View?PPI=CO1.PPI.21945153&amp;isFromPublicArea=True&amp;isModal=False</t>
  </si>
  <si>
    <t>JEP-806-2022</t>
  </si>
  <si>
    <t>https://community.secop.gov.co/Public/Tendering/ContractNoticePhases/View?PPI=CO1.PPI.21916868&amp;isFromPublicArea=True&amp;isModal=False</t>
  </si>
  <si>
    <t>JEP-809-2022</t>
  </si>
  <si>
    <t xml:space="preserve">Prestar servicios profesionales para apoyar y acompañar al departamento SAAD Comparecientes en el seguimiento, soporte y articulación de las actividades desarrolladas por el equipo jurídico encargado de brindar asesoría jurídica y defensa técnica judicial a los comparecientes. </t>
  </si>
  <si>
    <t>https://community.secop.gov.co/Public/Tendering/ContractNoticePhases/View?PPI=CO1.PPI.21934918&amp;isFromPublicArea=True&amp;isModal=False</t>
  </si>
  <si>
    <t>JEP-810-2022</t>
  </si>
  <si>
    <t>Prestar servicios profesionales especializados para brindar apoyo a la Subdirección de Contratación en la asesoría y acompañamiento de los temas  jurídicos y contractuales que le sean asignados</t>
  </si>
  <si>
    <t>Subdirección Contratación</t>
  </si>
  <si>
    <t>https://community.secop.gov.co/Public/Tendering/ContractNoticePhases/View?PPI=CO1.PPI.21953665&amp;isFromPublicArea=True&amp;isModal=False</t>
  </si>
  <si>
    <t>JEP-812-2022</t>
  </si>
  <si>
    <t xml:space="preserve">Prestar Servicios Profesionales Especializados, para acompañar y apoyar en la elaboración, revisión y control de documentos técnicos que se adelanten al interior de la Subsecretaría Ejecutiva de la JEP, como parte de la asistencia técnica a las actuaciones y decisiones judiciales propias de la justicia transicional y restaurativa, así como en la elaboración de respuestas técnicas a solicitudes de información y en los procesos de seguimiento, evaluación y rendición de cuentas interna y externa. </t>
  </si>
  <si>
    <t>https://community.secop.gov.co/Public/Tendering/ContractNoticePhases/View?PPI=CO1.PPI.21936473&amp;isFromPublicArea=True&amp;isModal=False</t>
  </si>
  <si>
    <t>JEP-813-2022</t>
  </si>
  <si>
    <t xml:space="preserve">Andrés Eduardo Sierra Izquierdo </t>
  </si>
  <si>
    <t>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t>
  </si>
  <si>
    <t>https://community.secop.gov.co/Public/Tendering/ContractNoticePhases/View?PPI=CO1.PPI.21941228&amp;isFromPublicArea=True&amp;isModal=False</t>
  </si>
  <si>
    <t>JEP-814-2022</t>
  </si>
  <si>
    <t>Karen Lorena Córdoba Aranguren</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</si>
  <si>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</si>
  <si>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https://community.secop.gov.co/Public/Tendering/ContractNoticePhases/View?PPI=CO1.PPI.21936243&amp;isFromPublicArea=True&amp;isModal=False</t>
  </si>
  <si>
    <t>JEP-815-2022</t>
  </si>
  <si>
    <t>Juan Sebastián Martínez Castelblanco</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</si>
  <si>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</si>
  <si>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https://community.secop.gov.co/Public/Tendering/ContractNoticePhases/View?PPI=CO1.PPI.21937679&amp;isFromPublicArea=True&amp;isModal=False</t>
  </si>
  <si>
    <t>JEP-816-2022</t>
  </si>
  <si>
    <t xml:space="preserve">Prestar servicios profesionales para apoyar y acompañar en los procesos de mejoramiento de la gestión judicial de la Secretaría Judicial. </t>
  </si>
  <si>
    <t>https://community.secop.gov.co/Public/Tendering/ContractNoticePhases/View?PPI=CO1.PPI.21973592&amp;isFromPublicArea=True&amp;isModal=False</t>
  </si>
  <si>
    <t>JEP-817-2022</t>
  </si>
  <si>
    <t>https://community.secop.gov.co/Public/Tendering/ContractNoticePhases/View?PPI=CO1.PPI.21976102&amp;isFromPublicArea=True&amp;isModal=False</t>
  </si>
  <si>
    <t>JEP-818-2022</t>
  </si>
  <si>
    <t>https://community.secop.gov.co/Public/Tendering/ContractNoticePhases/View?PPI=CO1.PPI.21976193&amp;isFromPublicArea=True&amp;isModal=False</t>
  </si>
  <si>
    <t>JEP-819-2022</t>
  </si>
  <si>
    <t>Prestar servicios profesionales para apoyar y acompañar en los procesos de mejoramiento de la gestión judicial de la Secretaría Judicial</t>
  </si>
  <si>
    <t>https://community.secop.gov.co/Public/Tendering/ContractNoticePhases/View?PPI=CO1.PPI.21976960&amp;isFromPublicArea=True&amp;isModal=False</t>
  </si>
  <si>
    <t>JEP-820-2022</t>
  </si>
  <si>
    <t>https://community.secop.gov.co/Public/Tendering/ContractNoticePhases/View?PPI=CO1.PPI.21976673&amp;isFromPublicArea=True&amp;isModal=False</t>
  </si>
  <si>
    <t>JEP-821-2022</t>
  </si>
  <si>
    <t>Duvan Andres Correa Campiño</t>
  </si>
  <si>
    <t>https://community.secop.gov.co/Public/Tendering/ContractNoticePhases/View?PPI=CO1.PPI.21977410&amp;isFromPublicArea=True&amp;isModal=False</t>
  </si>
  <si>
    <t>JEP-822-2022</t>
  </si>
  <si>
    <t>https://community.secop.gov.co/Public/Tendering/ContractNoticePhases/View?PPI=CO1.PPI.21977376&amp;isFromPublicArea=True&amp;isModal=False</t>
  </si>
  <si>
    <t>JEP-823-2022</t>
  </si>
  <si>
    <t>Leidy Johanna Amado Merchan</t>
  </si>
  <si>
    <t>https://community.secop.gov.co/Public/Tendering/ContractNoticePhases/View?PPI=CO1.PPI.21977166&amp;isFromPublicArea=True&amp;isModal=False</t>
  </si>
  <si>
    <t>JEP-824-2022</t>
  </si>
  <si>
    <t>https://community.secop.gov.co/Public/Tendering/ContractNoticePhases/View?PPI=CO1.PPI.21977806&amp;isFromPublicArea=True&amp;isModal=False</t>
  </si>
  <si>
    <t>JEP-825-2022</t>
  </si>
  <si>
    <t>Karen Lucia Álvarez  Ricardo</t>
  </si>
  <si>
    <t>https://community.secop.gov.co/Public/Tendering/ContractNoticePhases/View?PPI=CO1.PPI.21944965&amp;isFromPublicArea=True&amp;isModal=False</t>
  </si>
  <si>
    <t>JEP-826-2022</t>
  </si>
  <si>
    <t>Micheal Giovanni Caballero Rodríguez</t>
  </si>
  <si>
    <t>https://community.secop.gov.co/Public/Tendering/ContractNoticePhases/View?PPI=CO1.PPI.21960190&amp;isFromPublicArea=True&amp;isModal=False</t>
  </si>
  <si>
    <t>JEP-827-2022</t>
  </si>
  <si>
    <t>Nelson Yara Jara</t>
  </si>
  <si>
    <t>https://community.secop.gov.co/Public/Tendering/ContractNoticePhases/View?PPI=CO1.PPI.21960883&amp;isFromPublicArea=True&amp;isModal=False</t>
  </si>
  <si>
    <t>JEP-828-2022</t>
  </si>
  <si>
    <t>https://community.secop.gov.co/Public/Tendering/ContractNoticePhases/View?PPI=CO1.PPI.21971924&amp;isFromPublicArea=True&amp;isModal=False</t>
  </si>
  <si>
    <t>JEP-829-2022</t>
  </si>
  <si>
    <t>Stefany Llanos Velásquez</t>
  </si>
  <si>
    <t>https://community.secop.gov.co/Public/Tendering/ContractNoticePhases/View?PPI=CO1.PPI.21980335&amp;isFromPublicArea=True&amp;isModal=False</t>
  </si>
  <si>
    <t>JEP-830-2022</t>
  </si>
  <si>
    <t>https://community.secop.gov.co/Public/Tendering/ContractNoticePhases/View?PPI=CO1.PPI.21980470&amp;isFromPublicArea=True&amp;isModal=False</t>
  </si>
  <si>
    <t>JEP-831-2022</t>
  </si>
  <si>
    <t>German Mauricio Marquez Ruiz</t>
  </si>
  <si>
    <t>https://community.secop.gov.co/Public/Tendering/ContractNoticePhases/View?PPI=CO1.PPI.21997473&amp;isFromPublicArea=True&amp;isModal=False</t>
  </si>
  <si>
    <t>JEP-832-2022</t>
  </si>
  <si>
    <t>https://community.secop.gov.co/Public/Tendering/ContractNoticePhases/View?PPI=CO1.PPI.21998684&amp;isFromPublicArea=True&amp;isModal=False</t>
  </si>
  <si>
    <t>JEP-833-2022</t>
  </si>
  <si>
    <t>https://community.secop.gov.co/Public/Tendering/ContractNoticePhases/View?PPI=CO1.PPI.21999444&amp;isFromPublicArea=True&amp;isModal=False</t>
  </si>
  <si>
    <t>JEP-834-2022</t>
  </si>
  <si>
    <t>Duvan Arley Guacaneme</t>
  </si>
  <si>
    <t>https://community.secop.gov.co/Public/Tendering/ContractNoticePhases/View?PPI=CO1.PPI.21982174&amp;isFromPublicArea=True&amp;isModal=False</t>
  </si>
  <si>
    <t>JEP-835-2022</t>
  </si>
  <si>
    <t>Viviana Agredo</t>
  </si>
  <si>
    <t>Prestar servicios profesionales para apoyar y acompañar las Salas de Justicia y sus respectivas presidencias en los procesos de mejoramiento de la gestión judicial</t>
  </si>
  <si>
    <t>https://community.secop.gov.co/Public/Tendering/ContractNoticePhases/View?PPI=CO1.PPI.21954605&amp;isFromPublicArea=True&amp;isModal=False</t>
  </si>
  <si>
    <t>JEP-836-2022</t>
  </si>
  <si>
    <t>Maria Camila Orozco</t>
  </si>
  <si>
    <t>https://community.secop.gov.co/Public/Tendering/ContractNoticePhases/View?PPI=CO1.PPI.21960436&amp;isFromPublicArea=True&amp;isModal=False</t>
  </si>
  <si>
    <t>JEP-837-2022</t>
  </si>
  <si>
    <t>https://community.secop.gov.co/Public/Tendering/ContractNoticePhases/View?PPI=CO1.PPI.21975572&amp;isFromPublicArea=True&amp;isModal=False</t>
  </si>
  <si>
    <t>JEP-838-2022</t>
  </si>
  <si>
    <t>https://community.secop.gov.co/Public/Tendering/ContractNoticePhases/View?PPI=CO1.PPI.21952967&amp;isFromPublicArea=True&amp;isModal=False</t>
  </si>
  <si>
    <t>JEP-839-2022</t>
  </si>
  <si>
    <t xml:space="preserve">https://community.secop.gov.co/Public/Tendering/ContractNoticePhases/View?PPI=CO1.PPI.21954108&amp;isFromPublicArea=True&amp;isModal=False
</t>
  </si>
  <si>
    <t>JEP-840-2022</t>
  </si>
  <si>
    <t xml:space="preserve">https://community.secop.gov.co/Public/Tendering/ContractNoticePhases/View?PPI=CO1.PPI.21938417&amp;isFromPublicArea=True&amp;isModal=False
</t>
  </si>
  <si>
    <t>JEP-841-2022</t>
  </si>
  <si>
    <t>Andrea Estefania Viveros Riascos</t>
  </si>
  <si>
    <t>https://community.secop.gov.co/Public/Tendering/ContractNoticePhases/View?PPI=CO1.PPI.21976496&amp;isFromPublicArea=True&amp;isModal=False</t>
  </si>
  <si>
    <t>JEP-842-2022</t>
  </si>
  <si>
    <t>Diana Carolina Bernal Cortes</t>
  </si>
  <si>
    <t xml:space="preserve">Prestar servicios profesionales para apoyar y acompañar las Salas de Justicia y sus respectivas presidencias en los procesos de mejoramiento de la gestión judicial. </t>
  </si>
  <si>
    <t xml:space="preserve">https://community.secop.gov.co/Public/Tendering/OpportunityDetail/Index?noticeUID=CO1.NTC.3600860&amp;isFromPublicArea=True&amp;isModal=False
</t>
  </si>
  <si>
    <t>JEP-843-2022</t>
  </si>
  <si>
    <t>https://community.secop.gov.co/Public/Tendering/OpportunityDetail/Index?noticeUID=CO1.NTC.3601162&amp;isFromPublicArea=True&amp;isModal=False</t>
  </si>
  <si>
    <t>JEP-845-2022</t>
  </si>
  <si>
    <t>Monica Marcela Niño Díaz</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</si>
  <si>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priporitarios y de alto impacto para la JEP.</t>
  </si>
  <si>
    <t>https://community.secop.gov.co/Public/Tendering/OpportunityDetail/Index?noticeUID=CO1.NTC.3594153&amp;isFromPublicArea=True&amp;isModal=False</t>
  </si>
  <si>
    <t>JEP-847-2022</t>
  </si>
  <si>
    <t>Edison Javier Méndez Tovar</t>
  </si>
  <si>
    <t>Prestar servicios profesionales especializados para acompañar y apoyar a la Subsecretaría Ejecutiva en el proceso de documentación y certificación de trabajos, obras y actividades (TOAR) con contenido reparador, seguimiento al régimen de condicionalidad y sanciones propias, con énfasis en el apoyo financiero y soporte administrativo del proceso</t>
  </si>
  <si>
    <t>https://community.secop.gov.co/Public/Tendering/OpportunityDetail/Index?noticeUID=CO1.NTC.3600100&amp;isFromPublicArea=True&amp;isModal=False</t>
  </si>
  <si>
    <t>JEP-848-2022</t>
  </si>
  <si>
    <t xml:space="preserve">German Andrés Arciniegas Romero </t>
  </si>
  <si>
    <t>https://community.secop.gov.co/Public/Tendering/OpportunityDetail/Index?noticeUID=CO1.NTC.3596485&amp;isFromPublicArea=True&amp;isModal=False</t>
  </si>
  <si>
    <t>JEP-849-2022</t>
  </si>
  <si>
    <t xml:space="preserve">David Moreno Salcedo </t>
  </si>
  <si>
    <t>https://community.secop.gov.co/Public/Tendering/ContractNoticePhases/View?PPI=CO1.PPI.21950197&amp;isFromPublicArea=True&amp;isModal=False</t>
  </si>
  <si>
    <t>JEP-850-2022</t>
  </si>
  <si>
    <t>Gabriela Torres Daza</t>
  </si>
  <si>
    <t>https://community.secop.gov.co/Public/Tendering/ContractNoticePhases/View?PPI=CO1.PPI.21962514&amp;isFromPublicArea=True&amp;isModal=False</t>
  </si>
  <si>
    <t>JEP-851-2022</t>
  </si>
  <si>
    <t>Lady Mariana Sterling  Gaitán</t>
  </si>
  <si>
    <t>https://community.secop.gov.co/Public/Tendering/OpportunityDetail/Index?noticeUID=CO1.NTC.3596935&amp;isFromPublicArea=True&amp;isModal=False</t>
  </si>
  <si>
    <t>JEP-852-2022</t>
  </si>
  <si>
    <t>https://community.secop.gov.co/Public/Tendering/OpportunityDetail/Index?noticeUID=CO1.NTC.3598119&amp;isFromPublicArea=True&amp;isModal=False</t>
  </si>
  <si>
    <t>JEP-853-2022</t>
  </si>
  <si>
    <t>Laura Marcela Yosa Moreno</t>
  </si>
  <si>
    <t>https://community.secop.gov.co/Public/Tendering/OpportunityDetail/Index?noticeUID=CO1.NTC.3598755&amp;isFromPublicArea=True&amp;isModal=False</t>
  </si>
  <si>
    <t>JEP-854-2022</t>
  </si>
  <si>
    <t>https://community.secop.gov.co/Public/Tendering/OpportunityDetail/Index?noticeUID=CO1.NTC.3603062&amp;isFromPublicArea=True&amp;isModal=False</t>
  </si>
  <si>
    <t>JEP-855-2022</t>
  </si>
  <si>
    <t>Lina Maryory Duque Ballen</t>
  </si>
  <si>
    <t>https://community.secop.gov.co/Public/Tendering/ContractNoticePhases/View?PPI=CO1.PPI.21990772&amp;isFromPublicArea=True&amp;isModal=False</t>
  </si>
  <si>
    <t>JEP-856-2022</t>
  </si>
  <si>
    <t>María Cristina Fonseca Lopez</t>
  </si>
  <si>
    <t>https://community.secop.gov.co/Public/Tendering/ContractNoticePhases/View?PPI=CO1.PPI.21998659&amp;isFromPublicArea=True&amp;isModal=False</t>
  </si>
  <si>
    <t>JEP-857-2022</t>
  </si>
  <si>
    <t>Giannina Melissa Martínez Herrera</t>
  </si>
  <si>
    <t>Prestar servicios profesionales para apoyar y acompañar la subdirección de recursos físicos e infraestructura en las actividades que se deben adelantar para tramitar los desplazamientos requeridos para la implementación del punto 5 del acuerdo final con enfoque sistémico.</t>
  </si>
  <si>
    <t>https://community.secop.gov.co/Public/Tendering/ContractNoticePhases/View?PPI=CO1.PPI.21960627&amp;isFromPublicArea=True&amp;isModal=False</t>
  </si>
  <si>
    <t>JEP-858-2022</t>
  </si>
  <si>
    <t>Prestar servicios de apoyo al departamento de SAAD victimas en el seguimiento logístico, la elaboración de informes técnicos, y el apoyo a la supervisión de contratos y convenios a cargo del departamento requeridos para la adecuada representación judicial de las víctimas</t>
  </si>
  <si>
    <t>https://community.secop.gov.co/Public/Tendering/ContractNoticePhases/View?PPI=CO1.PPI.21962299&amp;isFromPublicArea=True&amp;isModal=False</t>
  </si>
  <si>
    <t>JEP-863-2022</t>
  </si>
  <si>
    <t>https://community.secop.gov.co/Public/Tendering/ContractNoticePhases/View?PPI=CO1.PPI.21977448&amp;isFromPublicArea=True&amp;isModal=False</t>
  </si>
  <si>
    <t>JEP-864-2022</t>
  </si>
  <si>
    <t>https://community.secop.gov.co/Public/Tendering/ContractNoticePhases/View?PPI=CO1.PPI.21977901&amp;isFromPublicArea=True&amp;isModal=False</t>
  </si>
  <si>
    <t>JEP-865-2022</t>
  </si>
  <si>
    <t>https://community.secop.gov.co/Public/Tendering/ContractNoticePhases/View?PPI=CO1.PPI.21977934&amp;isFromPublicArea=True&amp;isModal=False</t>
  </si>
  <si>
    <t>JEP-866-2022</t>
  </si>
  <si>
    <t>Camila Lorena Paez Monsalve</t>
  </si>
  <si>
    <t>https://community.secop.gov.co/Public/Tendering/ContractNoticePhases/View?PPI=CO1.PPI.21977939&amp;isFromPublicArea=True&amp;isModal=False</t>
  </si>
  <si>
    <t>JEP-867-2022</t>
  </si>
  <si>
    <t>https://community.secop.gov.co/Public/Tendering/ContractNoticePhases/View?PPI=CO1.PPI.21977943&amp;isFromPublicArea=True&amp;isModal=False</t>
  </si>
  <si>
    <t>JEP-868-2022</t>
  </si>
  <si>
    <t>Daniela Estefanía Aponte Rodríguez</t>
  </si>
  <si>
    <t>https://community.secop.gov.co/Public/Tendering/ContractNoticePhases/View?PPI=CO1.PPI.21978524&amp;isFromPublicArea=True&amp;isModal=False</t>
  </si>
  <si>
    <t>JEP-869-2022</t>
  </si>
  <si>
    <t>https://community.secop.gov.co/Public/Tendering/ContractNoticePhases/View?PPI=CO1.PPI.21981453&amp;isFromPublicArea=True&amp;isModal=False</t>
  </si>
  <si>
    <t>JEP-870-2022</t>
  </si>
  <si>
    <t>https://community.secop.gov.co/Public/Tendering/ContractNoticePhases/View?PPI=CO1.PPI.21981254&amp;isFromPublicArea=True&amp;isModal=False</t>
  </si>
  <si>
    <t>JEP-871-2022</t>
  </si>
  <si>
    <t>Laura Melisa Ayala Ruiz</t>
  </si>
  <si>
    <t>https://community.secop.gov.co/Public/Tendering/ContractNoticePhases/View?PPI=CO1.PPI.21981282&amp;isFromPublicArea=True&amp;isModal=False</t>
  </si>
  <si>
    <t>JEP-872-2022</t>
  </si>
  <si>
    <t>Liliana Patricia Garnica González</t>
  </si>
  <si>
    <t>https://community.secop.gov.co/Public/Tendering/ContractNoticePhases/View?PPI=CO1.PPI.21981837&amp;isFromPublicArea=True&amp;isModal=False</t>
  </si>
  <si>
    <t>JEP-873-2022</t>
  </si>
  <si>
    <t>https://community.secop.gov.co/Public/Tendering/ContractNoticePhases/View?PPI=CO1.PPI.21981854&amp;isFromPublicArea=True&amp;isModal=False</t>
  </si>
  <si>
    <t>JEP-875-2022</t>
  </si>
  <si>
    <t>Mariana Sussmann</t>
  </si>
  <si>
    <t>https://community.secop.gov.co/Public/Tendering/ContractNoticePhases/View?PPI=CO1.PPI.21982356&amp;isFromPublicArea=True&amp;isModal=False</t>
  </si>
  <si>
    <t>JEP-876-2022</t>
  </si>
  <si>
    <t>https://community.secop.gov.co/Public/Tendering/ContractNoticePhases/View?PPI=CO1.PPI.21982389&amp;isFromPublicArea=True&amp;isModal=False</t>
  </si>
  <si>
    <t>JEP-877-2022</t>
  </si>
  <si>
    <t>Prestación de servicios profesionales para apoyar y acompañar al departamento SAAD Comparecientes en las gestiones administrativas relacionadas con los procesos contractuales que se encuentren a su cargo en las distintas etapas (precontractual, contractual y postcontractual</t>
  </si>
  <si>
    <t>https://community.secop.gov.co/Public/Tendering/ContractNoticePhases/View?PPI=CO1.PPI.21995935&amp;isFromPublicArea=True&amp;isModal=False</t>
  </si>
  <si>
    <t>JEP-878-2022</t>
  </si>
  <si>
    <t>LOCKERS COLOMBIA SAS</t>
  </si>
  <si>
    <t>Prestar el servicio integral de almacenamiento, custodia y prestamos de los archivos activos (gestión), semiactivos (archivo central) como de los procesos judiciales de la JEP.</t>
  </si>
  <si>
    <t>https://community.secop.gov.co/Public/Tendering/ContractNoticePhases/View?PPI=CO1.PPI.21478292&amp;isFromPublicArea=True&amp;isModal=False</t>
  </si>
  <si>
    <t>JEP-880-2022</t>
  </si>
  <si>
    <t>Jorge Enrique Ochoa Gómez</t>
  </si>
  <si>
    <t>Prestar servicios profesionales para el apoyo y acompañamiento a la subdirección de recursos físicos e infraestructura en el recibo, trámite y organización de las autorizaciones de desplazamiento de la JEP requeridas para la implementación del punto 5 del acuerdo final con enfoque sistémico.</t>
  </si>
  <si>
    <t>https://community.secop.gov.co/Public/Tendering/ContractNoticePhases/View?PPI=CO1.PPI.21995718&amp;isFromPublicArea=True&amp;isModal=False</t>
  </si>
  <si>
    <t>Prestar servicios profesionales para acompañar al Departamento de SAAD Víctimas a fin de facilitar la actualización y desarrollo de actividades de capacitación de los abogados registrados en el SAAD conforme a las necesidades de la dependencia</t>
  </si>
  <si>
    <t>JEP-883-2022</t>
  </si>
  <si>
    <t>Álvaro Andres Vargas Fuentes</t>
  </si>
  <si>
    <t>https://community.secop.gov.co/Public/Tendering/ContractNoticePhases/View?PPI=CO1.PPI.21997846&amp;isFromPublicArea=True&amp;isModal=False</t>
  </si>
  <si>
    <t>JEP-884-2022</t>
  </si>
  <si>
    <t>https://community.secop.gov.co/Public/Tendering/ContractNoticePhases/View?PPI=CO1.PPI.22065531&amp;isFromPublicArea=True&amp;isModal=False</t>
  </si>
  <si>
    <t>JEP-886-2022</t>
  </si>
  <si>
    <t>Silvia Daniela Higuera Pinto</t>
  </si>
  <si>
    <t xml:space="preserve">Prestar servicios profesionales para apoyar y acompañar al Departamento de Atención al Ciudadano en la elaboración de actos administrativos, respuestas a las PQRSDF y revisión de documentos, con base en las normas legales vigentes y los lineamientos jurídicos, para la implementación del punto 5 del Acuerdo Final con enfoque sistemico. </t>
  </si>
  <si>
    <t>https://community.secop.gov.co/Public/Tendering/ContractNoticePhases/View?PPI=CO1.PPI.22060688&amp;isFromPublicArea=True&amp;isModal=False</t>
  </si>
  <si>
    <t>JEP-887-2022</t>
  </si>
  <si>
    <t>Jose Fernando Bermeo Noguera</t>
  </si>
  <si>
    <t>960.Prestar servicios profesionales para apoyar y acompañar al Departamento de Atención al Ciudadano en el monitoreo, análisis y almacenamiento de los datos, y uso de herramientas tecnológicas para mejorar el seguimiento y control de las PQRSDF e informes estadísticos para la implementación del punto 5 del Acuerdo Final con enfoque sistemico. (Contratos o convenio que no requieren pluralidad de ofertas)</t>
  </si>
  <si>
    <t>Departamento Atención al Ciudadano</t>
  </si>
  <si>
    <t>https://community.secop.gov.co/Public/Tendering/ContractNoticePhases/View?PPI=CO1.PPI.22148944&amp;isFromPublicArea=True&amp;isModal=False</t>
  </si>
  <si>
    <t>JEP-888-2022</t>
  </si>
  <si>
    <t>Jenny Patricia Reyes González</t>
  </si>
  <si>
    <t>968.Prestar servicios profesionales para apoyar y acompañar al Departamento de Atención al Ciudadano en los procesos administrativos, financieros y la elaboración de informes necesarios para  la implementación del punto 5 del Acuerdo Final con enfoque sistemico.  (Contratos o convenio que no requieren pluralidad de ofertas)</t>
  </si>
  <si>
    <t>https://community.secop.gov.co/Public/Tendering/ContractNoticePhases/View?PPI=CO1.PPI.22011387&amp;isFromPublicArea=True&amp;isModal=False</t>
  </si>
  <si>
    <t>JEP-890-2022</t>
  </si>
  <si>
    <t>Prestar servicios profesionales al departamento de SAAD representación víctimas para apoyar y acompañar la planeación, articulación, fortalecimiento y seguimiento a las actividades de representación a cargo del departamento, así como en su despliegue territorial.</t>
  </si>
  <si>
    <t>https://community.secop.gov.co/Public/Tendering/ContractNoticePhases/View?PPI=CO1.PPI.22021389&amp;isFromPublicArea=True&amp;isModal=False</t>
  </si>
  <si>
    <t>JEP-891-2022</t>
  </si>
  <si>
    <t xml:space="preserve">Rober Asprilla Gómez </t>
  </si>
  <si>
    <t>https://community.secop.gov.co/Public/Tendering/ContractNoticePhases/View?PPI=CO1.PPI.22023430&amp;isFromPublicArea=True&amp;isModal=False</t>
  </si>
  <si>
    <t>JEP-892-2022</t>
  </si>
  <si>
    <t>https://community.secop.gov.co/Public/Tendering/ContractNoticePhases/View?PPI=CO1.PPI.22025637&amp;isFromPublicArea=True&amp;isModal=False</t>
  </si>
  <si>
    <t>JEP-893-2022</t>
  </si>
  <si>
    <t>https://community.secop.gov.co/Public/Tendering/ContractNoticePhases/View?PPI=CO1.PPI.22028693&amp;isFromPublicArea=True&amp;isModal=False</t>
  </si>
  <si>
    <t>JEP-894-2022</t>
  </si>
  <si>
    <t xml:space="preserve">María Helena García Ruiz </t>
  </si>
  <si>
    <t>https://community.secop.gov.co/Public/Tendering/ContractNoticePhases/View?PPI=CO1.PPI.22036937&amp;isFromPublicArea=True&amp;isModal=False</t>
  </si>
  <si>
    <t>JEP-895-2022</t>
  </si>
  <si>
    <t xml:space="preserve">Luz Marina Achury Rocha </t>
  </si>
  <si>
    <t>https://community.secop.gov.co/Public/Tendering/ContractNoticePhases/View?PPI=CO1.PPI.22038099&amp;isFromPublicArea=True&amp;isModal=False</t>
  </si>
  <si>
    <t>JEP-896-2022</t>
  </si>
  <si>
    <t>https://community.secop.gov.co/Public/Tendering/ContractNoticePhases/View?PPI=CO1.PPI.22039538&amp;isFromPublicArea=True&amp;isModal=False</t>
  </si>
  <si>
    <t>JEP-897-2022</t>
  </si>
  <si>
    <t>Prestar servicios profesionales a la Subdirección de Planeación para apoyar la planeación presupuestal y financiera, el seguimiento a la ejecución presupuestal de la vigencia 2023 y la gestión de inversión de la entidad, en articulación con la planeación estratégica y operativa.</t>
  </si>
  <si>
    <t>https://community.secop.gov.co/Public/Tendering/ContractNoticePhases/View?PPI=CO1.PPI.22024273&amp;isFromPublicArea=True&amp;isModal=False</t>
  </si>
  <si>
    <t>JEP-898-2022</t>
  </si>
  <si>
    <t>Prestar servicios profesionales especializados para acompañar y apoyar a la Subsecretaría Ejecutiva en la orientación estratégica y seguimiento de los sistemas misionales de información de comparecientes, abogados y víctimas, incluyendo la gestión de monitoreo, requeridos para el adecuado desarrollo de la gestión judicial de la JEP.</t>
  </si>
  <si>
    <t>https://community.secop.gov.co/Public/Tendering/ContractNoticePhases/View?PPI=CO1.PPI.22024461&amp;isFromPublicArea=True&amp;isModal=False</t>
  </si>
  <si>
    <t>JEP-900-2022</t>
  </si>
  <si>
    <t>https://community.secop.gov.co/Public/Tendering/ContractNoticePhases/View?PPI=CO1.PPI.22038253&amp;isFromPublicArea=True&amp;isModal=False</t>
  </si>
  <si>
    <t>JEP-901-2022</t>
  </si>
  <si>
    <t>https://community.secop.gov.co/Public/Tendering/ContractNoticePhases/View?PPI=CO1.PPI.22039148&amp;isFromPublicArea=True&amp;isModal=False</t>
  </si>
  <si>
    <t>JEP-902-2022</t>
  </si>
  <si>
    <t>Ignacio Mosquera Astorquiza</t>
  </si>
  <si>
    <t>https://community.secop.gov.co/Public/Tendering/ContractNoticePhases/View?PPI=CO1.PPI.22028461&amp;isFromPublicArea=True&amp;isModal=False</t>
  </si>
  <si>
    <t>JEP-903-2022</t>
  </si>
  <si>
    <t>Emirson Rodriguez Paredes</t>
  </si>
  <si>
    <t>https://community.secop.gov.co/Public/Tendering/ContractNoticePhases/View?PPI=CO1.PPI.22042788&amp;isFromPublicArea=True&amp;isModal=False</t>
  </si>
  <si>
    <t>JEP-904-2022</t>
  </si>
  <si>
    <t>https://community.secop.gov.co/Public/Tendering/ContractNoticePhases/View?PPI=CO1.PPI.22037655&amp;isFromPublicArea=True&amp;isModal=False</t>
  </si>
  <si>
    <t>JEP-905-2022</t>
  </si>
  <si>
    <t>https://community.secop.gov.co/Public/Tendering/ContractNoticePhases/View?PPI=CO1.PPI.22038703&amp;isFromPublicArea=True&amp;isModal=False</t>
  </si>
  <si>
    <t>JEP-906-2022</t>
  </si>
  <si>
    <t>https://community.secop.gov.co/Public/Tendering/ContractNoticePhases/View?PPI=CO1.PPI.22041463&amp;isFromPublicArea=True&amp;isModal=False</t>
  </si>
  <si>
    <t>JEP-907-2022</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</si>
  <si>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</si>
  <si>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https://community.secop.gov.co/Public/Tendering/ContractNoticePhases/View?PPI=CO1.PPI.22053002&amp;isFromPublicArea=True&amp;isModal=False</t>
  </si>
  <si>
    <t>JEP-908-2022</t>
  </si>
  <si>
    <t>https://community.secop.gov.co/Public/Tendering/ContractNoticePhases/View?PPI=CO1.PPI.22048156&amp;isFromPublicArea=True&amp;isModal=False</t>
  </si>
  <si>
    <t>JEP-909-2022</t>
  </si>
  <si>
    <t>https://community.secop.gov.co/Public/Tendering/ContractNoticePhases/View?PPI=CO1.PPI.22049712&amp;isFromPublicArea=True&amp;isModal=False</t>
  </si>
  <si>
    <t>JEP-910-2022</t>
  </si>
  <si>
    <t>Karen Alejandra Tovar Herrera</t>
  </si>
  <si>
    <t>https://community.secop.gov.co/Public/Tendering/ContractNoticePhases/View?PPI=CO1.PPI.22052014&amp;isFromPublicArea=True&amp;isModal=False</t>
  </si>
  <si>
    <t>JEP-911-2022</t>
  </si>
  <si>
    <t>https://community.secop.gov.co/Public/Tendering/ContractNoticePhases/View?PPI=CO1.PPI.22050795&amp;isFromPublicArea=True&amp;isModal=False</t>
  </si>
  <si>
    <t>JEP-912-2022</t>
  </si>
  <si>
    <t>Prestar servicios profesionales para el apoyo y acompañamiento tecnológico y en el procesamiento de información de la Secretaría Judicial.</t>
  </si>
  <si>
    <t>https://community.secop.gov.co/Public/Tendering/ContractNoticePhases/View?PPI=CO1.PPI.22052649&amp;isFromPublicArea=True&amp;isModal=False</t>
  </si>
  <si>
    <t>JEP-913-2022</t>
  </si>
  <si>
    <t>Olga Lucia Cardona Castrillon</t>
  </si>
  <si>
    <t>Prestar servicios profesionales para apoyar jurídicamente a la subdirección de comunicaciones en el análisis de la información y revisión de documentos expedidos por la dependencia, así como el acompañamiento a los trámites de competencia de la misma, requeridos para la ejecución y gestión de comunicaciones de la JEP</t>
  </si>
  <si>
    <t>https://community.secop.gov.co/Public/Tendering/ContractNoticePhases/View?PPI=CO1.PPI.22047405&amp;isFromPublicArea=True&amp;isModal=False</t>
  </si>
  <si>
    <t>JEP-914-2022</t>
  </si>
  <si>
    <t xml:space="preserve">Jorge Daniel Gualteros Sánchez </t>
  </si>
  <si>
    <t>Prestar servicios para acompañar a la subdirección de comunicaciones en el seguimiento técnico de los proyectos de producción audiovisual del sistema de medios de la JEP, siguiendo los lineamientos del supervisor conforme con la política y estrategia de comunicaciones de la entidad</t>
  </si>
  <si>
    <t>https://community.secop.gov.co/Public/Tendering/ContractNoticePhases/View?PPI=CO1.PPI.22045088&amp;isFromPublicArea=True&amp;isModal=False</t>
  </si>
  <si>
    <t>JEP-915-2022</t>
  </si>
  <si>
    <t>Clara Marcela Mejia Munera</t>
  </si>
  <si>
    <t>Prestar servicios profesionales de apoyo y acompañamiento a la subdirección de comunicaciones en la gestión, implementación y ejecución del sistema de medios, y la producción audiovisual de acuerdo a la política y estrategia de comunicaciones</t>
  </si>
  <si>
    <t>https://community.secop.gov.co/Public/Tendering/ContractNoticePhases/View?PPI=CO1.PPI.22104009&amp;isFromPublicArea=True&amp;isModal=False</t>
  </si>
  <si>
    <t>JEP-916-2022</t>
  </si>
  <si>
    <t>Andres Erneto Nieto Rico</t>
  </si>
  <si>
    <t>Prestación de servicios para apoyar las actuaciones y decisiones judiciales propias de la justicia transicional y restaurativa de la JEP en la gestión documental y el soporte a los procesos administrativos para la consolidación de información en los sistemas misionales dispuestos por la Jurisdicción.</t>
  </si>
  <si>
    <t>https://community.secop.gov.co/Public/Tendering/ContractNoticePhases/View?PPI=CO1.PPI.22084822&amp;isFromPublicArea=True&amp;isModal=False</t>
  </si>
  <si>
    <t>JEP-917-2022</t>
  </si>
  <si>
    <t>Sandra Carolina Soler Albarracin</t>
  </si>
  <si>
    <t>Prestación de servicios para apoyar y acompañar las actuaciones y decisiones judiciales propias de la justicia transicional y restaurativa de la JEP, en la gestión y validación técnica de información para la consolidación en los sistemas misionales dispuestos por la jurisdicción</t>
  </si>
  <si>
    <t>https://community.secop.gov.co/Public/Tendering/ContractNoticePhases/View?PPI=CO1.PPI.22084836&amp;isFromPublicArea=True&amp;isModal=False</t>
  </si>
  <si>
    <t>JEP-918-2022</t>
  </si>
  <si>
    <t>Hector Horacio Perez Prieto</t>
  </si>
  <si>
    <t>Prestación de servicios para acompañar la gestión administrativa del Departamento SAAD Comparecientes en asuntos relacionados con el apoyo a la supervisión de los contratos del Departamento.</t>
  </si>
  <si>
    <t>https://community.secop.gov.co/Public/Tendering/ContractNoticePhases/View?PPI=CO1.PPI.22085069&amp;isFromPublicArea=True&amp;isModal=False</t>
  </si>
  <si>
    <t>JEP-919-2022</t>
  </si>
  <si>
    <t>Martha Liliana Forero Orozco</t>
  </si>
  <si>
    <t>Prestación de servicios para apoyar la gestión administrativa del departamento SAAD Comparecientes relacionada con la operación logística del Departamento.</t>
  </si>
  <si>
    <t>https://community.secop.gov.co/Public/Tendering/ContractNoticePhases/View?PPI=CO1.PPI.22085073&amp;isFromPublicArea=True&amp;isModal=False</t>
  </si>
  <si>
    <t>JEP-920-2022</t>
  </si>
  <si>
    <t>Laura Valentina Gualteros Jimenez</t>
  </si>
  <si>
    <t>Prestación de servicios para apoyar la gestión administrativa relacionada con el desarrollo del sistema autónomo.</t>
  </si>
  <si>
    <t>https://community.secop.gov.co/Public/Tendering/ContractNoticePhases/View?PPI=CO1.PPI.22085076&amp;isFromPublicArea=True&amp;isModal=False</t>
  </si>
  <si>
    <t>JEP-921-2022</t>
  </si>
  <si>
    <t>Yulieth Liliana Mesa Albarracin</t>
  </si>
  <si>
    <t>https://community.secop.gov.co/Public/Tendering/ContractNoticePhases/View?PPI=CO1.PPI.22060449&amp;isFromPublicArea=True&amp;isModal=False</t>
  </si>
  <si>
    <t>JEP-922-2022</t>
  </si>
  <si>
    <t>William Alberto Acosta Menendez</t>
  </si>
  <si>
    <t>https://community.secop.gov.co/Public/Tendering/ContractNoticePhases/View?PPI=CO1.PPI.22060458&amp;isFromPublicArea=True&amp;isModal=False</t>
  </si>
  <si>
    <t>JEP-923-2022</t>
  </si>
  <si>
    <t>https://community.secop.gov.co/Public/Tendering/ContractNoticePhases/View?PPI=CO1.PPI.22060477&amp;isFromPublicArea=True&amp;isModal=False</t>
  </si>
  <si>
    <t>JEP-924-2022</t>
  </si>
  <si>
    <t>https://community.secop.gov.co/Public/Tendering/ContractNoticePhases/View?PPI=CO1.PPI.22060494&amp;isFromPublicArea=True&amp;isModal=False</t>
  </si>
  <si>
    <t>JEP-925-2022</t>
  </si>
  <si>
    <t>https://community.secop.gov.co/Public/Tendering/ContractNoticePhases/View?PPI=CO1.PPI.22061114&amp;isFromPublicArea=True&amp;isModal=False</t>
  </si>
  <si>
    <t>JEP-926-2022</t>
  </si>
  <si>
    <t>SOLUTION COPY LTDA</t>
  </si>
  <si>
    <t>Proveer a nivel nacional los servicios integrales de outsourcing de impresión, copiado, escaneo y ploteo requeridos por la entidad</t>
  </si>
  <si>
    <t>https://community.secop.gov.co/Public/Tendering/ContractNoticePhases/View?PPI=CO1.PPI.21764430&amp;isFromPublicArea=True&amp;isModal=False</t>
  </si>
  <si>
    <t>JEP-927-2022</t>
  </si>
  <si>
    <t>EMERMEDICA S.A. SERVICIOS DE AMBULANCIA PREPAGADOS</t>
  </si>
  <si>
    <t xml:space="preserve">Contratar los servicios de área protegida (asistencia médica, unidad móvil, etc.,) para atender los casos de urgencias y/o emergencias médicas que ocurran a los servidores, servidoras, contratistas y/o visitantes en la sede central en Bogotá D.C. y en los grupos territoriales de la Jurisdicción Especial para la Paz -JEP. </t>
  </si>
  <si>
    <t>DD-Subdirección de Talento Humano</t>
  </si>
  <si>
    <t>https://community.secop.gov.co/Public/Tendering/ContractNoticePhases/View?PPI=CO1.PPI.21833343&amp;isFromPublicArea=True&amp;isModal=False</t>
  </si>
  <si>
    <t>JEP-928-2022</t>
  </si>
  <si>
    <t>Prestar servicios profesionales especializados en enfoque étnico racial para apoyar y acompañar a la Secretaría Ejecutiva de la JEP en la gestión territorial con los pueblos indígenas en la región de Urabá, Bajo Atrato y Darién, a partir de la implementación y seguimiento de los lineamientos del enfoque diferencial, teniendo en cuenta el enfoque territorial.</t>
  </si>
  <si>
    <t>https://community.secop.gov.co/Public/Tendering/ContractNoticePhases/View?PPI=CO1.PPI.22077013&amp;isFromPublicArea=True&amp;isModal=False</t>
  </si>
  <si>
    <t>JEP-929-2022</t>
  </si>
  <si>
    <t>Leiner Stiven Guerrero Sinisterra</t>
  </si>
  <si>
    <t xml:space="preserve">Prestar servicios profesionales especializados en enfoque étnico racial para apoyar y acompañar a la Secretaría Ejecutiva de la JEP en la gestión territorial con las comunidades negras, afrocolombianas, raizales y palenqueras del Departamento de Nariño, a partir de la implementación y seguimiento de los lineamientos del enfoque diferencial, teniendo en cuenta el enfoque territorial. </t>
  </si>
  <si>
    <t>https://community.secop.gov.co/Public/Tendering/ContractNoticePhases/View?PPI=CO1.PPI.22099252&amp;isFromPublicArea=True&amp;isModal=False</t>
  </si>
  <si>
    <t>JEP-930-2022</t>
  </si>
  <si>
    <t xml:space="preserve">Prestar servicios profesionales especializados en enfoque étnico racial para apoyar y acompañar a la Secretaría Ejecutiva de la JEP en la gestión territorial con las comunidades negras, afrocolombianas, raizales y palenqueras en la región de Urabá, Bajo Atrato y Darién, a partir de la implementación y seguimiento de los lineamientos del enfoque diferencial, teniendo en cuenta el enfoque territorial. </t>
  </si>
  <si>
    <t>https://community.secop.gov.co/Public/Tendering/ContractNoticePhases/View?PPI=CO1.PPI.22076985&amp;isFromPublicArea=True&amp;isModal=False</t>
  </si>
  <si>
    <t>JEP-931-2022</t>
  </si>
  <si>
    <t>Ana Yensi Ibargüen</t>
  </si>
  <si>
    <t xml:space="preserve">Prestar servicios profesionales especializados en enfoque étnico racial para apoyar y acompañar a la Secretaría Ejecutiva de la JEP en la gestión territorial con las comunidades negras, afrocolombianas, raizales y palenqueras en los departamentos del Cauca y Valle del Cauca, a partir de la implementación y seguimiento de los lineamientos del enfoque diferencial, teniendo en cuenta el enfoque territorial. </t>
  </si>
  <si>
    <t>https://community.secop.gov.co/Public/Tendering/ContractNoticePhases/View?PPI=CO1.PPI.22079024&amp;isFromPublicArea=True&amp;isModal=False</t>
  </si>
  <si>
    <t>JEP-932-2022</t>
  </si>
  <si>
    <t>Yilmar Eduardo Barona Mestizo</t>
  </si>
  <si>
    <t xml:space="preserve">Prestar servicios profesionales especializados en enfoque étnico racial para apoyar y acompañar a la Secretaría Ejecutiva de la JEP en la gestión territorial con los pueblos indígenas en los departamentos del Cauca y Valle del Cauca, a partir de la implementación y seguimiento de los lineamientos del enfoque diferencial, teniendo en cuenta el enfoque territorial.  </t>
  </si>
  <si>
    <t>https://community.secop.gov.co/Public/Tendering/ContractNoticePhases/View?PPI=CO1.PPI.22099016&amp;isFromPublicArea=True&amp;isModal=False</t>
  </si>
  <si>
    <t>JEP-933-2022</t>
  </si>
  <si>
    <t xml:space="preserve">Prestar servicios profesionales especializados en enfoque étnico racial para apoyar y acompañar a la Secretaría Ejecutiva de la JEP en la gestión territorial con los pueblos étnicos en la región de la Amazonía y Orinoquía, a partir de la implementación y seguimiento de los lineamientos del enfoque diferencial, teniendo en cuenta el enfoque territorial. </t>
  </si>
  <si>
    <t>https://community.secop.gov.co/Public/Tendering/ContractNoticePhases/View?PPI=CO1.PPI.22085592&amp;isFromPublicArea=True&amp;isModal=False</t>
  </si>
  <si>
    <t>JEP-934-2022</t>
  </si>
  <si>
    <t xml:space="preserve">1036.Prestar servicios profesionales para apoyar al Departamento de Enfoques Diferenciales en la ejecución de los lineamientos del enfoque diferencial étnico con pueblos indígenas, ajuste e implementación de indicadores que incluya a pueblos indígenas y el acompañamiento a los diálogos de coordinación interjurisdiccional con pueblos indígenas. (Contratos o convenio que no requieren pluralidad de ofertas) </t>
  </si>
  <si>
    <t>https://community.secop.gov.co/Public/Tendering/ContractNoticePhases/View?PPI=CO1.PPI.22096600&amp;isFromPublicArea=True&amp;isModal=False</t>
  </si>
  <si>
    <t>JEP-935-2022</t>
  </si>
  <si>
    <t>Yury Viviana Acosta Rosero</t>
  </si>
  <si>
    <t>1038.Prestar servicios profesionales especializados en enfoque étnico racial para apoyar y acompañar a la Secretaría Ejecutiva de la JEP en la gestión territorial con los pueblos indígenas del Departamento de Nariño, a partir de la implementación y seguimiento de los lineamientos del enfoque diferencial, teniendo en cuenta el enfoque territorial.  (Contratos o convenio que no requieren pluralidad de ofertas)</t>
  </si>
  <si>
    <t>https://community.secop.gov.co/Public/Tendering/ContractNoticePhases/View?PPI=CO1.PPI.22099004&amp;isFromPublicArea=True&amp;isModal=False</t>
  </si>
  <si>
    <t>JEP-936-2022</t>
  </si>
  <si>
    <t>SOFTPLAN SISTEMAS COLOMBIA</t>
  </si>
  <si>
    <t>Renovación del soporte y mantenimiento y bolsa de horas para nuevos desarrollos, ajustes y servicios bajo demanda del sistema Legali</t>
  </si>
  <si>
    <t>https://community.secop.gov.co/Public/Tendering/ContractNoticePhases/View?PPI=CO1.PPI.22121533&amp;isFromPublicArea=True&amp;isModal=False</t>
  </si>
  <si>
    <t>JEP-937-2022</t>
  </si>
  <si>
    <t>Prestación de servicios profesionales para apoyar al Departamento de SAAD Comparecientes en la aplicación de los lineamientos para la defensa técnica y brindar la defensa judicial de los comparecientes miembros de Fuerza Pública que comparezcan ante las Salas y Secciones de la JEP. (Contrato o convenio que no requiere pluralidad de ofertas).</t>
  </si>
  <si>
    <t>https://community.secop.gov.co/Public/Tendering/ContractNoticePhases/View?PPI=CO1.PPI.22098831&amp;isFromPublicArea=True&amp;isModal=False</t>
  </si>
  <si>
    <t>JEP-938-2022</t>
  </si>
  <si>
    <t> Lida Tatiana Diaz Velasquez</t>
  </si>
  <si>
    <t>https://community.secop.gov.co/Public/Tendering/ContractNoticePhases/View?PPI=CO1.PPI.22099248&amp;isFromPublicArea=True&amp;isModal=False</t>
  </si>
  <si>
    <t>JEP-939-2022</t>
  </si>
  <si>
    <t>Andrea Carolina Perdomo Valbuena</t>
  </si>
  <si>
    <t>https://community.secop.gov.co/Public/Tendering/ContractNoticePhases/View?PPI=CO1.PPI.22099310&amp;isFromPublicArea=True&amp;isModal=False</t>
  </si>
  <si>
    <t>JEP-940-2022</t>
  </si>
  <si>
    <t>https://community.secop.gov.co/Public/Tendering/ContractNoticePhases/View?PPI=CO1.PPI.22098899&amp;isFromPublicArea=True&amp;isModal=False</t>
  </si>
  <si>
    <t>JEP-941-2022</t>
  </si>
  <si>
    <t>Jenny Mallerly Marquez Supelano</t>
  </si>
  <si>
    <t>https://community.secop.gov.co/Public/Tendering/ContractNoticePhases/View?PPI=CO1.PPI.22099701&amp;isFromPublicArea=True&amp;isModal=False</t>
  </si>
  <si>
    <t>JEP-942-2022</t>
  </si>
  <si>
    <t>Jose David Mendez Martinez</t>
  </si>
  <si>
    <t>https://community.secop.gov.co/Public/Tendering/ContractNoticePhases/View?PPI=CO1.PPI.22101101&amp;isFromPublicArea=True&amp;isModal=False</t>
  </si>
  <si>
    <t>JEP-943-2022</t>
  </si>
  <si>
    <t>Loren Tatiana Jiménez Chavarro</t>
  </si>
  <si>
    <t>Prestación de servicios profesionales para apoyar y acompañar al departamento SAAD Comparecientes en la asistencia técnica a las actuaciones judiciales inherentes a la justicia transicional y restaurativa de la JEP a través de la identificación de las necesidades de la dependencia, articulando los procedimientos, espacios y actividades propias del Sistema Autónomo de Asesoría y Defensa relacionadas con el acopio, compilación, integración e interoperabilidad entre los sistemas de información de la Secretaría Ejecutiva y los demás sistemas misionales dispuestos por la Jurisdicción.</t>
  </si>
  <si>
    <t>https://community.secop.gov.co/Public/Tendering/ContractNoticePhases/View?PPI=CO1.PPI.22101105&amp;isFromPublicArea=True&amp;isModal=False</t>
  </si>
  <si>
    <t>JEP-945-2022</t>
  </si>
  <si>
    <t>Milton Ricardo Medina Sánchez</t>
  </si>
  <si>
    <t>Prestación de servicios profesionales para apoyar y acompañar al departamento SAAD Comparecientes en las gestiones administrativas a su cargo.</t>
  </si>
  <si>
    <t>https://community.secop.gov.co/Public/Tendering/ContractNoticePhases/View?PPI=CO1.PPI.22101302&amp;isFromPublicArea=True&amp;isModal=False</t>
  </si>
  <si>
    <t>JEP-946-2022</t>
  </si>
  <si>
    <t>Manuel José Jiménez Vergara</t>
  </si>
  <si>
    <t>https://community.secop.gov.co/Public/Tendering/ContractNoticePhases/View?PPI=CO1.PPI.22101502&amp;isFromPublicArea=True&amp;isModal=False</t>
  </si>
  <si>
    <t>JEP-947-2022</t>
  </si>
  <si>
    <t>https://community.secop.gov.co/Public/Tendering/ContractNoticePhases/View?PPI=CO1.PPI.22101108&amp;isFromPublicArea=True&amp;isModal=False</t>
  </si>
  <si>
    <t>JEP-948-2022</t>
  </si>
  <si>
    <t>https://community.secop.gov.co/Public/Tendering/ContractNoticePhases/View?PPI=CO1.PPI.22101507&amp;isFromPublicArea=True&amp;isModal=False</t>
  </si>
  <si>
    <t>JEP-949-2022</t>
  </si>
  <si>
    <t>Laura Daniela Garzón Chavarro</t>
  </si>
  <si>
    <t>Prestación de servicios profesionales para brindar acompañamiento a comparecientes en la preparación de su sometimiento exitoso a través de la defensa judicial que garantiza el Departamento SAAD Comparecientes.(Contrato o convenio que no requiere pluralidad de ofertas).</t>
  </si>
  <si>
    <t>https://community.secop.gov.co/Public/Tendering/ContractNoticePhases/View?PPI=CO1.PPI.22149116&amp;isFromPublicArea=True&amp;isModal=False</t>
  </si>
  <si>
    <t>JEP-950-2022</t>
  </si>
  <si>
    <t>Eyver Samuel Escobar Mosquera</t>
  </si>
  <si>
    <t>https://community.secop.gov.co/Public/Tendering/ContractNoticePhases/View?PPI=CO1.PPI.22153303&amp;isFromPublicArea=True&amp;isModal=False</t>
  </si>
  <si>
    <t>JEP-951-2022</t>
  </si>
  <si>
    <t>https://community.secop.gov.co/Public/Tendering/ContractNoticePhases/View?PPI=CO1.PPI.22102590&amp;isFromPublicArea=True&amp;isModal=False</t>
  </si>
  <si>
    <t>JEP-952-2022</t>
  </si>
  <si>
    <t>https://community.secop.gov.co/Public/Tendering/ContractNoticePhases/View?PPI=CO1.PPI.22156136&amp;isFromPublicArea=True&amp;isModal=False</t>
  </si>
  <si>
    <t>JEP-953-2022</t>
  </si>
  <si>
    <t>Yuli Ximena Ariza Serrano</t>
  </si>
  <si>
    <t>https://community.secop.gov.co/Public/Tendering/ContractNoticePhases/View?PPI=CO1.PPI.22156744&amp;isFromPublicArea=True&amp;isModal=False</t>
  </si>
  <si>
    <t>JEP-954-2022</t>
  </si>
  <si>
    <t>Nadya Kathitz Quintero Certuche</t>
  </si>
  <si>
    <t>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t>
  </si>
  <si>
    <t>https://community.secop.gov.co/Public/Tendering/ContractNoticePhases/View?PPI=CO1.PPI.22080065&amp;isFromPublicArea=True&amp;isModal=False</t>
  </si>
  <si>
    <t>JEP-955-2022</t>
  </si>
  <si>
    <t>Alvaro Benitez Rondon</t>
  </si>
  <si>
    <t>Prestación   de   servicios   profesionales   en   la   asesoría jurídica, atención integral y defensa técnica judicial a las personas  que  comparezcan  ante  las  salas  y  secciones  de la JEP, teniendo en cuenta los enfoques diferenciales</t>
  </si>
  <si>
    <t>https://community.secop.gov.co/Public/Tendering/ContractNoticePhases/View?PPI=CO1.PPI.22086124&amp;isFromPublicArea=True&amp;isModal=False</t>
  </si>
  <si>
    <t>JEP-957-2022</t>
  </si>
  <si>
    <t>https://community.secop.gov.co/Public/Tendering/ContractNoticePhases/View?PPI=CO1.PPI.22122529&amp;isFromPublicArea=True&amp;isModal=False</t>
  </si>
  <si>
    <t>JEP-958-2022</t>
  </si>
  <si>
    <t>Yesid Arnulfo Mejia Chamorro</t>
  </si>
  <si>
    <t>Prestar servicios profesionales para apoyar al Departamento  de  Atención  a  Víctimas  en  la  región  de Nariño, Valle del Cauca, Cauca, para adelantar acciones de divulgación,   difusión,   acompañamiento   y   orientación psicosocial,  a  las  víctimas  en  instancias  judiciales  y  no judiciales, atendiendo los enfoques diferenciales</t>
  </si>
  <si>
    <t>https://community.secop.gov.co/Public/Tendering/ContractNoticePhases/View?PPI=CO1.PPI.22115458&amp;isFromPublicArea=True&amp;isModal=False</t>
  </si>
  <si>
    <t>JEP-959-2022</t>
  </si>
  <si>
    <t>Javier Eduardo Pereira Ceron</t>
  </si>
  <si>
    <t>Prestar servicios profesionales para apoyar al Departamento de Atención a Víctimas en la región de Cauca, Valle del Cauca y Nariño, para adelantar acciones de divulgación, difusión, asesoría y orientación a las víctimas en instancias judiciales y no judiciales, atendiendo los enfoques diferenciales y psicosocial</t>
  </si>
  <si>
    <t>https://community.secop.gov.co/Public/Tendering/ContractNoticePhases/View?PPI=CO1.PPI.22115165&amp;isFromPublicArea=True&amp;isModal=False</t>
  </si>
  <si>
    <t>JEP-960-2022</t>
  </si>
  <si>
    <t>Prestar servicios profesionales para apoyar y acompañar al Departamento de Atención a Víctimas en la asesoría y orientación a víctimas en la elaboración, seguimiento y apoyo respuesta a órdenes judiciales, peticiones, orientación y asesoría, atendiendo los enfoques diferenciales</t>
  </si>
  <si>
    <t>https://community.secop.gov.co/Public/Tendering/ContractNoticePhases/View?PPI=CO1.PPI.22105500&amp;isFromPublicArea=True&amp;isModal=False</t>
  </si>
  <si>
    <t>JEP-961-2022</t>
  </si>
  <si>
    <t>Cesar Orlando Cañon Oliva</t>
  </si>
  <si>
    <t>https://community.secop.gov.co/Public/Tendering/ContractNoticePhases/View?PPI=CO1.PPI.22107853&amp;isFromPublicArea=True&amp;isModal=False</t>
  </si>
  <si>
    <t>JEP-962-2022</t>
  </si>
  <si>
    <t xml:space="preserve">Prestar servicios profesionales para apoyar y acompañar al Departamento de Atención a Víctimas en la gestión administrativa, precontractual y seguimiento contractual a fin de facilitar la asistencia material a víctimas atendiendo al enfoque territorial. </t>
  </si>
  <si>
    <t>https://community.secop.gov.co/Public/Tendering/ContractNoticePhases/View?PPI=CO1.PPI.22139457&amp;isFromPublicArea=True&amp;isModal=False</t>
  </si>
  <si>
    <t>JEP-963-2022</t>
  </si>
  <si>
    <t>https://community.secop.gov.co/Public/Tendering/ContractNoticePhases/View?PPI=CO1.PPI.22128552&amp;isFromPublicArea=True&amp;isModal=False</t>
  </si>
  <si>
    <t>JEP-964-2022</t>
  </si>
  <si>
    <t>Gina Brigitte Rusinque</t>
  </si>
  <si>
    <t>https://community.secop.gov.co/Public/Tendering/ContractNoticePhases/View?PPI=CO1.PPI.22111516&amp;isFromPublicArea=True&amp;isModal=False</t>
  </si>
  <si>
    <t>JEP-965-2022</t>
  </si>
  <si>
    <t>Gestión de Seguridad Electrónica S.A.</t>
  </si>
  <si>
    <t>Prestar el servicio de certificado digital, estampa cronológica, firma digital y correo electrónico certificado de la jurisdicción especial para la paz.</t>
  </si>
  <si>
    <t>https://community.secop.gov.co/Public/Tendering/ContractNoticePhases/View?PPI=CO1.PPI.22156683&amp;isFromPublicArea=True&amp;isModal=False</t>
  </si>
  <si>
    <t>JEP-966-2022</t>
  </si>
  <si>
    <t>Prestar servicios profesionales a la Subsecretaria Ejecutiva en el apoyo y acompañamiento a la ejecución de los servicios contratados como parte de la asistencia técnica a las actuaciones y decisiones judiciales propias de la justicia transicional y restaurativa en cumplimiento de las obligaciones misionales de la Subsecretaria Ejecutiva.</t>
  </si>
  <si>
    <t>https://community.secop.gov.co/Public/Tendering/ContractNoticePhases/View?PPI=CO1.PPI.22123174&amp;isFromPublicArea=True&amp;isModal=False</t>
  </si>
  <si>
    <t>JEP-967-2022</t>
  </si>
  <si>
    <t>Edwin Armando Embus Canencio</t>
  </si>
  <si>
    <t>https://community.secop.gov.co/Public/Tendering/ContractNoticePhases/View?PPI=CO1.PPI.22157374&amp;isFromPublicArea=True&amp;isModal=False</t>
  </si>
  <si>
    <t>JEP-968-2022</t>
  </si>
  <si>
    <t>Diana Consuelo Tovar Romero</t>
  </si>
  <si>
    <t>https://community.secop.gov.co/Public/Tendering/ContractNoticePhases/View?PPI=CO1.PPI.22164020&amp;isFromPublicArea=True&amp;isModal=False</t>
  </si>
  <si>
    <t>JEP-969-2022</t>
  </si>
  <si>
    <t>https://community.secop.gov.co/Public/Tendering/ContractNoticePhases/View?PPI=CO1.PPI.22163471&amp;isFromPublicArea=True&amp;isModal=False</t>
  </si>
  <si>
    <t>JEP-970-2022</t>
  </si>
  <si>
    <t>https://community.secop.gov.co/Public/Tendering/ContractNoticePhases/View?PPI=CO1.PPI.22170502&amp;isFromPublicArea=True&amp;isModal=False</t>
  </si>
  <si>
    <t>JEP-971-2022</t>
  </si>
  <si>
    <t>Sandra Angelica Roció Cuevas Meléndez</t>
  </si>
  <si>
    <t>https://community.secop.gov.co/Public/Tendering/ContractNoticePhases/View?PPI=CO1.PPI.22156303&amp;isFromPublicArea=True&amp;isModal=False</t>
  </si>
  <si>
    <t>JEP-972-2022</t>
  </si>
  <si>
    <t>https://community.secop.gov.co/Public/Tendering/ContractNoticePhases/View?PPI=CO1.PPI.22139466&amp;isFromPublicArea=True&amp;isModal=False</t>
  </si>
  <si>
    <t>JEP-973-2022</t>
  </si>
  <si>
    <t>https://community.secop.gov.co/Public/Tendering/ContractNoticePhases/View?PPI=CO1.PPI.22157207&amp;isFromPublicArea=True&amp;isModal=False</t>
  </si>
  <si>
    <t>JEP-974-2022</t>
  </si>
  <si>
    <t>Oscar Felipe Bernal Beltrán</t>
  </si>
  <si>
    <t>https://community.secop.gov.co/Public/Tendering/ContractNoticePhases/View?PPI=CO1.PPI.22162876&amp;isFromPublicArea=True&amp;isModal=False</t>
  </si>
  <si>
    <t>JEP-975-2022</t>
  </si>
  <si>
    <t>https://community.secop.gov.co/Public/Tendering/ContractNoticePhases/View?PPI=CO1.PPI.22164052&amp;isFromPublicArea=True&amp;isModal=False</t>
  </si>
  <si>
    <t>JEP-976-2022</t>
  </si>
  <si>
    <t>Diego Alexander Arias Castrillón</t>
  </si>
  <si>
    <t>https://community.secop.gov.co/Public/Tendering/ContractNoticePhases/View?PPI=CO1.PPI.22170128&amp;isFromPublicArea=True&amp;isModal=False</t>
  </si>
  <si>
    <t>JEP-977-2022</t>
  </si>
  <si>
    <t xml:space="preserve">Zurich de Colombia </t>
  </si>
  <si>
    <t>Adquisición de pólizas para Aeronaves No Tripuladas - Drones de propiedad de la Jurisdicción Especial para la Paz.</t>
  </si>
  <si>
    <t>https://community.secop.gov.co/Public/Tendering/ContractNoticePhases/View?PPI=CO1.PPI.21967890&amp;isFromPublicArea=True&amp;isModal=False</t>
  </si>
  <si>
    <t>JEP-978-2022</t>
  </si>
  <si>
    <t>Gabriel Jaime Macia Soto</t>
  </si>
  <si>
    <t>Prestar servicios profesionales para apoyar a la subdirección de comunicaciones en la ejecución de estrategias de posicionamiento y divulgación de la JEP, así como en el manejo de bases de datos, para la gestión de comunicaciones de la jurisdicción</t>
  </si>
  <si>
    <t>https://community.secop.gov.co/Public/Tendering/ContractNoticePhases/View?PPI=CO1.PPI.22171079&amp;isFromPublicArea=True&amp;isModal=False</t>
  </si>
  <si>
    <t>JEP-979-2022</t>
  </si>
  <si>
    <t>TSG THE IT EXPERTS SAS</t>
  </si>
  <si>
    <t>Proveer los servicios presenciales y/o virtuales de BPO de Mesa de ayuda, basados en metodología ITIL y a través de la Solución Cherwel con la que cuenta la Entidad, servicio de especialistas técnicos y bolsa de repuestos</t>
  </si>
  <si>
    <t>https://community.secop.gov.co/Public/Tendering/ContractNoticePhases/View?PPI=CO1.PPI.21752745&amp;isFromPublicArea=True&amp;isModal=False</t>
  </si>
  <si>
    <t>JEP-980-2022</t>
  </si>
  <si>
    <t>EVALUA SALUD IPS S.A.S</t>
  </si>
  <si>
    <t>https://community.secop.gov.co/Public/Tendering/ContractNoticePhases/View?PPI=CO1.PPI.21993465&amp;isFromPublicArea=True&amp;isModal=False</t>
  </si>
  <si>
    <t>JEP-981-2022</t>
  </si>
  <si>
    <t>SERVISOFT S.A.</t>
  </si>
  <si>
    <t>Prestar los servicios de ventanilla única de comunicaciones oficiales, organización de archivo de gestión y digitalización certificada con fines probatorios para la jurisdicción especial para la paz-JEP</t>
  </si>
  <si>
    <t>https://community.secop.gov.co/Public/Tendering/ContractNoticePhases/View?PPI=CO1.PPI.21814036&amp;isFromPublicArea=True&amp;isModal=False</t>
  </si>
  <si>
    <t>ESRI COLOMBIA SAS</t>
  </si>
  <si>
    <t>Adquisición de Licencias Arcgis Online</t>
  </si>
  <si>
    <t>https://www.colombiacompra.gov.co/tienda-virtual-del-estado-colombiano/ordenes-compra/?number_order=102718&amp;state=&amp;entity=&amp;tool=&amp;date_to&amp;date_from</t>
  </si>
  <si>
    <t>JEP-983-2022</t>
  </si>
  <si>
    <t>UT SOLUCIONES TIC</t>
  </si>
  <si>
    <t>https://www.colombiacompra.gov.co/tienda-virtual-del-estado-colombiano/ordenes-compra/102718</t>
  </si>
  <si>
    <t>JEP-984-2022</t>
  </si>
  <si>
    <t>ACDI/VOCA</t>
  </si>
  <si>
    <t>Fortalecer a la Jurisdicción Especial para la Paz JEP en el desarrollo del Caso 05 garantizando la implementación del enfoque étnico territorial bajo los principios, parámetros y criterios contenidos en los protocolos de relacionamiento de esta Jurisdicción con los pueblos étnicos víctimas del conflicto armado interno en la región del norte del Cauca y Sur del Valle del Cauca, contribuyendo a la satisfacción de los derechos de las víctimas a la justicia a través de la investigación, juzgamiento y sanción de los máximos responsables de los hechos de los que fueron víctimas</t>
  </si>
  <si>
    <t>JEP-985-2022</t>
  </si>
  <si>
    <t>SOFTEC S&amp;T SAS</t>
  </si>
  <si>
    <t>Adquisición de licencias concurrentes y el soporte y mantenimiento para la solución tecnológica de gestión IVANTI NEURONS ITSM - CHERWEL</t>
  </si>
  <si>
    <t>https://community.secop.gov.co/Public/Tendering/ContractNoticePhases/View?PPI=CO1.PPI.22055088&amp;isFromPublicArea=True&amp;isModal=False</t>
  </si>
  <si>
    <t>JEP-986-2022</t>
  </si>
  <si>
    <t>Chemonics</t>
  </si>
  <si>
    <t>Fortalecimiento de la Jurisdicción Especial JEP para la Paz a través del suministro de equipos tecnológicos para mejorar y fortalecer la participación de las víctimas en los procesos judiciales que se adelantan ante la Jurisdicción Especial para la Paz, que permita garantizar la presencia institucional de ella en los territorios</t>
  </si>
  <si>
    <t>https://community.secop.gov.co/Public/Tendering/ContractNoticePhases/View?PPI=CO1.PPI.22225221&amp;isFromPublicArea=True&amp;isModal=False 
https://community.secop.gov.co/Public/Tendering/ContractNoticePhases/View?PPI=CO1.PPI.22225221&amp;isFromPublicArea=True&amp;isModal=False</t>
  </si>
  <si>
    <t>https://community.secop.gov.co/Public/Tendering/OpportunityDetail/Index?noticeUID=CO1.NTC.3966217&amp;isFromPublicArea=True&amp;isModal=False</t>
  </si>
  <si>
    <t>IMPLESEG SAS</t>
  </si>
  <si>
    <t>Adquisición de elementos para la atención, prevención y mitigación del riesgo y de emergencias (mantenimiento de extintores)</t>
  </si>
  <si>
    <t>https://www.colombiacompra.gov.co/tienda-virtual-del-estado-colombiano/ordenes-compra/106984</t>
  </si>
  <si>
    <t>Res-Q Solutions S.A.S</t>
  </si>
  <si>
    <t>Adquisición de elementos para la atención, prevención y mitigación del riesgo y de emergencias. (recarga de botiquín)</t>
  </si>
  <si>
    <t>https://www.colombiacompra.gov.co/tienda-virtual-del-estado-colombiano/ordenes-compra/?number_order=106985&amp;state=&amp;entity=&amp;tool=&amp;date_to&amp;date_from</t>
  </si>
  <si>
    <t>JEP-435-2023</t>
  </si>
  <si>
    <t>UT PROGRAMA NACIONAL DE EDUCACIÓN PARA LA PAZ</t>
  </si>
  <si>
    <t>Aunar esfuerzos técnicos, pedagógicos y financieros para la implementación y evaluación del programa "Justamente" en el ámbito escolar, mediante procesos de formación de formadores, consolidación de una red territorial y en el fortalecimiento del diálogo entre la JEP y la Mesa de Secretarías de Educación por la Paz</t>
  </si>
  <si>
    <t>https://community.secop.gov.co/Public/Tendering/ContractNoticePhases/View?PPI=CO1.PPI.23369997&amp;isFromPublicArea=True&amp;isModal=False</t>
  </si>
  <si>
    <t>JEP-445-2023</t>
  </si>
  <si>
    <t>Eder Leandro Gonzalez Tobar</t>
  </si>
  <si>
    <t>Prestar servicios profesionales para apoyar al Departamento de Enfoques Diferenciales  en el desarrollo del enfoque diferencial de étnico- racial con énfasis en pueblo Rrom, mediante la implementación de estrategias y actividades en el marco de los objetivos de la JEP</t>
  </si>
  <si>
    <t>https://community.secop.gov.co/Public/Tendering/ContractNoticePhases/View?PPI=CO1.PPI.23632788&amp;isFromPublicArea=True&amp;isModal=False</t>
  </si>
  <si>
    <t>JEP-462-2023</t>
  </si>
  <si>
    <t>Organización de Estados Iberoamericanos – OEI.</t>
  </si>
  <si>
    <t>Aunar esfuerzos técnicos, administrativos, logísticos, financieros y de cooperación para el fortalecimiento del Sistema Autónomo de Asesoría y Defensa (SAAD), gestionando el equipo interdisciplinario que garantice el derecho de defensa y debido proceso a través de labores de asesoría jurídica y defensa técnica integral teniendo en cuenta los enfoques diferenciales, territorial y de género de los comparecientes exintegrantes FARC EP en el marco de las actuaciones de la JEP.</t>
  </si>
  <si>
    <t>$1'620.000.000</t>
  </si>
  <si>
    <t>https://community.secop.gov.co/Public/Tendering/ContractNoticePhases/View?PPI=CO1.PPI.23466344&amp;isFromPublicArea=True&amp;isModal=False</t>
  </si>
  <si>
    <t>JEP-463-2023</t>
  </si>
  <si>
    <t>Daniela Moreno Arriola</t>
  </si>
  <si>
    <t>Prestar servicios profesionales para la recoleccion, sistematizacion, analisis y estructuracion de informacion que alimente la preparacion de las versiones voluntarias y la construccion del auto de determinacion de hechos y conductas</t>
  </si>
  <si>
    <t>https://community.secop.gov.co/Public/Tendering/ContractNoticePhases/View?PPI=CO1.PPI.23437644&amp;isFromPublicArea=True&amp;isModal=False</t>
  </si>
  <si>
    <t>JEP-464-2023</t>
  </si>
  <si>
    <t>Laura Gabriela Gutiérrez Baquero</t>
  </si>
  <si>
    <t>https://community.secop.gov.co/Public/Tendering/ContractNoticePhases/View?PPI=CO1.PPI.23438709&amp;isFromPublicArea=True&amp;isModal=False</t>
  </si>
  <si>
    <t>JEP-470-2023</t>
  </si>
  <si>
    <t>Diego Mauricio Alba Patiño</t>
  </si>
  <si>
    <t>Prestar los servicios profesionales para apoyar y acompañar la gestión del grupo de relacionamiento y comunicaciones como diseñador gráfico para la construcción de piezas para el relacionamiento y acompañamiento de las víctimas en los procesos de investigación y acusación judicial, atendiendo los enfoques de género, diferencial y territorial.</t>
  </si>
  <si>
    <t>https://community.secop.gov.co/Public/Tendering/ContractNoticePhases/View?PPI=CO1.PPI.23467081&amp;isFromPublicArea=True&amp;isModal=False</t>
  </si>
  <si>
    <t>JEP-472-2023</t>
  </si>
  <si>
    <t>Andrea Archila Carmona Gutierrez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</si>
  <si>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</si>
  <si>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https://community.secop.gov.co/Public/Tendering/ContractNoticePhases/View?PPI=CO1.PPI.23609128&amp;isFromPublicArea=True&amp;isModal=False</t>
  </si>
  <si>
    <t>JEP-474-2023</t>
  </si>
  <si>
    <t xml:space="preserve">Valeria Correa Barrera </t>
  </si>
  <si>
    <t xml:space="preserve">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</si>
  <si>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https://community.secop.gov.co/Public/Tendering/ContractNoticePhases/View?PPI=CO1.PPI.23463384&amp;isFromPublicArea=True&amp;isModal=False</t>
  </si>
  <si>
    <t>JEP-479-2023</t>
  </si>
  <si>
    <t>Luisa Fernanda Serrato</t>
  </si>
  <si>
    <t>https://community.secop.gov.co/Public/Tendering/ContractNoticePhases/View?PPI=CO1.PPI.23519154&amp;isFromPublicArea=True&amp;isModal=False</t>
  </si>
  <si>
    <t>JEP-482-2023</t>
  </si>
  <si>
    <t>Jenny Andrea Gómez</t>
  </si>
  <si>
    <t>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t>
  </si>
  <si>
    <t>EE- Departamento de Conceptos y Representación Jurídica</t>
  </si>
  <si>
    <t>https://community.secop.gov.co/Public/Tendering/ContractNoticePhases/View?PPI=CO1.PPI.23484694&amp;isFromPublicArea=True&amp;isModal=False</t>
  </si>
  <si>
    <t>JEP-483-2023</t>
  </si>
  <si>
    <t xml:space="preserve">Andrés Eduardo Prieto Rico </t>
  </si>
  <si>
    <t>Prestar servicios profesionales para apoyar a la Subdirección de Comunicaciones en la actualización, diseño y operación del portal web e intranet de la JEP, en desarrollo de la política y estrategia de comunicaciones.</t>
  </si>
  <si>
    <t>https://community.secop.gov.co/Public/Tendering/ContractNoticePhases/View?PPI=CO1.PPI.23530193&amp;isFromPublicArea=True&amp;isModal=False</t>
  </si>
  <si>
    <t>JEP-484-2023</t>
  </si>
  <si>
    <t xml:space="preserve">Sebastián Marcelo Díaz Vallejo </t>
  </si>
  <si>
    <t>Prestar servicios  profesionales de apoyo a la Subdirección de Comunicaciones en la organización, catalogación, almacenamiento  y seguimiento de la información producida en cumplimiento de su actividad misional, de las tablas de retención documental y la estrategia de comunicaciones</t>
  </si>
  <si>
    <t>https://community.secop.gov.co/Public/Tendering/ContractNoticePhases/View?PPI=CO1.PPI.23529952&amp;isFromPublicArea=True&amp;isModal=False</t>
  </si>
  <si>
    <t>JEP-490-2023</t>
  </si>
  <si>
    <t>Carolina Orjuela Trujillo</t>
  </si>
  <si>
    <t>Prestar servicios profesionales para apoyar a la UIA en el desarrollo de la estrategia de participación social a través de su orientación, articulación y acompañamiento con las víctimas atendiendo los enfoques de género, diferencial y territorial</t>
  </si>
  <si>
    <t>https://community.secop.gov.co/Public/Tendering/ContractNoticePhases/View?PPI=CO1.PPI.23513377&amp;isFromPublicArea=True&amp;isModal=False</t>
  </si>
  <si>
    <t>JEP-491-2023</t>
  </si>
  <si>
    <t>Juan Pablo Jose Carvajal Barreto</t>
  </si>
  <si>
    <t>Prestar servicios profesionales para apoyar y acompañar la gestión de la UIA en el desarrollo de actividades asociadas al mantenimiento, actualización y alimentación del micrositio de caracterización de usuarios internos y externos, atendiendo los enfoques de género, diferencial y territorial</t>
  </si>
  <si>
    <t>https://community.secop.gov.co/Public/Tendering/ContractNoticePhases/View?PPI=CO1.PPI.23526365&amp;isFromPublicArea=True&amp;isModal=False</t>
  </si>
  <si>
    <t>JEP-492-2023</t>
  </si>
  <si>
    <t>Nancy Liliana Cortes Garcia</t>
  </si>
  <si>
    <t>Prestar servicios profesionales para apoyar y acompañar a la uia en el desarrollo de la estrategia de participación social a través de la promoción y el relacionamiento con organizaciones de la sociedad civil y el acompañamiento a los grupos territoriales</t>
  </si>
  <si>
    <t>https://community.secop.gov.co/Public/Tendering/ContractNoticePhases/View?PPI=CO1.PPI.23602336&amp;isFromPublicArea=True&amp;isModal=False</t>
  </si>
  <si>
    <t>JEP-494-2023</t>
  </si>
  <si>
    <t>Orlando Díaz Herrera</t>
  </si>
  <si>
    <t xml:space="preserve">Prestar servicios profesionales para apoyar y acompañar a la Subsecretaría Ejecutiva en la revisión y análisis de documentos técnicos y estadísticos sobre el proceso de monitoreo de la JEP. </t>
  </si>
  <si>
    <t>https://community.secop.gov.co/Public/Tendering/ContractNoticePhases/View?PPI=CO1.PPI.23517579&amp;isFromPublicArea=True&amp;isModal=False</t>
  </si>
  <si>
    <t>JEP-495-2023</t>
  </si>
  <si>
    <t>July Angelica Martha Boton</t>
  </si>
  <si>
    <t>Prestar servicios para apoyar y acompañar al Departamento de Atención al Ciudadano en la organización de los archivos de gestión de acuerdo con las tablas de retención documental de la Entidad, para fortalecer las herramientas y estrategias con enfoques diferenciales</t>
  </si>
  <si>
    <t>https://community.secop.gov.co/Public/Tendering/ContractNoticePhases/View?PPI=CO1.PPI.23623375&amp;isFromPublicArea=True&amp;isModal=False</t>
  </si>
  <si>
    <t>JEP-496-2023</t>
  </si>
  <si>
    <t>Angela Karina Becerra Blandón</t>
  </si>
  <si>
    <t>https://community.secop.gov.co/Public/Tendering/ContractNoticePhases/View?PPI=CO1.PPI.23548921&amp;isFromPublicArea=True&amp;isModal=False</t>
  </si>
  <si>
    <t>JEP-497-2023</t>
  </si>
  <si>
    <t>Adriana Amaya Grimaldos</t>
  </si>
  <si>
    <t>Prestar servicios para apoyar al Departamento de Atención a Víctimas en el proceso de creación, diseño y ajuste de piezas gráficas comunicativas y pedagógicas que faciliten la divulgación y orientación a las víctimas y actores estratégicos para su participación en instancias judiciales y no judiciales atendiendo los enfoques diferenciales</t>
  </si>
  <si>
    <t>https://community.secop.gov.co/Public/Tendering/ContractNoticePhases/View?PPI=CO1.PPI.23576210&amp;isFromPublicArea=True&amp;isModal=False</t>
  </si>
  <si>
    <t>JEP-498-2023</t>
  </si>
  <si>
    <t>Laura Annick Mendez García</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</si>
  <si>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</si>
  <si>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https://community.secop.gov.co/Public/Tendering/ContractNoticePhases/View?PPI=CO1.PPI.23538323&amp;isFromPublicArea=True&amp;isModal=False</t>
  </si>
  <si>
    <t>JEP-499-2023</t>
  </si>
  <si>
    <t>Ana Carolina Mejía Duque</t>
  </si>
  <si>
    <t>Prestar servicios profesionales para apoyar a la Subsecretaría Ejecutiva en la implementación de los lineamientos del enfoque diferencial de género y el ajuste de los indicadores del mismo para promover la participación de mujeres y población LGBTI; así como, acompañar la centralización de información sobre las disposiciones de las salas y secciones de la JEP</t>
  </si>
  <si>
    <t>https://community.secop.gov.co/Public/Tendering/ContractNoticePhases/View?PPI=CO1.PPI.23577542&amp;isFromPublicArea=True&amp;isModal=False</t>
  </si>
  <si>
    <t>JEP-500-2023</t>
  </si>
  <si>
    <t>Olga Lucero Figueroa Parada</t>
  </si>
  <si>
    <t>Prestación de servicios para acompañar y apoyar en los procesos administrativos que se deriven del cumplimiento de las competencias y objetivos institucionales asignados a la dirección administrativa y financiera</t>
  </si>
  <si>
    <t>inversión</t>
  </si>
  <si>
    <t>D - Dirección Administrativa y Financiera</t>
  </si>
  <si>
    <t>https://community.secop.gov.co/Public/Tendering/ContractNoticePhases/View?PPI=CO1.PPI.23552145&amp;isFromPublicArea=True&amp;isModal=False</t>
  </si>
  <si>
    <t>JEP-501-2023</t>
  </si>
  <si>
    <t>Rafael Ignacio Thomas Bohorquéz</t>
  </si>
  <si>
    <t>Prestar servicios profesionales para apoyar y acompañar a la Dirección de Tecnologías de la Información en el seguimiento al Sistema de Gestión Judicial lEGALi, en las actividades relacionadas con el apoyo en la identificación de nuevas necesidades y acompañamiento al ciclo de desarrollo de los nuevos requerimientos en LEGALi</t>
  </si>
  <si>
    <t>https://community.secop.gov.co/Public/Tendering/ContractNoticePhases/View?PPI=CO1.PPI.23594047&amp;isFromPublicArea=True&amp;isModal=False</t>
  </si>
  <si>
    <t>JEP-502-2023</t>
  </si>
  <si>
    <t>Ana Maria Cristiano Gonzalez</t>
  </si>
  <si>
    <t>Prestar servicios profesionales para apoyar y acompañar a la UIA en el desarrollo de la estrategia de participación social a través de la generación, promoción y difusión de contenidos informativos desarrollados en territorio, ante los distintos públicos de interés</t>
  </si>
  <si>
    <t>https://community.secop.gov.co/Public/Tendering/ContractNoticePhases/View?PPI=CO1.PPI.23584257&amp;isFromPublicArea=True&amp;isModal=False</t>
  </si>
  <si>
    <t>JEP-503-2023</t>
  </si>
  <si>
    <t xml:space="preserve">Lina Margarita Martínez Patiño </t>
  </si>
  <si>
    <t>Prestar servicios profesionales para apoyar y acompañar la gestión de la UIA para realizar, en coordinación con la estrategia de participación social, el desarrollo de la centralidad de las víctimas con enfoque diferencial, de género y territorial.</t>
  </si>
  <si>
    <t>https://community.secop.gov.co/Public/Tendering/ContractNoticePhases/View?PPI=CO1.PPI.23631810&amp;isFromPublicArea=True&amp;isModal=False</t>
  </si>
  <si>
    <t>JEP-504-2023</t>
  </si>
  <si>
    <t>Guernica 37 CHAMBERS</t>
  </si>
  <si>
    <t>Prestar servicios profesionales de asesoría legal especializada para realizar un estudio forense y de normativa internacional aplicable a asuntos de extradición y de asistencia judicial internacional</t>
  </si>
  <si>
    <t>https://community.secop.gov.co/Public/Tendering/ContractNoticePhases/View?PPI=CO1.PPI.23604410&amp;isFromPublicArea=True&amp;isModal=False</t>
  </si>
  <si>
    <t>JEP-505-2023</t>
  </si>
  <si>
    <t>Dorelly Yadira Bejarano Wilches</t>
  </si>
  <si>
    <t>Prestar servicios profesionales para apoyar y acompañar la gestión de la UIA para realizar, en articulación con la estrategia de participación social, el desarrollo de la centralidad de las víctimas con enfoque diferencial, de género y territorial</t>
  </si>
  <si>
    <t>https://community.secop.gov.co/Public/Tendering/ContractNoticePhases/View?PPI=CO1.PPI.23621613&amp;isFromPublicArea=True&amp;isModal=False</t>
  </si>
  <si>
    <t>JEP-506-2023</t>
  </si>
  <si>
    <t>Juanita Salcedo Silva</t>
  </si>
  <si>
    <t>Prestar servicios profesionales para acompañar a la Subdirección de Talento Humano en el trámite de las situaciones administrativas de las servidoras y servidores de la entidad, como parte de la gestión del talento humano.</t>
  </si>
  <si>
    <t>https://community.secop.gov.co/Public/Tendering/ContractNoticePhases/View?PPI=CO1.PPI.23624403&amp;isFromPublicArea=True&amp;isModal=False</t>
  </si>
  <si>
    <t>JEP-507-2023</t>
  </si>
  <si>
    <t>Nelly Mercedes Ariza Santoyo</t>
  </si>
  <si>
    <t>https://community.secop.gov.co/Public/Tendering/ContractNoticePhases/View?PPI=CO1.PPI.23630305&amp;isFromPublicArea=True&amp;isModal=False</t>
  </si>
  <si>
    <t>JEP-508-2023</t>
  </si>
  <si>
    <t xml:space="preserve">Leonardo Patiño Camargo </t>
  </si>
  <si>
    <t xml:space="preserve">Prestar servicios profesionales de soporte para acompañar a la subdirección de recursos físicos e infraestructura en las actividades que se deben adelantar con relación al manejo y alistamiento del auditorio y las salas de audiencia de la jurisdicción especial para la paz. </t>
  </si>
  <si>
    <t>https://community.secop.gov.co/Public/Tendering/ContractNoticePhases/View?PPI=CO1.PPI.23658875&amp;isFromPublicArea=True&amp;isModal=False</t>
  </si>
  <si>
    <t>JEP-509-2023</t>
  </si>
  <si>
    <t>Leidy Jhoana Zambrano Guevara </t>
  </si>
  <si>
    <t>https://community.secop.gov.co/Public/Tendering/ContractNoticePhases/View?PPI=CO1.PPI.23660429&amp;isFromPublicArea=True&amp;isModal=False</t>
  </si>
  <si>
    <t>JEP-510-2023</t>
  </si>
  <si>
    <t>Juan Carlos Estrada Ruiz </t>
  </si>
  <si>
    <t>https://community.secop.gov.co/Public/Tendering/ContractNoticePhases/View?PPI=CO1.PPI.23660453&amp;isFromPublicArea=True&amp;isModal=False</t>
  </si>
  <si>
    <t>JEP-511-2023</t>
  </si>
  <si>
    <t>Fabio Javier Ospina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</si>
  <si>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</si>
  <si>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https://community.secop.gov.co/Public/Tendering/ContractNoticePhases/View?PPI=CO1.PPI.23661005&amp;isFromPublicArea=True&amp;isModal=False</t>
  </si>
  <si>
    <t>JEP-513-2023</t>
  </si>
  <si>
    <t>Gialina Estefanía Carantón Patarroyo</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</si>
  <si>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</si>
  <si>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https://community.secop.gov.co/Public/Tendering/ContractNoticePhases/View?PPI=CO1.PPI.23672857&amp;isFromPublicArea=True&amp;isModal=False</t>
  </si>
  <si>
    <t>JEP-514-2023</t>
  </si>
  <si>
    <t>Fredy Fernando Niño Ochoa</t>
  </si>
  <si>
    <t>https://community.secop.gov.co/Public/Tendering/ContractNoticePhases/View?PPI=CO1.PPI.23673067&amp;isFromPublicArea=True&amp;isModal=False</t>
  </si>
  <si>
    <t>JEP-515-2023</t>
  </si>
  <si>
    <t>Andres Felipe Manosalva Correa</t>
  </si>
  <si>
    <t>Prestar servicios profesionales para apoyar al GRAI en la clasificación, contraste, depuración e integración de información y en el análisis objetivo, rigurosos y oportuno de la revisión y consolidación de metodologías de los marocasos, siguiendo los lineamientos de la Magistratura</t>
  </si>
  <si>
    <t>https://community.secop.gov.co/Public/Tendering/ContractNoticePhases/View?PPI=CO1.PPI.23672241&amp;isFromPublicArea=True&amp;isModal=False</t>
  </si>
  <si>
    <t>JEP-516-2023</t>
  </si>
  <si>
    <t xml:space="preserve">Piedad Cristina Mogollon Sanchez </t>
  </si>
  <si>
    <t>Prestar servicios profesionales para apoyar y acompañar a la dirección de ti, en los aspectos técnicos y administrativos de las actividades de supervisión y operación asociados con el procesos de soporte de ti, control a los contratos vigentes y apoyo en la elaboración del plan de tecnologías de la información PTI</t>
  </si>
  <si>
    <t>https://community.secop.gov.co/Public/Tendering/ContractNoticePhases/View?PPI=CO1.PPI.23682621&amp;isFromPublicArea=True&amp;isModal=False</t>
  </si>
  <si>
    <t>JEP-517-2023</t>
  </si>
  <si>
    <t>Juan Carlos Camargo Pérez</t>
  </si>
  <si>
    <t>Prestar servicios para apoyar a la Secretaría Ejecutiva en la gestión y análisis  de información estadística y geográfica relativa al monitoreo integral,  en apoyo a la verificación judicial.</t>
  </si>
  <si>
    <t>https://community.secop.gov.co/Public/Tendering/ContractNoticePhases/View?PPI=CO1.PPI.23724696&amp;isFromPublicArea=True&amp;isModal=False</t>
  </si>
  <si>
    <t>JEP-518-2023</t>
  </si>
  <si>
    <t>Lorrin Giselle Moreno Ochoa</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</si>
  <si>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</si>
  <si>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https://community.secop.gov.co/Public/Tendering/ContractNoticePhases/View?PPI=CO1.PPI.23726817&amp;isFromPublicArea=True&amp;isModal=False</t>
  </si>
  <si>
    <t>JEP-519-2023</t>
  </si>
  <si>
    <t>Ivette Consuelo Hernández Avendaño</t>
  </si>
  <si>
    <t>Prestar servicios profesionales para apoyar y acompañar la gestión del grupo de relacionamiento y comunicaciones,  en la divulgación del protocolo de comunicaciones con las víctimas y los servidores de la UIA, atendiendo los enfoques de género, diferencial y territorial.(Contratos o convenio que no requieren pluralidad de ofertas)</t>
  </si>
  <si>
    <t>https://community.secop.gov.co/Public/Tendering/ContractNoticePhases/View?PPI=CO1.PPI.23738899&amp;isFromPublicArea=True&amp;isModal=False</t>
  </si>
  <si>
    <t>JEP-520-2023</t>
  </si>
  <si>
    <t>William Fernando Gualteros Ortíz</t>
  </si>
  <si>
    <t>https://community.secop.gov.co/Public/Tendering/ContractNoticePhases/View?PPI=CO1.PPI.23741044&amp;isFromPublicArea=True&amp;isModal=False</t>
  </si>
  <si>
    <t>JEP-521-2023</t>
  </si>
  <si>
    <t>Rudy Sigifredo Rentería Gutierrez</t>
  </si>
  <si>
    <t>https://community.secop.gov.co/Public/Tendering/ContractNoticePhases/View?PPI=CO1.PPI.23749279&amp;isFromPublicArea=True&amp;isModal=False</t>
  </si>
  <si>
    <t>JEP-522-2023</t>
  </si>
  <si>
    <t>Carolina López Sanchez</t>
  </si>
  <si>
    <t>Prestar servicios profesionales para apoyar al Departamento de SAAD Comparecientes en la definición de lineamientos jurídicos para el adecuado desarrollo e implementación del Registro de Comparecientes; para el acopio, validación, procesamiento y análisis de la información; así como en la capacitación y socialización del Registro.</t>
  </si>
  <si>
    <t>https://community.secop.gov.co/Public/Tendering/ContractNoticePhases/View?PPI=CO1.PPI.23765019&amp;isFromPublicArea=True&amp;isModal=False</t>
  </si>
  <si>
    <t>JEP-523-2023</t>
  </si>
  <si>
    <t>Daniel Enrique Bernal Contreras</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</si>
  <si>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</si>
  <si>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https://community.secop.gov.co/Public/Tendering/ContractNoticePhases/View?PPI=CO1.PPI.23765041&amp;isFromPublicArea=True&amp;isModal=False</t>
  </si>
  <si>
    <t>JEP-524-2023</t>
  </si>
  <si>
    <t>Diana Garcia Salamanca</t>
  </si>
  <si>
    <t>Prestación de servicios profesionales para apoyar la adopción de la política de salud mental y socializar e implementar con la Subdirección de Talento Humano su contenido a los servidores de la JEP</t>
  </si>
  <si>
    <t>https://community.secop.gov.co/Public/Tendering/ContractNoticePhases/View?PPI=CO1.PPI.23801935&amp;isFromPublicArea=True&amp;isModal=False</t>
  </si>
  <si>
    <t>JEP-525-2023</t>
  </si>
  <si>
    <t>Carlos Hernando Forero Rivera</t>
  </si>
  <si>
    <t>Prestar servicios profesionales para apoyar a la Subdirección de Talento Humano en las actividades relacionadas con el procesamiento de la nómina y la administración de terceros de la Jurisdicción Especial para la Paz, como parte del desarrollo e implementación de la estrategia de talento humano de la entidad.</t>
  </si>
  <si>
    <t>https://community.secop.gov.co/Public/Tendering/ContractNoticePhases/View?PPI=CO1.PPI.23775385&amp;isFromPublicArea=True&amp;isModal=False</t>
  </si>
  <si>
    <t>JEP-526-2023</t>
  </si>
  <si>
    <t xml:space="preserve">Margie Lizzeth Sotelo Avila </t>
  </si>
  <si>
    <t>Prestar servicios profesionales para apoyar y acompañar al grupo de protección a víctimas, testigos y demás intervinientes de la UIA en la respuesta a derechos de petición, recursos, tutelas y demás requerimientos de naturaleza jurídica o judicial que acompañen el proceso de análisis de riesgo</t>
  </si>
  <si>
    <t>https://community.secop.gov.co/Public/Tendering/ContractNoticePhases/View?PPI=CO1.PPI.23808778&amp;isFromPublicArea=True&amp;isModal=False</t>
  </si>
  <si>
    <t>JEP-527-2023</t>
  </si>
  <si>
    <t>Maria Isabel Meléndez Salamanca</t>
  </si>
  <si>
    <t>https://community.secop.gov.co/Public/Tendering/ContractNoticePhases/View?PPI=CO1.PPI.23844870&amp;isFromPublicArea=True&amp;isModal=False</t>
  </si>
  <si>
    <t>JEP-528-2023</t>
  </si>
  <si>
    <t xml:space="preserve">Sulma Ixyomara Rodriguez Fajardo </t>
  </si>
  <si>
    <t>Prestar servicio para el desarrollo de actividades para la implementación de los enfoques diferenciales en los planes, proyectos y programas a partir de la estrategia de talento humano</t>
  </si>
  <si>
    <t>https://community.secop.gov.co/Public/Tendering/ContractNoticePhases/View?PPI=CO1.PPI.23853343&amp;isFromPublicArea=True&amp;isModal=False</t>
  </si>
  <si>
    <t>JEP-529-2023</t>
  </si>
  <si>
    <t>Laura Sofia Buitrago Vidal</t>
  </si>
  <si>
    <t>Prestar servicios profesionales para apoyar al Departamento de SAAD Comparecientes en la definición de lineamientos conceptuales para la gestión, acopio, validación, procesamiento y análisis de la información asociada al Registro de Comparecientes; en la realización de pruebas y la elaboración de casos de uso para el desarrollo de sus funcionalidades y en la capacitación y socialización del Registro</t>
  </si>
  <si>
    <t>https://community.secop.gov.co/Public/Tendering/ContractNoticePhases/View?PPI=CO1.PPI.23966332&amp;isFromPublicArea=True&amp;isModal=False</t>
  </si>
  <si>
    <t>JEP-530-2023</t>
  </si>
  <si>
    <t>Jhon Sebastián Barajas Beltrán</t>
  </si>
  <si>
    <t>Prestar servicios profesionales para apoyar al grupo de Análisis, Contexto y Estadística de la UIA en las actividades relacionadas con la elaboración de insumos técnicos para la construcción de informes de análisis, para fortalecer la capacidad investigativa de la UIA</t>
  </si>
  <si>
    <t>https://community.secop.gov.co/Public/Tendering/ContractNoticePhases/View?PPI=CO1.PPI.23886692&amp;isFromPublicArea=True&amp;isModal=False</t>
  </si>
  <si>
    <t>JEP-531-2023</t>
  </si>
  <si>
    <t>Fredy Alexander Peña Gómez</t>
  </si>
  <si>
    <t>Prestar los servicios profesionales para apoyar a la Subdirección de Talento Humano en el desarrollo e implementación del Plan Estratégico de Seguridad Vial de la Jurisdicción Especial para la Paz –JEP-, en articulación con el Sistema de Gestión de la Seguridad y Salud en el trabajo (SG-SST).</t>
  </si>
  <si>
    <t>https://community.secop.gov.co/Public/Tendering/ContractNoticePhases/View?PPI=CO1.PPI.23862656&amp;isFromPublicArea=True&amp;isModal=False</t>
  </si>
  <si>
    <t>JEP-532-2023</t>
  </si>
  <si>
    <t xml:space="preserve">Amaris Arévalo Osorio </t>
  </si>
  <si>
    <t>Prestación de servicios profesionales para apoyar a la subdirección de recursos físicos e infraestructura en la verificación del funcionamiento del módulo de inventarios en lo relacionado con depreciaciones y amortizaciones, así como en la estructuración de informes para realizar conciliaciones de los registros de bienes e insumos que hacen parte de la dotación en los grupos territoriales y la sede principal de la JEP.</t>
  </si>
  <si>
    <t>https://community.secop.gov.co/Public/Tendering/ContractNoticePhases/View?PPI=CO1.PPI.23848236&amp;isFromPublicArea=True&amp;isModal=False</t>
  </si>
  <si>
    <t>JEP-533-2023</t>
  </si>
  <si>
    <t>Maria Paula Roa Polo</t>
  </si>
  <si>
    <t>https://community.secop.gov.co/Public/Tendering/ContractNoticePhases/View?PPI=CO1.PPI.23879037&amp;isFromPublicArea=True&amp;isModal=False</t>
  </si>
  <si>
    <t>JEP-534-2023</t>
  </si>
  <si>
    <t>Nestor Vega Molano</t>
  </si>
  <si>
    <t>https://community.secop.gov.co/Public/Tendering/ContractNoticePhases/View?PPI=CO1.PPI.23879988&amp;isFromPublicArea=True&amp;isModal=False</t>
  </si>
  <si>
    <t>JEP-535-2023</t>
  </si>
  <si>
    <t>Maria Fernanda Gomez Garrido</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</si>
  <si>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</si>
  <si>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https://community.secop.gov.co/Public/Tendering/ContractNoticePhases/View?PPI=CO1.PPI.23948669&amp;isFromPublicArea=True&amp;isModal=False</t>
  </si>
  <si>
    <t>JEP-537-2023</t>
  </si>
  <si>
    <t>Lorena Pardo Sanchez</t>
  </si>
  <si>
    <t>Prestar servicios profesionales de apoyo a la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</si>
  <si>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https://community.secop.gov.co/Public/Tendering/ContractNoticePhases/View?PPI=CO1.PPI.23986342&amp;isFromPublicArea=True&amp;isModal=False</t>
  </si>
  <si>
    <t>JEP-538-2023</t>
  </si>
  <si>
    <t>Programa de las Naciones Unidas para el Desarrollo – PNUD.</t>
  </si>
  <si>
    <t>Promover el acceso efectivo de las víctimas a la verdad, la justicia y la reparación ante el Sistema Integral de Verdad, Justicia, Reparación y No Repetición (SIVJRNR), a través de la asesoría y representación judicial común a aquellas que individual o colectivamente manifiestan su interés legítimo y directo en participar como intervinientes especiales en los procesos adelantados por la JEP, incorporando los enfoques étnico, de género y diferencial, y fortalecer a la Jurisdicción para la toma de decisiones judiciales y la implementación de acciones reparadoras</t>
  </si>
  <si>
    <t>https://community.secop.gov.co/Public/Tendering/ContractNoticePhases/View?PPI=CO1.PPI.24008768&amp;isFromPublicArea=True&amp;isModal=False</t>
  </si>
  <si>
    <t>JEP-539-2023</t>
  </si>
  <si>
    <t>UNION TEMPORAL CHUBB SEGUROS COLOMBIA S.A. – SEGUROS DEL ESTADO S.A - ASEGURADORA SOLIDARIA DE COLOMBIA ENTIDAD COOPERATIVA</t>
  </si>
  <si>
    <t>Adquirir las pólizas que conforman el programa de seguros de la Jurisdicción Especial para la Paz JEP. (seguro de vida grupo ley 16 de 1988 - UIA, Magistratura; todo riesgo y aeronaves no tripuladas - drones )</t>
  </si>
  <si>
    <t>https://community.secop.gov.co/Public/Tendering/ContractNoticePhases/View?PPI=CO1.PPI.23484691&amp;isFromPublicArea=True&amp;isModal=False</t>
  </si>
  <si>
    <t>JEP-541-2023</t>
  </si>
  <si>
    <t>Andrés Yesid Castellano Atara</t>
  </si>
  <si>
    <t>Prestar servicios profesionales para acompañar a la subdirección de talento humano en el análisis de verificación de requisitos mínimos y demás actividades relacionadas con la vinculación de servidores públicos</t>
  </si>
  <si>
    <t>https://community.secop.gov.co/Public/Tendering/ContractNoticePhases/View?PPI=CO1.PPI.23985966&amp;isFromPublicArea=True&amp;isModal=False</t>
  </si>
  <si>
    <t>JEP-540-2023</t>
  </si>
  <si>
    <t>JEP-542-2023</t>
  </si>
  <si>
    <t>Michael Esteban Junca Sandoval</t>
  </si>
  <si>
    <t>Prestar servicios profesionales para acompañar a la Subdirección de Talento Humano en el análisis de verificación de requisitos mínimos y demás actividades relacionadas con la vinculación de servidores públicos</t>
  </si>
  <si>
    <t>https://community.secop.gov.co/Public/Tendering/ContractNoticePhases/View?PPI=CO1.PPI.24044859&amp;isFromPublicArea=True&amp;isModal=False</t>
  </si>
  <si>
    <t>JEP-543-2023</t>
  </si>
  <si>
    <t>HEINSOHN HUMAN GLOBAL SOLUTIONS S.A.S. - HGS S.A.S.</t>
  </si>
  <si>
    <t>Prestar el servicio técnico y funcional para el soporte extendido de los módulos del sistema de información y gestión del empleo público (sigep) instalados en la jurisdicción especial para la paz</t>
  </si>
  <si>
    <t>https://community.secop.gov.co/Public/Tendering/ContractNoticePhases/View?PPI=CO1.PPI.24081603&amp;isFromPublicArea=True&amp;isModal=False</t>
  </si>
  <si>
    <t>JEP-544-2023</t>
  </si>
  <si>
    <t>ITS SOLUCIONES ESTRATEGICAS S.A.S</t>
  </si>
  <si>
    <t>Renovar servicios de actualización, soporte y mantenimiento y adquirir bolsa de horas para nuevos desarrollos del sistema PLANI</t>
  </si>
  <si>
    <t>https://community.secop.gov.co/Public/Tendering/ContractNoticePhases/View?PPI=CO1.PPI.24118266&amp;isFromPublicArea=True&amp;isModal=False</t>
  </si>
  <si>
    <t>JEP-545-2023</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</si>
  <si>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</si>
  <si>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https://community.secop.gov.co/Public/Tendering/ContractNoticePhases/View?PPI=CO1.PPI.24077735&amp;isFromPublicArea=True&amp;isModal=False</t>
  </si>
  <si>
    <t>JEP-546-2023</t>
  </si>
  <si>
    <t>Maria del Socorro Leon Manjares</t>
  </si>
  <si>
    <t>https://community.secop.gov.co/Public/Tendering/ContractNoticePhases/View?PPI=CO1.PPI.24076538&amp;isFromPublicArea=True&amp;isModal=False</t>
  </si>
  <si>
    <t>JEP-551-2023</t>
  </si>
  <si>
    <t>Carolina Albornoz Herrán</t>
  </si>
  <si>
    <t>Prestar servicios profesionales especializados para apoyar a la Subsecretaria Ejecutiva en la evaluación de viabilidad integral sobre iniciativas para la formulación de proyectos restaurativos exploratorios, así como, en la elaboración de mapas de procesos para la estructuración de los mismos</t>
  </si>
  <si>
    <t>https://community.secop.gov.co/Public/Tendering/ContractNoticePhases/View?PPI=CO1.PPI.24120601&amp;isFromPublicArea=True&amp;isModal=False</t>
  </si>
  <si>
    <t>JEP-585-2023</t>
  </si>
  <si>
    <t>JEP-556-2023</t>
  </si>
  <si>
    <t>JEP-578-2023</t>
  </si>
  <si>
    <t>JEP-572-2023</t>
  </si>
  <si>
    <t>JEP-548-2023</t>
  </si>
  <si>
    <t>JEP-564-2023</t>
  </si>
  <si>
    <t>JEP-570-2023</t>
  </si>
  <si>
    <t>OC-107538</t>
  </si>
  <si>
    <t>JEP-552-2023</t>
  </si>
  <si>
    <t>JEP-549-2023</t>
  </si>
  <si>
    <t>JEP-557-2023</t>
  </si>
  <si>
    <t>JEP-558-2023</t>
  </si>
  <si>
    <t>JEP-562-2023</t>
  </si>
  <si>
    <t>JEP-547-2023</t>
  </si>
  <si>
    <t>JEP-573-2023</t>
  </si>
  <si>
    <t>JEP-574-2023</t>
  </si>
  <si>
    <t>JEP-581-2023</t>
  </si>
  <si>
    <t>JEP-582-2023</t>
  </si>
  <si>
    <t>JEP-575-2023</t>
  </si>
  <si>
    <t>JEP-576-2023</t>
  </si>
  <si>
    <t>JEP-583-2023</t>
  </si>
  <si>
    <t>JEP-584-2023</t>
  </si>
  <si>
    <t>JEP-577-2023</t>
  </si>
  <si>
    <t>JEP-536-2023</t>
  </si>
  <si>
    <t>JEP-563-2023</t>
  </si>
  <si>
    <t>JEP-550-2023</t>
  </si>
  <si>
    <t>JEP-565-2023</t>
  </si>
  <si>
    <t>JEP-560-2023</t>
  </si>
  <si>
    <t>JEP-569-2023</t>
  </si>
  <si>
    <t>JEP-568-2023</t>
  </si>
  <si>
    <t>JEP-571-2023</t>
  </si>
  <si>
    <t>JEP-553-2023</t>
  </si>
  <si>
    <t>JEP-561-2023</t>
  </si>
  <si>
    <t xml:space="preserve">INDEXA SOLUCIONES </t>
  </si>
  <si>
    <t xml:space="preserve">CONTROLES EMPRESARIALES LTDA </t>
  </si>
  <si>
    <t>Cesar Ivan Salas</t>
  </si>
  <si>
    <t>Eliana Milena Toncel Mozo</t>
  </si>
  <si>
    <t xml:space="preserve">Luis Gerardo Martinez Miranda </t>
  </si>
  <si>
    <t>Lina Marcela Estrada Diaz</t>
  </si>
  <si>
    <t>Jose Antonio Gomez Ureña</t>
  </si>
  <si>
    <t>LA UNIÓN TEMPORAL OUTSOURCING GIAF</t>
  </si>
  <si>
    <t>José Enrique Barón García</t>
  </si>
  <si>
    <t>Daniela Calderon Olaya</t>
  </si>
  <si>
    <t>Laura Valentina Rodriguez Montoya</t>
  </si>
  <si>
    <t>Maria Jaqueline Velásquez Parrado</t>
  </si>
  <si>
    <t>Diana Patricia Martinez Mendez</t>
  </si>
  <si>
    <t>Madeleine Ahumada Casas</t>
  </si>
  <si>
    <t>Jennifer Adriana Pinzón Cortés</t>
  </si>
  <si>
    <t>Christian Camilo Acosta Sierra</t>
  </si>
  <si>
    <t>Daniel Alfredo Correa Rodriguez</t>
  </si>
  <si>
    <t>Fabian Steven Vanegas Ruiz</t>
  </si>
  <si>
    <t>Gustavo Alonso Caicedo Urrego</t>
  </si>
  <si>
    <t>Yuly Andrea Alvarez Lombo</t>
  </si>
  <si>
    <t>Sandra Milena Bermúdez Mejía</t>
  </si>
  <si>
    <t>Alejandro Ramírez Jaimes</t>
  </si>
  <si>
    <t>Yezid David Sequeda Garrido</t>
  </si>
  <si>
    <t>Diego Camilo Reyes Téllez</t>
  </si>
  <si>
    <t>Rolysbeth Manjarrez Ortiz</t>
  </si>
  <si>
    <t>Carolina Alarcon Hueso</t>
  </si>
  <si>
    <t xml:space="preserve">  Leydi Juliana Garcia Velandia </t>
  </si>
  <si>
    <t>Maria Del Mar Reyes Hincapie</t>
  </si>
  <si>
    <t>Valentina Hincapié Arango</t>
  </si>
  <si>
    <t>INMOV SAS</t>
  </si>
  <si>
    <t>CORPORACIÓN DE FERIAS Y EXPOSICIONES S.A. USUARIO OPERADOR DE ZONA FRANCA BENEFICIO E INTERÉS COLECTIVO, -CORFERIAS</t>
  </si>
  <si>
    <t>Adquirir la renovación de las Licencias ABBYY</t>
  </si>
  <si>
    <t>Proveer soporte, mantenimiento al sistema ViSTA y nuevos desarrollos orientados al módulo de sanciones propias, Macrocasos y ajustes en la integración con CONTi y a las funcionalidades en operación</t>
  </si>
  <si>
    <t>Prestar servicios profesionales para apoyar y acompañar al Departamento de Gestión Territorial en la organización y sistematización de la información producida por la dependencia, en el marco de los lineamientos para la aplicación del enfoque territorial, teniendo en cuenta los enfoques diferenciales</t>
  </si>
  <si>
    <t>Prestar servicios profesionales especializados para apoyar y acompañar el despliegue territorial de la Secretaría Ejecutiva en el departamento de Magdalena,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</si>
  <si>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al Departamento de Enfoques Diferenciales  en el desarrollo del enfoque diferencial de étnico- racial con énfasis en pueblos Negros, afrocolombianos, Palenqueros, Raizales, mediante la implementación de estrategias y actividades en el marco de los objetivos de la JEP</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</si>
  <si>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</si>
  <si>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 xml:space="preserve">Prestar el servicio integral de aseo y cafetería incluido suministro de insumos, elementos, materiales y equipos requeridos para las instalaciones de la jurisdicción especial para la paz </t>
  </si>
  <si>
    <t>Prestar servicios profesionales especializados para acompañar y apoyar a la Subsecretaría Ejecutiva, en la certificación de Trabajos, Obras, y Actividades (TOAR), con contenido Reparador, seguimiento al régimen de condicionalidad y sanciones propias con énfasis en procesos de construcción de obras e implementación de proyectos así como el análisis socioeconómico de viabilidad de propuestas y proyectos reparadores y restaurativos.</t>
  </si>
  <si>
    <t>Prestar servicios profesionales para apoyar y acompañar a la Subsecretaría Ejecutiva en la certificación de trabajos, obras y actividades (TOAR), con contenido reparador, seguimiento al régimen de condicionalidad y sanciones propias con énfasis en la consolidación y análisis de indicadores, en la elaboración de informes técnicos y en la aplicación de sistemas de calidad para apoyar las actividades de certificación de TOAR</t>
  </si>
  <si>
    <t xml:space="preserve">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 </t>
  </si>
  <si>
    <t>Prestar servicios de apoyo al proceso de vinculaciones y desvinculaciones en actividades relacionadas con el manejo documental de la Subdirección de Talento Humano</t>
  </si>
  <si>
    <t>Prestar servicios profesionales para apoyar y acompañar la gestión del grupo de relacionamiento y comunicaciones como camarógrafo y editor de contenidos audiovisuales con relacion a la capacidad investigativa y demas funciones a cargo de la UIA, para el relacionamiento, acompañamiento y orientación a las víctimas</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</si>
  <si>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</si>
  <si>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para apoyar la propuesta, formulación,  implementación y seguimiento  de lineamientos protocolos y manuales para el monitoreo integral , atendiendo a la normativa vigente, la aplicación de enfoques diferenciales y el sistema de gestión de calidad</t>
  </si>
  <si>
    <t>Prestar servicios profesionales para apoyar el diseño, conceptualización, alcance, organización y ejecución de las acciones definidas para el monitoreo integral de los comparecientes que intervienen ante la JEP, de acuerdo con la normatividad vigente</t>
  </si>
  <si>
    <t>Prestar servicios profesionales para apoyar la definición de las necesidades para el diseño de la herramienta tecnológica y de la base de datos destinada para el seguimiento al monitoreo integral , así como su implementación, en apoyo a la verificación judicial</t>
  </si>
  <si>
    <t>Prestar servicios profesionales para apoyar a la Secretaría Ejecutiva en la definición, implementación y supervisión de las actividades de gestión y análisis de información relativa al monitoreo integral, así como a la respuesta oportuna a las peticiones, quejas y reclamos de los asuntos que le correspondan a la dependencia</t>
  </si>
  <si>
    <t>Prestar servicios profesionales para apoyar a la Secretaría Ejecutiva en la definición, implementación y supervisión de las actividades de gestión y análisis de información relativa al monitoreo integral, así como a la respuesta oportuna a las peticiones, quejas y reclamos de los asuntos que le correspondan a la dependencia.</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</si>
  <si>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</si>
  <si>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Prestar servicios profesionales especializados para apoyar a la subsecretaria ejecutiva en la gestión interinstitucional con entidades de orden públicas y privadas que apoyen o complementen la implementación de toar, así como en la certificación de trabajos, obras y actividades (TOAR), con contenido reparador y seguimiento al régimen de condicionalidad</t>
  </si>
  <si>
    <t>Prestar servicios profesionales especializados en enfoque étnico racial para apoyar y acompañar a la Secretaria Ejecutiva de la JEP en la gestión territorial con los pueblos NARP  en la región de en Región de Cesar, Magdalena, la Sierra Nevada de Santa Marta y Guajira, a partir de la implementación y seguimiento de los lineamientos del enfoque diferencial, teniendo en cuenta el enfoque territorial</t>
  </si>
  <si>
    <t>Prestar servicios profesionales para apoyar al Departamento de Atención a Víctimas en la revisión administrativa de solicitudes de acreditación como parte de la asistencia técnica a las actuaciones y decisiones judiciales, atendiendo los enfoques diferenciales</t>
  </si>
  <si>
    <t>Prestar servicios profesionales para apoyar en los procesos de mejoramiento de la gestión judicial de las Salas de Justicia y Secciones del Tribunal para la Paz</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</si>
  <si>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</si>
  <si>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</si>
  <si>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logísticos para la organización y ejecución de actividades programadas por la jurisdicción especial para la paz, para el cumplimiento de sus obligaciones misionales.</t>
  </si>
  <si>
    <t>Alquiler de espacio y mobiliario necesarios para la socialización de programas, políticas y temas de la jurisdicción especial para la paz en aras de robustecer la gestión del conocimiento, dentro del marco de la 35 feria internacional del libro de Bogotá</t>
  </si>
  <si>
    <t>https://community.secop.gov.co/Public/Tendering/ContractNoticePhases/View?PPI=CO1.PPI.24260004&amp;isFromPublicArea=True&amp;isModal=False</t>
  </si>
  <si>
    <t>https://community.secop.gov.co/Public/Tendering/ContractNoticePhases/View?PPI=CO1.PPI.24287525&amp;isFromPublicArea=True&amp;isModal=False</t>
  </si>
  <si>
    <t>https://community.secop.gov.co/Public/Tendering/ContractNoticePhases/View?PPI=CO1.PPI.24518248&amp;isFromPublicArea=True&amp;isModal=False</t>
  </si>
  <si>
    <t>https://community.secop.gov.co/Public/Tendering/ContractNoticePhases/View?PPI=CO1.PPI.24454576&amp;isFromPublicArea=True&amp;isModal=False</t>
  </si>
  <si>
    <t>https://community.secop.gov.co/Public/Tendering/ContractNoticePhases/View?PPI=CO1.PPI.24144131&amp;isFromPublicArea=True&amp;isModal=False</t>
  </si>
  <si>
    <t>https://community.secop.gov.co/Public/Tendering/ContractNoticePhases/View?PPI=CO1.PPI.24389081&amp;isFromPublicArea=True&amp;isModal=False</t>
  </si>
  <si>
    <t>https://community.secop.gov.co/Public/Tendering/ContractNoticePhases/View?PPI=CO1.PPI.24467490&amp;isFromPublicArea=True&amp;isModal=False</t>
  </si>
  <si>
    <t>https://www.colombiacompra.gov.co/tienda-virtual-del-estado-colombiano/ordenes-compra/107538</t>
  </si>
  <si>
    <t>https://community.secop.gov.co/Public/Tendering/ContractNoticePhases/View?PPI=CO1.PPI.24140391&amp;isFromPublicArea=True&amp;isModal=False</t>
  </si>
  <si>
    <t>https://community.secop.gov.co/Public/Tendering/ContractNoticePhases/View?PPI=CO1.PPI.24116922&amp;isFromPublicArea=True&amp;isModal=False</t>
  </si>
  <si>
    <t>https://community.secop.gov.co/Public/Tendering/ContractNoticePhases/View?PPI=CO1.PPI.24270013&amp;isFromPublicArea=True&amp;isModal=False</t>
  </si>
  <si>
    <t>https://community.secop.gov.co/Public/Tendering/ContractNoticePhases/View?PPI=CO1.PPI.24300949&amp;isFromPublicArea=True&amp;isModal=False</t>
  </si>
  <si>
    <t>https://community.secop.gov.co/Public/Tendering/ContractNoticePhases/View?PPI=CO1.PPI.24379342&amp;isFromPublicArea=True&amp;isModal=False</t>
  </si>
  <si>
    <t>https://community.secop.gov.co/Public/Tendering/ContractNoticePhases/View?PPI=CO1.PPI.24075472&amp;isFromPublicArea=True&amp;isModal=False</t>
  </si>
  <si>
    <t>https://community.secop.gov.co/Public/Tendering/ContractNoticePhases/View?PPI=CO1.PPI.24486650&amp;isFromPublicArea=True&amp;isModal=False</t>
  </si>
  <si>
    <t>https://community.secop.gov.co/Public/Tendering/ContractNoticePhases/View?PPI=CO1.PPI.24488303&amp;isFromPublicArea=True&amp;isModal=False</t>
  </si>
  <si>
    <t>https://community.secop.gov.co/Public/Tendering/ContractNoticePhases/View?PPI=CO1.PPI.24551301&amp;isFromPublicArea=True&amp;isModal=False</t>
  </si>
  <si>
    <t>https://community.secop.gov.co/Public/Tendering/ContractNoticePhases/View?PPI=CO1.PPI.24552080&amp;isFromPublicArea=True&amp;isModal=False</t>
  </si>
  <si>
    <t>https://community.secop.gov.co/Public/Tendering/ContractNoticePhases/View?PPI=CO1.PPI.24490516&amp;isFromPublicArea=True&amp;isModal=False</t>
  </si>
  <si>
    <t>https://community.secop.gov.co/Public/Tendering/ContractNoticePhases/View?PPI=CO1.PPI.24491983&amp;isFromPublicArea=True&amp;isModal=False</t>
  </si>
  <si>
    <t>https://community.secop.gov.co/Public/Tendering/ContractNoticePhases/View?PPI=CO1.PPI.24584188&amp;isFromPublicArea=True&amp;isModal=False</t>
  </si>
  <si>
    <t>https://community.secop.gov.co/Public/Tendering/ContractNoticePhases/View?PPI=CO1.PPI.24584433&amp;isFromPublicArea=True&amp;isModal=False</t>
  </si>
  <si>
    <t>https://community.secop.gov.co/Public/Tendering/ContractNoticePhases/View?PPI=CO1.PPI.24508101&amp;isFromPublicArea=True&amp;isModal=False</t>
  </si>
  <si>
    <t>https://community.secop.gov.co/Public/Tendering/ContractNoticePhases/View?PPI=CO1.PPI.23985382&amp;isFromPublicArea=True&amp;isModal=False</t>
  </si>
  <si>
    <t>https://community.secop.gov.co/Public/Tendering/ContractNoticePhases/View?PPI=CO1.PPI.24383396&amp;isFromPublicArea=True&amp;isModal=False</t>
  </si>
  <si>
    <t>https://community.secop.gov.co/Public/Tendering/ContractNoticePhases/View?PPI=CO1.PPI.24121450&amp;isFromPublicArea=True&amp;isModal=False</t>
  </si>
  <si>
    <t>https://community.secop.gov.co/Public/Tendering/ContractNoticePhases/View?PPI=CO1.PPI.24430788&amp;isFromPublicArea=True&amp;isModal=False</t>
  </si>
  <si>
    <t>https://community.secop.gov.co/Public/Tendering/ContractNoticePhases/View?PPI=CO1.PPI.24322454&amp;isFromPublicArea=True&amp;isModal=False</t>
  </si>
  <si>
    <t>https://community.secop.gov.co/Public/Tendering/ContractNoticePhases/View?PPI=CO1.PPI.24452872&amp;isFromPublicArea=True&amp;isModal=False</t>
  </si>
  <si>
    <t>https://community.secop.gov.co/Public/Tendering/ContractNoticePhases/View?PPI=CO1.PPI.24433368&amp;isFromPublicArea=True&amp;isModal=False</t>
  </si>
  <si>
    <t>https://community.secop.gov.co/Public/Tendering/ContractNoticePhases/View?PPI=CO1.PPI.24467227&amp;isFromPublicArea=True&amp;isModal=False</t>
  </si>
  <si>
    <t>https://community.secop.gov.co/Public/Tendering/ContractNoticePhases/View?PPI=CO1.PPI.24156673&amp;isFromPublicArea=True&amp;isModal=False</t>
  </si>
  <si>
    <t>https://community.secop.gov.co/Public/Tendering/ContractNoticePhases/View?PPI=CO1.PPI.24325467&amp;isFromPublicArea=True&amp;isModal=False</t>
  </si>
  <si>
    <t>106984 -2023</t>
  </si>
  <si>
    <t>106985-2023</t>
  </si>
  <si>
    <r>
      <rPr>
        <b/>
        <sz val="14"/>
        <rFont val="Palatino Linotype"/>
        <family val="1"/>
      </rPr>
      <t>Nota 1.</t>
    </r>
    <r>
      <rPr>
        <sz val="14"/>
        <rFont val="Palatino Linotype"/>
        <family val="1"/>
      </rPr>
      <t xml:space="preserve"> Los contratos de Prestación de servicios profesionales sombreados con este color, corresponden al apoyo que requiere la JEP para el Sistema Autonomo de Asesoría y Defensa, tanto para la asesoría y defensa de  comparecientes ante las Salas y Secciones de la JEP, como para la representación judicial de las víctimas que acudan con interés legítimo y directo ante la JEP. Tienen  fundamento en el cumplimiento de mandatos normativos imperativos para la JEP, así: A) Acuerdo de Paz. Punto 5; Capítulo III, numeral 5.1.2 . B) Ley 1820 de 2016. Artículo 60. C. Acto Legislativo 01 de 2017. Parágrafo del artículo transitorio 12. D) Decreto 1166 de 2018. Artículos 2.2.5.7.1.1.  y 2.2.5.7.1.3.  E) Ley 1922 de 2018. Artículos 2 y 6.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</si>
  <si>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rFont val="Palatino Linotype"/>
        <family val="1"/>
      </rPr>
      <t>Nota 2.</t>
    </r>
    <r>
      <rPr>
        <sz val="14"/>
        <rFont val="Palatino Linotype"/>
        <family val="1"/>
      </rPr>
      <t xml:space="preserve"> Los contratos de Prestación de servicios profesionales sombreados con este color corresponden al apoyo que requiere la entidad para el cumplimiento de las funciones con impacto territorial y tienen  soporte en el cumplimiento especifico de la normatividad que le da origen a la JEP, así: A) Acuerdo de Paz. Numeral 3. subnumeral 3.4.1. De otra parte, el Acuerdo de desarrollo del numeral 23 del “Acuerdo de Creación de una Jurisdicción Especial de para la Paz”, en relación con el punto "5. Acuerdo sobre las Víctimas del Conflicto" definió responsabilidades puntuales al respecto, entre otras,"5.1.3.3.2. Planes de reparación colectiva con enfoque territorial (...)  5.1.3.5. Procesos colectivos de retornos de personas en situación de desplazamiento y reparación de víctimas en el exterior. (...) 5.1.3.6. Medidas sobre restitución de tierras". De igual forma, en relación con el punto "6. Implementación, verificación y refrendación", se definieron principios como la "Integración territorial e inclusión social" y el "Fortalecimiento y articulación institucional". B) Acto Legislativo 001 de 2017. Artículo Transitorio 1°. Parágrafo 1°.  C) Acuerdo 001 de 2018 (Reglamento General de la JEP). Artículos 44 y 94.  D) Ley 1922 de 2018. Artículo 1. literal C.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</si>
  <si>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rFont val="Palatino Linotype"/>
        <family val="1"/>
      </rPr>
      <t>Nota 3.</t>
    </r>
    <r>
      <rPr>
        <sz val="14"/>
        <rFont val="Palatino Linotype"/>
        <family val="1"/>
      </rPr>
      <t xml:space="preserve"> Los contratos de Prestación de servicios sombreados con este color y que tienen que ver con el acompañamiento psicosocial y asesoría jurídica a las víctimas con interés legítimo y directo en los asuntos de competencia de la jurisdicción, tienen su soporte en el cumplimiento especifico de la normatividad que le da origen a la JEP, así: A) Acuerdo de Paz. "5.1. (...) Objetivos. Enfoque territorial, diferencial y de género, mediante el tratamiento diferenciado de territoRíos y poblaciones, en especial de las víctimas mujeres, de los niños y las niñas, y de las poblaciones y los colectivos más humildes y más vulnerables, y por tanto más afectadas por el conflicto. (...) 5.1.2. Justicia: (...) 8º.- El funcionamiento del componente de justicia dará énfasis a las necesidades de las víctimas mujeres, niñas y niños, quienes sufren de una manera desproporcionada y diferenciada los efectos de las graves infracciones y violaciones cometidas con ocasión del conflicto (…) 5.1.3.4. Rehabilitación psico-social 5.1.3.4.1. Medidas de recuperación emocional a nivel individual. Así mismo, en cumplimiento de los acuerdos alcanzados el Gobierno 5.1.3.4.2. Plan de rehabilitación psico-social para la convivencia y la no repetición. B) Acto Legislativo 001 de 2017. Artículo transitoRíos 1° y  18°. C) Ley 1922 de 2018. Artículo 1. Principios. (...) "a. Efectividad de la justicia restaurativa." .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</si>
  <si>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rFont val="Palatino Linotype"/>
        <family val="1"/>
      </rPr>
      <t>Nota 4.</t>
    </r>
    <r>
      <rPr>
        <sz val="14"/>
        <rFont val="Palatino Linotype"/>
        <family val="1"/>
      </rPr>
      <t xml:space="preserve"> Los contratos de Prestación de servicios profesionales sombreados en este color, corresponden al apoyo que requiere la JEP en sus diferentes Secciones, Salas, Comisiones -étnica, género, territorial y ambiental y de participación-, referidas a la implementación de los enfoques de género, étnico y territorial y tienen su soporte normativo así: A) Acuerdo de Paz. Punto 5. "(...) 5.1. Objetivos. Enfoque territorial, diferencial y de género, mediante el tratamiento diferenciado de territoRíos y poblaciones, en especial de las víctimas mujeres, de los niños y las niñas y de las poblaciones y los colectivos más humildes y más vulnerables, y por tanto más afectadas por el conflicto. (...) 6.2. (...) 6.2.2. Principios. En la interpretación e implementación del Acuerdo Final (...), con enfoque étnico se tendrá en cuenta, entre otros, los  principios a la libre determinación, la autonomía y el gobierno propio, a la participación, la consulta y el consentimiento previo libre e informado; a la identidad e integridad social, económica y cultural, a los derechos sobre sus tierras, territoRíos y recursos, que implican el reconocimiento de sus prácticas territoriales ancestrales, el derecho a la restitución y fortalecimiento de su territorialidad, los mecanismos vigentes para la protección y seguridad jurídica de las tierras y territoRíos ocupados o poseídos ancestralmente y/o tradicionalmente.". B) Acto Legislativo 001 de 2017. Artículo 1. (Sentencia C-674 del 2017). C. Ley 1922 de 2018. (Sentencias C-007 y C-025 de 2018). D) Acuerdo 001 de 2018 (Reglamento General de la JEP).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</si>
  <si>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rFont val="Palatino Linotype"/>
        <family val="1"/>
      </rPr>
      <t>Nota 5</t>
    </r>
    <r>
      <rPr>
        <sz val="14"/>
        <rFont val="Palatino Linotype"/>
        <family val="1"/>
      </rPr>
      <t>. Los contratos sombreados con este color corresponden igualmente a proyectos de inversión de la Entidad.</t>
    </r>
  </si>
  <si>
    <r>
      <t>Nota 6.</t>
    </r>
    <r>
      <rPr>
        <sz val="14"/>
        <rFont val="Palatino Linotype"/>
        <family val="1"/>
      </rPr>
      <t xml:space="preserve"> Los contratos incluidos en las filas sin sombrear son financiados con recursos de funcionamiento. </t>
    </r>
  </si>
  <si>
    <r>
      <rPr>
        <b/>
        <sz val="14"/>
        <rFont val="Palatino Linotype"/>
        <family val="1"/>
      </rPr>
      <t>Nota 7.</t>
    </r>
    <r>
      <rPr>
        <sz val="14"/>
        <rFont val="Palatino Linotype"/>
        <family val="1"/>
      </rPr>
      <t xml:space="preserve"> Los contratos de Prestación de servicios profesionales sombreados en este color, corresponden al apoyo y acompañamiento que requiere la JEP en el análisis y definición de los niveles de riesgo individual y colectivo de las solicitudes de medidas de protección. Tienen su soporte normativo así: A) Acuerdo de Paz. Punto 5. B) Artículo 2º de la Constitución Política Colombiana obliga al Estado a proteger y garantizar el respeto y la protección integral de los derechos a la vida, la libertad, la integridad y la seguridad de las personas en su vida, honra, bienes, creencias y demás derechos y libertades. C) Acuerdo Final para la Terminación del Conflicto y la Construcción de una Paz Estable y Duradera, dentro del Sistema Integral de Seguridad para el Ejercicio de la Política, en el punto 5.1.2 en el número III numeral 46, establece el procedimiento, órganos y sanciones del componente de Jurisdicción Especial para la Paz (en adelante JEP) para satisfacer los derechos de las víctimas, y en su literal e, incluye a la Unidad de Investigación y Acusación “la cual debe satisfacer el derecho de las víctimas a la justicia cuando no haya reconocimiento colectivo o individual de responsabilidad”. D) Acuerdo Final para la Terminación del Conflicto y la Construcción de una Paz Estable y Duradera, punto 5.1.2. le atribuye la responsabilidad de “Decidir las medidas de protección aplicables a víctimas, testigos y demás intervinientes.”. E) Ley 1957 de 2019 “estatutaria de la administración de justicia en la jurisdicción especial para la paz” el Artículo 14 establece la participación efectiva de las víctimas, la cual podrá garantizarse a través de la implementación de medidas de protección, que se extienden a testigos e intervinientes. F) Resolución 283 2018 por la cual se crea el Grupo de Protección de Víctimas, testigos y demás intervinientes de la Unidad de Investigación y Acusación, encargado de desarrollar acciones para recibir solicitudes, orientar, identificar y decidir las medidas de protección aplicables a las víctimas, testigos y demás intervinientes ante la Jurisdicción Especial para la Paz. G)  Contratos financiados con recursos de inversión (específicamente vinculados al Proyecto de Inversión " implementación de medidas de protección a la vida, integridad y seguridad personal de los sujetos de protección de la JEP nacional”) con código BPIN 2018011001068.</t>
    </r>
  </si>
  <si>
    <r>
      <rPr>
        <b/>
        <sz val="14"/>
        <rFont val="Palatino Linotype"/>
        <family val="1"/>
      </rPr>
      <t xml:space="preserve">Nota 8. </t>
    </r>
    <r>
      <rPr>
        <sz val="14"/>
        <rFont val="Palatino Linotype"/>
        <family val="1"/>
      </rPr>
      <t>Los contratos de Prestación de servicios profesionales sombreados en este color, corresponden al apoyo y acompañamiento que requiere la JEP en la transcripción de versiones voluntarias rendidas en el marco de los casos priorizados por la Sala de Reconocimiento de Verdad, de Responsabilidad y de Determinación de los Hechos y Conductas. Tienen su soporte así: A) Acuerdo de Paz. Punto 5. B) Que en los ejercicios de planeación estratégica realizados a la fecha en la Jurisdicción Especial para la Paz se ha destacado como meta a corto plazo la realización de versiones públicas de reconocimiento de verdad y responsabilidad, y la producción de las resoluciones de conclusiones, en los casos priorizados. C) Los casos priorizados por la Sala de Reconocimiento de Verdad, de Responsabilidad y de Determinación de los Hechos y Conducta, como prevé el marco normativo que rige la Jurisdicción Especial para la Paz, corresponden a algunos de los hechos más graves y representativos ocurridos en el marco del conflicto armado y, por lo tanto, involucran miles de hechos, víctimas y comparecientes. De estos casos, actualmente, se encuentran siete (7) identificados (caso 001, caso 002, caso 003, caso 004, caso 005, caso 006 y caso 007). D) Comprometida con estos fines, la Sala ha realizado sus primeras audiencias públicas de reconocimiento de verdad y responsabilidad y, tiene presupuestado emitir las primeras resoluciones de conclusiones antes de junio de 2020. E) Contratos financiados con recursos de inversión (específicamente vinculados al Proyecto de Inversión " implementación del sistema integral de verdad justicia reparación y garantías de no repetición en el componente de justicia transicional y restaurativa con enfoques de género y diferenciales  nacional”) con código BPIN 2018011001091.</t>
    </r>
  </si>
  <si>
    <r>
      <t>Nota 9.</t>
    </r>
    <r>
      <rPr>
        <sz val="14"/>
        <rFont val="Palatino Linotype"/>
        <family val="1"/>
      </rPr>
      <t xml:space="preserve"> Los contratos de Prestación de servicios profesionales sombreados en este color, corresponden al apoyo y acompañamiento que requiere la JEP en la recepción, clasificación, análisis y validación de información relacionada con situaciones de conflicto armado y otras manifestaciones de violencia, desprotección social y factores de vulnerabilidad de la población civil. Tienen su soporte normativo así: A) Acuerdo de Paz. Punto 5. B) Ley 1957 del 06 de junio de 2019  “estatutaria de la administración de justicia en la jurisdicción especial para la paz”, Artículo 112 - numeral 24, “(…) Diseñar y poner en marcha cualquier unidad de análisis o de apoyo que se determine en el Reglamento de la JEP, unidades que estarán bajo la dirección de la Sala o Sección que determine el reglamento y al servicio de todas las Salas, Secciones y órganos de la JEP”. C) En virtud de lo anterior, la Secretaria Ejecutiva implementó el Grupo de Análisis de la Información -GRAI-, una instancia constituida y dependiente del gobierno de la JEP, cuya tarea principal es administrar y analizar información relevante para el adecuado cumplimiento de las tareas encomendadas a la Jurisdicción, de conformidad con el capítulo 10 del Acuerdo JEP 001 de 2018 (Reglamento General de la JEP), el artículo 4 del Acuerdo JEP 004 de 2018, y el artículo 1 del Acuerdo JEP 006 de 2018. D) Contratos financiados con recursos de inversión (específicamente vinculados al Proyecto de Inversión " implementación del sistema integral de verdad justicia reparación y garantías de no repetición en el componente de justicia transicional y restaurativa con enfoques de género y diferenciales  nacional”) con código BPIN 2018011001091.</t>
    </r>
  </si>
  <si>
    <t>JEP-580-2023</t>
  </si>
  <si>
    <t>JEP-620-2023</t>
  </si>
  <si>
    <t>JEP-599-2023</t>
  </si>
  <si>
    <t>JEP-594-2023</t>
  </si>
  <si>
    <t>JEP-642-2023</t>
  </si>
  <si>
    <t>JEP-615-2023</t>
  </si>
  <si>
    <t>JEP-617-2023</t>
  </si>
  <si>
    <t>JEP-637-2023</t>
  </si>
  <si>
    <t>JEP-638-2023</t>
  </si>
  <si>
    <t>JEP-555-2023</t>
  </si>
  <si>
    <t>JEP-614-2023</t>
  </si>
  <si>
    <t>JEP-643-2023</t>
  </si>
  <si>
    <t>JEP-621-2023</t>
  </si>
  <si>
    <t>JEP-622-2023</t>
  </si>
  <si>
    <t>JEP-601-2023</t>
  </si>
  <si>
    <t>JEP-579-2023</t>
  </si>
  <si>
    <t>JEP-611-2023</t>
  </si>
  <si>
    <t>JEP-619-2023</t>
  </si>
  <si>
    <t>JEP-589-2023</t>
  </si>
  <si>
    <t>JEP-587-2023</t>
  </si>
  <si>
    <t>JEP-628-2023</t>
  </si>
  <si>
    <t>JEP-588-2023</t>
  </si>
  <si>
    <t>JEP-607-2023</t>
  </si>
  <si>
    <t>JEP-609-2023</t>
  </si>
  <si>
    <t>JEP-610-2023</t>
  </si>
  <si>
    <t>JEP-593-2023</t>
  </si>
  <si>
    <t>JEP-634-2023</t>
  </si>
  <si>
    <t>JEP-631-2023</t>
  </si>
  <si>
    <t>JEP-592-2023</t>
  </si>
  <si>
    <t>JEP-600-2023</t>
  </si>
  <si>
    <t>JEP-597-2023</t>
  </si>
  <si>
    <t>JEP-616-2023</t>
  </si>
  <si>
    <t>JEP-591-2023</t>
  </si>
  <si>
    <t>JEP-618-2023</t>
  </si>
  <si>
    <t>JEP-598-2023</t>
  </si>
  <si>
    <t>JEP-602-2023</t>
  </si>
  <si>
    <t>JEP-623-2023</t>
  </si>
  <si>
    <t>JEP-603-2023</t>
  </si>
  <si>
    <t>JEP-595-2023</t>
  </si>
  <si>
    <t>JEP-625-2023</t>
  </si>
  <si>
    <t>JEP-612-2023</t>
  </si>
  <si>
    <t>JEP-613-2023</t>
  </si>
  <si>
    <t>JEP-604-2023</t>
  </si>
  <si>
    <t>JEP-566-2023</t>
  </si>
  <si>
    <t>JEP-606-2023</t>
  </si>
  <si>
    <t>JEP-605-2023</t>
  </si>
  <si>
    <t>JEP-624-2023</t>
  </si>
  <si>
    <t>JEP-630-2023</t>
  </si>
  <si>
    <t>JEP-632-2023</t>
  </si>
  <si>
    <t>JEP-633-2023</t>
  </si>
  <si>
    <t>JEP-629-2023</t>
  </si>
  <si>
    <t>JEP-645-2023</t>
  </si>
  <si>
    <t>Martha Liliana Rengifo Montealegre</t>
  </si>
  <si>
    <t>Gonzalo Alexander Salguero Boyacá</t>
  </si>
  <si>
    <t xml:space="preserve">Eva Teresa Valencia Martinez </t>
  </si>
  <si>
    <t>Giovany Diaz García</t>
  </si>
  <si>
    <t>Idanis Yaneth Jimenez Sanchez</t>
  </si>
  <si>
    <t>Jairo Hernan Araque Ferraro</t>
  </si>
  <si>
    <t>Judith Andrea Hernandez Prieto</t>
  </si>
  <si>
    <t>Diana Milena Cagua Galindo</t>
  </si>
  <si>
    <t>Sandra Teherán Sánchez</t>
  </si>
  <si>
    <t>Carlos Eduardo Valdés Moreno</t>
  </si>
  <si>
    <t>Adriana Catalina Ortiz Serrano</t>
  </si>
  <si>
    <t>Juan Camilo Castañeda Arboleda</t>
  </si>
  <si>
    <t>Iván Abelardo Prada Nagai</t>
  </si>
  <si>
    <t>Diego Fernando Perez Torres</t>
  </si>
  <si>
    <t>Diego Alejandro Rodriguez Saenz</t>
  </si>
  <si>
    <t>Marco Antonio López Espitia</t>
  </si>
  <si>
    <t>Sergio Andres Duran Morales</t>
  </si>
  <si>
    <t>Ana Linda Solano Lopez</t>
  </si>
  <si>
    <t>Walter Mecha Forastero</t>
  </si>
  <si>
    <t>William Rivas Torres</t>
  </si>
  <si>
    <t>Yormery Avendaño Pascual</t>
  </si>
  <si>
    <t>Sebastián Yarok Herrera Chasoy</t>
  </si>
  <si>
    <t xml:space="preserve">Angie Natalia Colorado Chavez </t>
  </si>
  <si>
    <t>Marlon Ricardo Acuña Rivera</t>
  </si>
  <si>
    <t>Marco Antonio Perez Jimenez</t>
  </si>
  <si>
    <t>Zulay Aleyda Gonzalez Barahona</t>
  </si>
  <si>
    <t>Leydi Rubiela Pacheco Villarreal</t>
  </si>
  <si>
    <t>Natalia Villegas Ruiz</t>
  </si>
  <si>
    <t>Uriana Remedios</t>
  </si>
  <si>
    <t>Camilo Andres Barrios Tavera</t>
  </si>
  <si>
    <t>Fabiola Andrea Rivera Diaz</t>
  </si>
  <si>
    <t>Laura Camila Molina Torres</t>
  </si>
  <si>
    <t>Ingrid Dayana Rojas Erazo</t>
  </si>
  <si>
    <t>Natalia Caicedo Arias</t>
  </si>
  <si>
    <t>María Mónica López Bastidas</t>
  </si>
  <si>
    <t>Rosmary Nayibe Corredor Suarez</t>
  </si>
  <si>
    <t>Kely Tatiana Velasquez Cuero</t>
  </si>
  <si>
    <t>Javier Alexander Rueda Rincon</t>
  </si>
  <si>
    <t>Maira Alejandra Cortés Patiño</t>
  </si>
  <si>
    <t>Andrés Sánchez Sarmiento</t>
  </si>
  <si>
    <t>Maria Jose Murillo Porras</t>
  </si>
  <si>
    <t>Lorena Luz Guerra Rosado</t>
  </si>
  <si>
    <t>Maria Clara Berrocal Canabal</t>
  </si>
  <si>
    <t>Karen Margarita Gonzalez Andrade</t>
  </si>
  <si>
    <t>Martha Lucia Diaz Perez</t>
  </si>
  <si>
    <t>Laura Garzón Santafé</t>
  </si>
  <si>
    <t>Diana Gómez Leon</t>
  </si>
  <si>
    <t>Cristina Buitrago Higuera</t>
  </si>
  <si>
    <t>Rodrigo Antonio Rojas Tolosa</t>
  </si>
  <si>
    <t>Paola Andrea Montaño Martinez</t>
  </si>
  <si>
    <t>Carlos Alberto Alfonso Correa</t>
  </si>
  <si>
    <t>Prestar servicios para acompañar a la Subdirección de Comunicaciones en el apoyo técnico de los proyectos de producción audiovisual del sistema de gestión de medios de la JEP, siguiendo los lineamientos de la política y estrategia de comunicaciones de la entidad.</t>
  </si>
  <si>
    <t>Prestar servicios profesionales para apoyar al Departamento de Atención a Víctimas en la revisión administrativa de solicitudes de acreditación atendiendo los enfoques diferenciales</t>
  </si>
  <si>
    <t>Prestar servicios profesionales en el apoyo y acompañamiento a la secretaría ejecutiva en la contestación y seguimiento a las órdenes judiciales y demás asuntos de competencia de la dirección de asuntos jurídicos</t>
  </si>
  <si>
    <t>Prestar servicios de apoyo a la subdirección de recursos físicos e infraestructura en la gestión de los documentos que se generen en el grupo de almacén e inventarios, así como el desarrollo de actividades administrativas, operativas del grupo de almacén e inventarios para la actualización de inventarios individuales y asignación de bienes e insumos</t>
  </si>
  <si>
    <t>Prestar servicios técnicos al GRAI para el apoyo en la gestión administrativa y documental, de acuerdo con los lineamientos de la magistratura</t>
  </si>
  <si>
    <t>Prestar servicios profesionales para apoyar al equipo  de investigación fiscal en la valoración de daño dentro de la implementación y consolidación  del proceso adversarial, a fin de facilitar la capacidad investigativa a cargo de la UIA</t>
  </si>
  <si>
    <t>Prestar servicios profesionales para apoyar al grupo  de análisis de contexto y estadística GRANCE  en el diseño e implementación de una herramienta para la sistematización de las propuestas de reparación temprana dentro de la implementación y consolidación  del proceso adversarial, a fin de facilitar la capacidad investigativa de la UIA</t>
  </si>
  <si>
    <t>Prestar  los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</si>
  <si>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para apoyar y acompañar a la Subdirección de Comunicaciones en la elaboración, producción, postproducción, edición y difusión de contenidos audiovisuales desde los territorios, conforme a la Política de Comunicaciones.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</si>
  <si>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</si>
  <si>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en la recolección y sistematización de información que alimente la preparación de las versiones voluntarias, y la construcción del auto de determinación de hechos y conductas y la resolución de conclusiones</t>
  </si>
  <si>
    <t>Prestar servicios profesionales para apoyar a la subdirección de planeación de manera articulada con la subdirección de fortalecimiento institucional, en los ejercicios de planeación entre las distintas salas, secciones y unidades de la jurisdicción, para el desarrollo de modelos de gestión de los despachos y la planeación estratégica de la entidad</t>
  </si>
  <si>
    <t>Prestar servicios profesionales especializados en enfoque étnico racial para apoyar y acompañar a la Secretaria Ejecutiva de la JEP en la gestión territorial con los pueblos indígenas en el departamento del Chocó, a partir de la implementación y seguimiento de los lineamientos del enfoque diferencial, teniendo en cuenta el enfoque territorial</t>
  </si>
  <si>
    <t>Prestar servicios profesionales especializados en enfoque étnico racial para apoyar y acompañar a la secretaria ejecutiva de la JEP en la gestión territorial con los pueblos NARP en el departamento del Chocó, a partir de la implementación y seguimiento de los lineamientos del enfoque diferencial, teniendo en cuenta el enfoque territorial</t>
  </si>
  <si>
    <t>Prestar servicios profesionales especializados en enfoque étnico racial para apoyar y acompañar a la Secretaria Ejecutiva de la JEP en la gestión territorial con los pueblos étnicos en la región de Orinoquia, Casanare, Arauca y Vichada, a partir de la implementación y seguimiento de los lineamientos del enfoque diferencial, teniendo en cuenta el enfoque territorial</t>
  </si>
  <si>
    <t>Prestar servicios profesionales especializados en enfoque étnico racial para apoyar y acompañar a la Secretaria Ejecutiva de la JEP en la gestión territorial con los pueblos étnicos en la región Amazonia, a partir de la implementación y seguimiento de los lineamientos del enfoque diferencial, teniendo en cuenta el enfoque territorial</t>
  </si>
  <si>
    <t>Prestar servicios profesionales para apoyar al Departamento de Enfoques Diferenciales en el desarrollo de la estrategia para la transferencia de conocimiento en la implementación del enfoque diferencial de niños, niñas y adolescentes, con aplicación de la perspectiva de interseccionalidad, en el marco de los ejes de interés estratégico de la JEP</t>
  </si>
  <si>
    <t>Prestar servicios profesionales para apoyar al Departamento de Enfoques Diferenciales en el desarrollo de la estrategia para la implementación del enfoque diferencial de persona mayor, con aplicación interseccional del enfoque de género, mujer familia y generación en el marco de los ejes de interés estratégico de la JEP</t>
  </si>
  <si>
    <t>Prestar servicios profesionales para apoyar al Departamento de Enfoques Diferenciales en el desarrollo de la estrategia para la implementación del enfoque diferencial de persona con discapacidad en articulación con el enfoque diferencial de género, en el marco de los ejes de interés estratégico de la JEP</t>
  </si>
  <si>
    <t>Prestar servicios profesionales para apoyar a la Comisión Étnica en el desarrollo de la estrategia para la implementación del enfoque diferencial étnico-racial con pueblos Negros, afrocolombianos, Palenqueros, Raizales con énfasis en los compromisos establecidos a partir de las consultas previas y el desarrollo e implementación del enfoque de género, mujer, familia y generación de los pueblos NARP</t>
  </si>
  <si>
    <t xml:space="preserve">Prestar servicios profesionales para apoyar la comisión étnica en el desarrollo de la estrategia para la implementación del enfoque diferencial étnico-racial con indígenas con énfasis en los compromisos establecidos a partir de las consultas previas y las rutas de relacionamiento y participación que se desprenden de las mismas. </t>
  </si>
  <si>
    <t>Prestar servicios profesionales para apoyar al Departamento de Enfoques Diferenciales el fortalecimiento de la estrategia de comunicaciones con enfoque diferencial en territorios, medios y escenarios de difusión con aplicación de la perspectiva de interseccionalidad.</t>
  </si>
  <si>
    <t>Prestar servicios profesionales para acompañar y apoyar al departamento de enfoques diferenciales en las gestiones técnicas y logísticas de la secretaria técnica de la comisión étnica de la JEP.</t>
  </si>
  <si>
    <t xml:space="preserve">Prestar los servicios profesionales para apoyar al grupo de comunicaciones de la UIA en el relacionamiento y comunicación para el posicionamiento, desarrollo y operación de los grupos 
territoriales en desarrollo de los enfoques de género, diferencial y territorial, a fin de facilitar la capacidad investigativa de la UIA. </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</si>
  <si>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</si>
  <si>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
-	ítem 710 del Plan Anual de Adquisiciones</t>
  </si>
  <si>
    <t>Prestar servicios profesionales para apoyar al departamento de atención a víctimas en la revisión administrativa de solicitudes de acreditación como parte de la asistencia técnica a las actuaciones y decisiones judiciales, atendiendo los enfoques diferenciales</t>
  </si>
  <si>
    <t>Prestar servicios profesionales para apoyar al Departamento de Atención a Víctimas en el impulso de las acciones de divulgación, asesoría y acreditación como parte de la asistencia técnica a las actuaciones y decisiones judiciales, atendiendo los enfoques diferenciales y psicosocial</t>
  </si>
  <si>
    <t>Prestar de servicios para apoyar y acompañar a la sala de reconocimiento de verdad y responsabilidad en los procesos administrativos y técnicos que permitan dar respuesta a los requerimientos allegados por entidades internas y externas a la JEP</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</si>
  <si>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t>
  </si>
  <si>
    <t>Prestar servicios profesionales especializados para apoyar a la Subsecretaría Ejecutiva en la proyección de respuestas a PQRSDF, así como en la respuesta y revisión de documentos y demás informes que le sean requeridos</t>
  </si>
  <si>
    <t>Prestar servicios profesionales para apoyar jurídicamente a la Dirección Administrativa y Financiera con la revisión de actos administrativos y demás temas relacionados con la vinculación, permanencia, desvinculación de servidores y demás temas inherentes a la administración del talento humano de la JEP</t>
  </si>
  <si>
    <t>Prestar servicios profesionales para apoyar al Departamento de Atención a Víctimas en el monitoreo y seguimiento a la implementación de lineamientos y estrategias de divulgación, participación, orientación, asesoría y acompañamiento psicosocial a víctimas y organizaciones en instancias judiciales y no judiciales, atendiendo los enfoques diferenciales</t>
  </si>
  <si>
    <t>Prestar servicios profesionales a la Secretaría Ejecutiva en el apoyo y acompañamiento para la estructuración de proyectos restaurativos exploratorios promoviendo espacios de articulación interinstitucional que puedan atender medidas en el marco de posibles políticas públicas a nivel nacional y territorial sobre el Sistema Restaurativo, propiciando el desarrollo de iniciativas de TOAR anticipados y eventuales sanciones</t>
  </si>
  <si>
    <t>Prestar servicios profesionales a la secretaria ejecutiva para apoyar y acompañar en el desarrollo de actividades de concertación y diálogo entre víctimas, comparecientes y otros actores sociales que permitan fortalecer la estructuración de proyectos restaurativos, la validación de acuerdos y concertación</t>
  </si>
  <si>
    <t>Prestación de servicios profesionales para apoyar a la Secretaría Ejecutiva en la definición e implementación del proceso de sistematización y documentación de la estructuración del proyecto restaurativo exploratorio para TOAR y sanciones de excombatientes FARC y fuerza pública</t>
  </si>
  <si>
    <t>Prestar servicios profesionales a la Secretaría Ejecutiva en el apoyo y acompañamiento orientado a la articulación de proyectos restaurativos a instrumentos de planeación territorial. Así como, en la caracterización de los comparecientes que desempeñan cargos políticos en el marco del acuerdo de Paz</t>
  </si>
  <si>
    <t>Prestar servicios profesionales especializados para apoyar a la subdirección financiera en asuntos estratégicos y conexos a la gestión presupuestal, contable y tesoral, para fortalecer su modelo de gestión a partir de la revisión de las herramientas tecnológicas en operación y de los productos que emite el área financiera</t>
  </si>
  <si>
    <t>DD- Subdirección Financiera</t>
  </si>
  <si>
    <t>https://community.secop.gov.co/Public/Tendering/ContractNoticePhases/View?PPI=CO1.PPI.24529098&amp;isFromPublicArea=True&amp;isModal=False</t>
  </si>
  <si>
    <t>https://community.secop.gov.co/Public/Tendering/ContractNoticePhases/View?PPI=CO1.PPI.23530345&amp;isFromPublicArea=True&amp;isModal=False</t>
  </si>
  <si>
    <t>https://community.secop.gov.co/Public/Tendering/ContractNoticePhases/View?PPI=CO1.PPI.24687272&amp;isFromPublicArea=True&amp;isModal=False</t>
  </si>
  <si>
    <t>https://community.secop.gov.co/Public/Tendering/ContractNoticePhases/View?PPI=CO1.PPI.24655362&amp;isFromPublicArea=True&amp;isModal=False</t>
  </si>
  <si>
    <t>https://community.secop.gov.co/Public/Tendering/ContractNoticePhases/View?PPI=CO1.PPI.25103258&amp;isFromPublicArea=True&amp;isModal=False</t>
  </si>
  <si>
    <t>https://community.secop.gov.co/Public/Tendering/ContractNoticePhases/View?PPI=CO1.PPI.24906802&amp;isFromPublicArea=True&amp;isModal=False</t>
  </si>
  <si>
    <t>https://community.secop.gov.co/Public/Tendering/ContractNoticePhases/View?PPI=CO1.PPI.24886360&amp;isFromPublicArea=True&amp;isModal=False</t>
  </si>
  <si>
    <t>https://community.secop.gov.co/Public/Tendering/ContractNoticePhases/View?PPI=CO1.PPI.23467124&amp;isFromPublicArea=True&amp;isModal=False</t>
  </si>
  <si>
    <t>https://community.secop.gov.co/Public/Tendering/ContractNoticePhases/View?PPI=CO1.PPI.23672040&amp;isFromPublicArea=True&amp;isModal=False</t>
  </si>
  <si>
    <t>https://community.secop.gov.co/Public/Tendering/ContractNoticePhases/View?PPI=CO1.PPI.24219465&amp;isFromPublicArea=True&amp;isModal=False</t>
  </si>
  <si>
    <t>https://community.secop.gov.co/Public/Tendering/ContractNoticePhases/View?PPI=CO1.PPI.24852233&amp;isFromPublicArea=True&amp;isModal=False</t>
  </si>
  <si>
    <t>https://community.secop.gov.co/Public/Tendering/ContractNoticePhases/View?PPI=CO1.PPI.25103652&amp;isFromPublicArea=True&amp;isModal=False</t>
  </si>
  <si>
    <t>https://community.secop.gov.co/Public/Tendering/ContractNoticePhases/View?PPI=CO1.PPI.24911872&amp;isFromPublicArea=True&amp;isModal=False</t>
  </si>
  <si>
    <t>https://community.secop.gov.co/Public/Tendering/ContractNoticePhases/View?PPI=CO1.PPI.24911892&amp;isFromPublicArea=True&amp;isModal=False</t>
  </si>
  <si>
    <t>https://community.secop.gov.co/Public/Tendering/ContractNoticePhases/View?PPI=CO1.PPI.23107971&amp;isFromPublicArea=True&amp;isModal=False</t>
  </si>
  <si>
    <t xml:space="preserve">https://community.secop.gov.co/Public/Tendering/ContractNoticePhases/View?PPI=CO1.PPI.23584136&amp;isFromPublicArea=True&amp;isModal=False
</t>
  </si>
  <si>
    <t>https://community.secop.gov.co/Public/Tendering/ContractNoticePhases/View?PPI=CO1.PPI.24854491&amp;isFromPublicArea=True&amp;isModal=False</t>
  </si>
  <si>
    <t>https://community.secop.gov.co/Public/Tendering/ContractNoticePhases/View?PPI=CO1.PPI.24886245&amp;isFromPublicArea=True&amp;isModal=False</t>
  </si>
  <si>
    <t>https://community.secop.gov.co/Public/Tendering/ContractNoticePhases/View?PPI=CO1.PPI.24653257&amp;isFromPublicArea=True&amp;isModal=False</t>
  </si>
  <si>
    <t>https://community.secop.gov.co/Public/Tendering/ContractNoticePhases/View?PPI=CO1.PPI.24563562&amp;isFromPublicArea=True&amp;isModal=False</t>
  </si>
  <si>
    <t>https://community.secop.gov.co/Public/Tendering/ContractNoticePhases/View?PPI=CO1.PPI.25002590&amp;isFromPublicArea=True&amp;isModal=False</t>
  </si>
  <si>
    <t>https://community.secop.gov.co/Public/Tendering/ContractNoticePhases/View?PPI=CO1.PPI.24567267&amp;isFromPublicArea=True&amp;isModal=False</t>
  </si>
  <si>
    <t>https://community.secop.gov.co/Public/Tendering/ContractNoticePhases/View?PPI=CO1.PPI.24785323&amp;isFromPublicArea=True&amp;isModal=False</t>
  </si>
  <si>
    <t>https://community.secop.gov.co/Public/Tendering/ContractNoticePhases/View?PPI=CO1.PPI.24841677&amp;isFromPublicArea=True&amp;isModal=False</t>
  </si>
  <si>
    <t>https://community.secop.gov.co/Public/Tendering/ContractNoticePhases/View?PPI=CO1.PPI.24809828&amp;isFromPublicArea=True&amp;isModal=False</t>
  </si>
  <si>
    <t>https://community.secop.gov.co/Public/Tendering/ContractNoticePhases/View?PPI=CO1.PPI.24760517&amp;isFromPublicArea=True&amp;isModal=False</t>
  </si>
  <si>
    <t>https://community.secop.gov.co/Public/Tendering/ContractNoticePhases/View?PPI=CO1.PPI.25016066&amp;isFromPublicArea=True&amp;isModal=False</t>
  </si>
  <si>
    <t>https://community.secop.gov.co/Public/Tendering/ContractNoticePhases/View?PPI=CO1.PPI.25004739&amp;isFromPublicArea=True&amp;isModal=False</t>
  </si>
  <si>
    <t>https://community.secop.gov.co/Public/Tendering/ContractNoticePhases/View?PPI=CO1.PPI.24627265&amp;isFromPublicArea=True&amp;isModal=False</t>
  </si>
  <si>
    <t>https://community.secop.gov.co/Public/Tendering/ContractNoticePhases/View?PPI=CO1.PPI.24660065&amp;isFromPublicArea=True&amp;isModal=False</t>
  </si>
  <si>
    <t>https://community.secop.gov.co/Public/Tendering/ContractNoticePhases/View?PPI=CO1.PPI.24662848&amp;isFromPublicArea=True&amp;isModal=False</t>
  </si>
  <si>
    <t>https://community.secop.gov.co/Public/Tendering/ContractNoticePhases/View?PPI=CO1.PPI.24876353&amp;isFromPublicArea=True&amp;isModal=False</t>
  </si>
  <si>
    <t>https://community.secop.gov.co/Public/Tendering/ContractNoticePhases/View?PPI=CO1.PPI.24621674&amp;isFromPublicArea=True&amp;isModal=False</t>
  </si>
  <si>
    <t>https://community.secop.gov.co/Public/Tendering/ContractNoticePhases/View?PPI=CO1.PPI.24878881&amp;isFromPublicArea=True&amp;isModal=False</t>
  </si>
  <si>
    <t>https://community.secop.gov.co/Public/Tendering/ContractNoticePhases/View?PPI=CO1.PPI.24686914&amp;isFromPublicArea=True&amp;isModal=False</t>
  </si>
  <si>
    <t>https://community.secop.gov.co/Public/Tendering/ContractNoticePhases/View?PPI=CO1.PPI.24715526&amp;isFromPublicArea=True&amp;isModal=False</t>
  </si>
  <si>
    <t>https://community.secop.gov.co/Public/Tendering/ContractNoticePhases/View?PPI=CO1.PPI.24937573&amp;isFromPublicArea=True&amp;isModal=False</t>
  </si>
  <si>
    <t>https://community.secop.gov.co/Public/Tendering/ContractNoticePhases/View?PPI=CO1.PPI.24715556&amp;isFromPublicArea=True&amp;isModal=False</t>
  </si>
  <si>
    <t>https://community.secop.gov.co/Public/Tendering/ContractNoticePhases/View?PPI=CO1.PPI.24633713&amp;isFromPublicArea=True&amp;isModal=False</t>
  </si>
  <si>
    <t>https://community.secop.gov.co/Public/Tendering/ContractNoticePhases/View?PPI=CO1.PPI.24985650&amp;isFromPublicArea=True&amp;isModal=False</t>
  </si>
  <si>
    <t>https://community.secop.gov.co/Public/Tendering/ContractNoticePhases/View?PPI=CO1.PPI.24856906&amp;isFromPublicArea=True&amp;isModal=False</t>
  </si>
  <si>
    <t>https://community.secop.gov.co/Public/Tendering/ContractNoticePhases/View?PPI=CO1.PPI.24848565&amp;isFromPublicArea=True&amp;isModal=False</t>
  </si>
  <si>
    <t>https://community.secop.gov.co/Public/Tendering/ContractNoticePhases/View?PPI=CO1.PPI.24802019&amp;isFromPublicArea=True&amp;isModal=False</t>
  </si>
  <si>
    <t>https://community.secop.gov.co/Public/Tendering/ContractNoticePhases/View?PPI=CO1.PPI.24435162&amp;isFromPublicArea=True&amp;isModal=False</t>
  </si>
  <si>
    <t>https://community.secop.gov.co/Public/Tendering/ContractNoticePhases/View?PPI=CO1.PPI.24786308&amp;isFromPublicArea=True&amp;isModal=False</t>
  </si>
  <si>
    <t>https://community.secop.gov.co/Public/Tendering/ContractNoticePhases/View?PPI=CO1.PPI.24780258&amp;isFromPublicArea=True&amp;isModal=False</t>
  </si>
  <si>
    <t>https://community.secop.gov.co/Public/Tendering/ContractNoticePhases/View?PPI=CO1.PPI.24960243&amp;isFromPublicArea=True&amp;isModal=False</t>
  </si>
  <si>
    <t>https://community.secop.gov.co/Public/Tendering/ContractNoticePhases/View?PPI=CO1.PPI.25006499&amp;isFromPublicArea=True&amp;isModal=False</t>
  </si>
  <si>
    <t>https://community.secop.gov.co/Public/Tendering/ContractNoticePhases/View?PPI=CO1.PPI.25006669&amp;isFromPublicArea=True&amp;isModal=False</t>
  </si>
  <si>
    <t>https://community.secop.gov.co/Public/Tendering/ContractNoticePhases/View?PPI=CO1.PPI.25002804&amp;isFromPublicArea=True&amp;isModal=False</t>
  </si>
  <si>
    <t>https://community.secop.gov.co/Public/Tendering/ContractNoticePhases/View?PPI=CO1.PPI.25184681&amp;isFromPublicArea=True&amp;isModal=False</t>
  </si>
  <si>
    <t>JEP-554-2023</t>
  </si>
  <si>
    <t>INTERNET SOLUTIONS S.A.S.</t>
  </si>
  <si>
    <t xml:space="preserve">Adquirir software forense para extracción y análisis en redes sociales y capacitación (axiom). </t>
  </si>
  <si>
    <t>https://community.secop.gov.co/Public/Tendering/ContractNoticePhases/View?PPI=CO1.PPI.25342784&amp;isFromPublicArea=True&amp;isModal=False</t>
  </si>
  <si>
    <t>JEP-626-2023</t>
  </si>
  <si>
    <t>Lina María García Henao</t>
  </si>
  <si>
    <t>Prestar servicios profesionales para apoyar a la Subdirección de Planeación en la formulación, la ejecución, el monitoreo y el seguimiento de planes, programas, estrategias o proyectos, revisión y elaboración de documentos técnicos, así como el apoyo en gestión contractual y estratégica a cargo de la dependencia</t>
  </si>
  <si>
    <t>https://community.secop.gov.co/Public/Tendering/ContractNoticePhases/View?PPI=CO1.PPI.25497682&amp;isFromPublicArea=True&amp;isModal=False</t>
  </si>
  <si>
    <t>JEP-646-2023</t>
  </si>
  <si>
    <t>COMPAÑÍA ASEGURADORA DE FIANZAS S.A.</t>
  </si>
  <si>
    <t>Adquisición de póliza de seguros de accidentes personales para menores de edad que ingresen a las instalaciones de la Jurisdicción Especial para la Paz</t>
  </si>
  <si>
    <t>https://community.secop.gov.co/Public/Tendering/ContractNoticePhases/View?PPI=CO1.PPI.25210848&amp;isFromPublicArea=True&amp;isModal=False</t>
  </si>
  <si>
    <t>JEP-647-2023</t>
  </si>
  <si>
    <t>Ismenia Martínez Renteria</t>
  </si>
  <si>
    <t>https://community.secop.gov.co/Public/Tendering/ContractNoticePhases/View?PPI=CO1.PPI.25210757&amp;isFromPublicArea=True&amp;isModal=False</t>
  </si>
  <si>
    <t>JEP-648-2023</t>
  </si>
  <si>
    <t>Boris Duarte Caviedes</t>
  </si>
  <si>
    <t>Prestar servicios profesionales para apoyar a la Subdirección de Fortalecimiento Institucional en el desarrollo del modelo de gestión del conocimiento de la JEP, a través de la sistematización, seguimiento y socialización de aprendizajes institucionales</t>
  </si>
  <si>
    <t>https://community.secop.gov.co/Public/Tendering/ContractNoticePhases/View?PPI=CO1.PPI.25287759&amp;isFromPublicArea=True&amp;isModal=False</t>
  </si>
  <si>
    <t>JEP-649-2023</t>
  </si>
  <si>
    <t>Katherin Georyanie Garcia Rodriguez</t>
  </si>
  <si>
    <t>Prestar los servicios profesionales para apoyar a la
subdirección de talento humano en la implementación del plan anual del sistema de gestión de la seguridad y salud en el trabajo (sg-sst) y el desarrollo de las actividades y acciones necesarias para su cumplimiento</t>
  </si>
  <si>
    <t>https://community.secop.gov.co/Public/Tendering/ContractNoticePhases/View?PPI=CO1.PPI.25248023&amp;isFromPublicArea=True&amp;isModal=False</t>
  </si>
  <si>
    <t>JEP-650-2023</t>
  </si>
  <si>
    <t>Isabel Valdés Arias</t>
  </si>
  <si>
    <t>Prestar servicios profesionales para apoyar y acompañar a la Subdirección  de Comunicaciones en la elaboración y difusión de contenidos periodísticos y audiovisuales relacionados con las decisiones de las Salas y Secciones del Tribunal para la Paz de la JEP, como parte del desarrollo de la estrategia y la política de comunicaciones.</t>
  </si>
  <si>
    <t>https://community.secop.gov.co/Public/Tendering/ContractNoticePhases/View?PPI=CO1.PPI.25296369&amp;isFromPublicArea=True&amp;isModal=False</t>
  </si>
  <si>
    <t>JEP-651-2023</t>
  </si>
  <si>
    <t>Sonia Amparo Ocoro Ortiz</t>
  </si>
  <si>
    <t>Prestar  los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</si>
  <si>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https://community.secop.gov.co/Public/Tendering/ContractNoticePhases/View?PPI=CO1.PPI.25257465&amp;isFromPublicArea=True&amp;isModal=False</t>
  </si>
  <si>
    <t>JEP-652-2023</t>
  </si>
  <si>
    <t>Adriana Del Pilar Acosta Roa</t>
  </si>
  <si>
    <t>Prestar servicios profesionales para apoyar a la subdirección de planeación en la planeación operativa, en la articulación de la planeación operativa con las necesidades contractuales, en la implementación del banco de proyectos de que trata el modelo de gestión, articulando con la subdirección de cooperación internacional y en la gestión de inversión pública</t>
  </si>
  <si>
    <t>https://community.secop.gov.co/Public/Tendering/ContractNoticePhases/View?PPI=CO1.PPI.25251645&amp;isFromPublicArea=True&amp;isModal=False</t>
  </si>
  <si>
    <t>JEP-653-2023</t>
  </si>
  <si>
    <t>Nathalie Gómez Cubillos</t>
  </si>
  <si>
    <t>https://community.secop.gov.co/Public/Tendering/ContractNoticePhases/View?PPI=CO1.PPI.25275746&amp;isFromPublicArea=True&amp;isModal=False</t>
  </si>
  <si>
    <t>JEP-654-2023</t>
  </si>
  <si>
    <t xml:space="preserve">Andrea Katherin Abril Rodriguez </t>
  </si>
  <si>
    <t>https://community.secop.gov.co/Public/Tendering/ContractNoticePhases/View?PPI=CO1.PPI.25254480&amp;isFromPublicArea=True&amp;isModal=False</t>
  </si>
  <si>
    <t>JEP-655-2023</t>
  </si>
  <si>
    <t>TERMECQ S.A.S</t>
  </si>
  <si>
    <t>Prestar el servicio de mantenimiento preventivo, correctivo y de soporte para los equipos de aire acondicionado que son propiedad de la JEP, tanto en la sede principal como en los grupos territoriales</t>
  </si>
  <si>
    <t>https://community.secop.gov.co/Public/Tendering/ContractNoticePhases/View?PPI=CO1.PPI.24954919&amp;isFromPublicArea=True&amp;isModal=False</t>
  </si>
  <si>
    <t>JEP-656-2023</t>
  </si>
  <si>
    <t>Christian Kamilo Lopez Patiño</t>
  </si>
  <si>
    <t>Prestar servicios profesionales especializados para apoyar y acompañar al departamento SAAD comparecientes en la articulación de las actividades desarrolladas por el equipo jurídico encargado de brindar tanto la asesoría jurídica,como la defensa técnica judicial a los comparecientes, así como el seguimiento y control de las mismas</t>
  </si>
  <si>
    <t>https://community.secop.gov.co/Public/Tendering/ContractNoticePhases/View?PPI=CO1.PPI.25294174&amp;isFromPublicArea=True&amp;isModal=False</t>
  </si>
  <si>
    <t>JEP-657-2023</t>
  </si>
  <si>
    <t>Nidia Yasmid Gomez Sanchez</t>
  </si>
  <si>
    <t>https://community.secop.gov.co/Public/Tendering/ContractNoticePhases/View?PPI=CO1.PPI.25313259&amp;isFromPublicArea=True&amp;isModal=False</t>
  </si>
  <si>
    <t>JEP-658-2023</t>
  </si>
  <si>
    <t>Prestar servicios profesionales a la Subdirección de Planeación para apoyar la elaboración de informes y balances en materia presupuestal, con énfasis en inversión, así como la atención de requerimientos de información sobre la ejecución presupuestal y la gestión de inversión de la entidad</t>
  </si>
  <si>
    <t>https://community.secop.gov.co/Public/Tendering/ContractNoticePhases/View?PPI=CO1.PPI.25309547&amp;isFromPublicArea=True&amp;isModal=False</t>
  </si>
  <si>
    <t>JEP-659-2023</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</si>
  <si>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</si>
  <si>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https://community.secop.gov.co/Public/Tendering/ContractNoticePhases/View?PPI=CO1.PPI.25317263&amp;isFromPublicArea=True&amp;isModal=False</t>
  </si>
  <si>
    <t>JEP-660-2023</t>
  </si>
  <si>
    <t>Identificación Plástica S.A.S</t>
  </si>
  <si>
    <t>Adquisición de insumos para máquina carnetizadora</t>
  </si>
  <si>
    <t>https://community.secop.gov.co/Public/Tendering/ContractNoticePhases/View?PPI=CO1.PPI.25061670&amp;isFromPublicArea=True&amp;isModal=False</t>
  </si>
  <si>
    <t>JEP-661-2023</t>
  </si>
  <si>
    <t xml:space="preserve">Unión Temporal UT SC JEP OFIMATICA </t>
  </si>
  <si>
    <t>Adquisición equipos tecnológicos y periféricos</t>
  </si>
  <si>
    <t>https://community.secop.gov.co/Public/Tendering/ContractNoticePhases/View?PPI=CO1.PPI.24975203&amp;isFromPublicArea=True&amp;isModal=False</t>
  </si>
  <si>
    <t>JEP-662-2023</t>
  </si>
  <si>
    <t>Franz Alexander Barbosa Reyes</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</si>
  <si>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t>
  </si>
  <si>
    <t>https://community.secop.gov.co/Public/Tendering/ContractNoticePhases/View?PPI=CO1.PPI.25416853&amp;isFromPublicArea=True&amp;isModal=False</t>
  </si>
  <si>
    <t>JEP-663-2023</t>
  </si>
  <si>
    <t>Marco Antonio Castillo Velasco</t>
  </si>
  <si>
    <t>Prestar servicios profesionales especializados para apoyar y acompañar a la Secretaría Ejecutiva en la orientación de la articulación estratégica del despacho con el sector defensa, así como brindar el apoyo y acompañamiento transversal a los componentes del Sistema Restaurativo (SR) para el adecuado desarrollo de la gestión judicial de la JEP</t>
  </si>
  <si>
    <t>https://community.secop.gov.co/Public/Tendering/ContractNoticePhases/View?PPI=CO1.PPI.25436289&amp;isFromPublicArea=True&amp;isModal=False</t>
  </si>
  <si>
    <t>JEP-664-2023</t>
  </si>
  <si>
    <t>https://community.secop.gov.co/Public/Tendering/ContractNoticePhases/View?PPI=CO1.PPI.25531784&amp;isFromPublicArea=True&amp;isModal=False</t>
  </si>
  <si>
    <t>JEP-665-2023</t>
  </si>
  <si>
    <t xml:space="preserve">COMWARE S.A. </t>
  </si>
  <si>
    <t>Prestar los servicios de administración y monitoreo de la solución de Interoperabilidad de los sistemas de información de la JEP; así como, la implementación de nuevos desarrollos o parametrizaciones que esta solución requiera</t>
  </si>
  <si>
    <t>https://community.secop.gov.co/Public/Tendering/ContractNoticePhases/View?PPI=CO1.PPI.25138078&amp;isFromPublicArea=True&amp;isModal=False</t>
  </si>
  <si>
    <t>JEP-666-2023</t>
  </si>
  <si>
    <t>Daniela Acevedo Ramírez</t>
  </si>
  <si>
    <t>https://community.secop.gov.co/Public/Tendering/ContractNoticePhases/View?PPI=CO1.PPI.25577837&amp;isFromPublicArea=True&amp;isModal=False</t>
  </si>
  <si>
    <t>JEP-667-2023</t>
  </si>
  <si>
    <t>Programa de las Naciones Unidas para el Desarrollo – PNUD</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</si>
  <si>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</si>
  <si>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https://community.secop.gov.co/Public/Tendering/ContractNoticePhases/View?PPI=CO1.PPI.25499657&amp;isFromPublicArea=True&amp;isModal=False</t>
  </si>
  <si>
    <t>JEP-668-2023</t>
  </si>
  <si>
    <t>Gina Paola Villalba Juyar</t>
  </si>
  <si>
    <t>https://community.secop.gov.co/Public/Tendering/ContractNoticePhases/View?PPI=CO1.PPI.25499080&amp;isFromPublicArea=True&amp;isModal=False</t>
  </si>
  <si>
    <t>JEP-670-2023</t>
  </si>
  <si>
    <t>Neisser Elias Casianni Hernandez</t>
  </si>
  <si>
    <t>Prestar servicios profesionales para apoyar la gestión jurídica del Departamento de Enfoques Diferenciales, mediante el seguimiento a la gestión de órdenes judiciales emitidas por las salas y secciones de la Jurisdicción asignadas a la dependencia</t>
  </si>
  <si>
    <t>https://community.secop.gov.co/Public/Tendering/ContractNoticePhases/View?PPI=CO1.PPI.25534781&amp;isFromPublicArea=True&amp;isModal=False</t>
  </si>
  <si>
    <t>JEP-671-2023</t>
  </si>
  <si>
    <t>Jaime Andres Ortega Mazorra</t>
  </si>
  <si>
    <t>Prestar servicios profesionales especializados para acompañar a la Secretaría Ejecutiva en los procesos de control, gestión y medición del desempeño de los procesos a cargo de la Secretaría Ejecutiva</t>
  </si>
  <si>
    <t>https://community.secop.gov.co/Public/Tendering/ContractNoticePhases/View?PPI=CO1.PPI.25569776&amp;isFromPublicArea=True&amp;isModal=False</t>
  </si>
  <si>
    <t>JEP-672-2023</t>
  </si>
  <si>
    <t>Pedro Jesús Blanco Forero</t>
  </si>
  <si>
    <t>Adquisición de elementos necesarios para el desarrollo de las actividades propias de la subsecretaría ejecutiva de la jep en el territorio nacional</t>
  </si>
  <si>
    <t>https://community.secop.gov.co/Public/Tendering/ContractNoticePhases/View?PPI=CO1.PPI.25163768&amp;isFromPublicArea=True&amp;isModal=False</t>
  </si>
  <si>
    <t>JEP-673-2023</t>
  </si>
  <si>
    <t>Martha Angelica Campo Quintana</t>
  </si>
  <si>
    <t>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</si>
  <si>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https://community.secop.gov.co/Public/Tendering/ContractNoticePhases/View?PPI=CO1.PPI.25597499&amp;isFromPublicArea=True&amp;isModal=False</t>
  </si>
  <si>
    <t>JEP-674-2023</t>
  </si>
  <si>
    <t>COLEGIO MAYOR DE NUESTRA SEÑORA DEL ROSARIO</t>
  </si>
  <si>
    <t>Aunar esfuerzos técnicos, pedagógicos y financieros para la realización de procesos de formación que permita fortalecer las competencias de los equipos de trabajo de la JEP</t>
  </si>
  <si>
    <t>https://community.secop.gov.co/Public/Tendering/ContractNoticePhases/View?PPI=CO1.PPI.25625256&amp;isFromPublicArea=True&amp;isModal=False</t>
  </si>
  <si>
    <t>JEP-675-2023</t>
  </si>
  <si>
    <t>Ana Milena Quintero</t>
  </si>
  <si>
    <t>Apoyar y acompañar la transcripción de diligencias judiciales de la Jurisdicción Especial para la Paz y a la Gestión de la Secretaría General Judicial</t>
  </si>
  <si>
    <t>https://community.secop.gov.co/Public/Tendering/ContractNoticePhases/View?PPI=CO1.PPI.25624896&amp;isFromPublicArea=True&amp;isModal=False</t>
  </si>
  <si>
    <t>JEP-676-2023</t>
  </si>
  <si>
    <t>Laura Melissa Magnussen</t>
  </si>
  <si>
    <t>https://community.secop.gov.co/Public/Tendering/ContractNoticePhases/View?PPI=CO1.PPI.25623996&amp;isFromPublicArea=True&amp;isModal=False</t>
  </si>
  <si>
    <t>JEP-677-2023</t>
  </si>
  <si>
    <t>Alexandra Maria Cortes Aristizabal</t>
  </si>
  <si>
    <t>https://community.secop.gov.co/Public/Tendering/ContractNoticePhases/View?PPI=CO1.PPI.25623952&amp;isFromPublicArea=True&amp;isModal=False</t>
  </si>
  <si>
    <t>JEP-678-2023</t>
  </si>
  <si>
    <t>Dana Isabella Avila Arguello</t>
  </si>
  <si>
    <t>https://community.secop.gov.co/Public/Tendering/ContractNoticePhases/View?PPI=CO1.PPI.25624617&amp;isFromPublicArea=True&amp;isModal=False</t>
  </si>
  <si>
    <t>JEP-679-2023</t>
  </si>
  <si>
    <t>Gesselle Valentina Prado Guevara</t>
  </si>
  <si>
    <t>Prestar los servicios de apoyo a la Subdirección de Talento Humano en el desarrollo de las actividades del plan anual del Sistema de Gestión de la Seguridad y Salud en el Trabajo de la Jurisdicción Especial para la Paz- JEP</t>
  </si>
  <si>
    <t>https://community.secop.gov.co/Public/Tendering/ContractNoticePhases/View?PPI=CO1.PPI.25632648&amp;isFromPublicArea=True&amp;isModal=False</t>
  </si>
  <si>
    <t>JEP-680-2023</t>
  </si>
  <si>
    <t>Laura Lorena Patiño Carrasco</t>
  </si>
  <si>
    <t>Prestar servicios profesionales a la Subsecretaria Ejecutiva en el apoyo y acompañamiento a la ejecución de los servicios contratados en cumplimiento de las obligaciones misionales de acuerdo a las disposiciones adelantadas en el macro caso 01.</t>
  </si>
  <si>
    <t>https://community.secop.gov.co/Public/Tendering/ContractNoticePhases/View?PPI=CO1.PPI.25690598&amp;isFromPublicArea=True&amp;isModal=False</t>
  </si>
  <si>
    <t>JEP-682-2023</t>
  </si>
  <si>
    <t>Jose Luciano Castañeda Gil</t>
  </si>
  <si>
    <t>Prestar servicios profesionales para apoyar a la dirección de ti, en la administración y soporte del sistema de gestión de medios (media), implementado en la JEP</t>
  </si>
  <si>
    <t>https://community.secop.gov.co/Public/Tendering/ContractNoticePhases/View?PPI=CO1.PPI.25767099&amp;isFromPublicArea=True&amp;isModal=False</t>
  </si>
  <si>
    <t>JEP-699-2023</t>
  </si>
  <si>
    <t>COMPENSAR</t>
  </si>
  <si>
    <t>Contratar la prestación de servicios de bienestar social para el mejoramiento de las capacidades, competencias, calidad de vida, componente asistencial psicosocial, recreación, deporte y cultura, para los servidores y servidoras de la Jurisdicción Especial para la Paz y su núcleo familiar</t>
  </si>
  <si>
    <t>https://community.secop.gov.co/Public/Tendering/ContractNoticePhases/View?PPI=CO1.PPI.25497546&amp;isFromPublicArea=True&amp;isModal=False</t>
  </si>
  <si>
    <t>OC-112398-2023</t>
  </si>
  <si>
    <t>PROVEER INSTITUCIONAL S.A.S</t>
  </si>
  <si>
    <t>Adquisición de elementos para la implementación del plan institucional de gestión ambiental – PIGA de La Jurisdicción Especial Para La Paz</t>
  </si>
  <si>
    <t>https://www.colombiacompra.gov.co/tienda-virtual-del-estado-colombiano/ordenes-compra/?number_order=112398&amp;state=&amp;entity=&amp;tool=&amp;date_to&amp;date_from</t>
  </si>
  <si>
    <t>OC-112465-2023</t>
  </si>
  <si>
    <t>CONTROLES EMPRESARIALES SAS</t>
  </si>
  <si>
    <t>Suministro de licenciamiento Microsoft, para cubrir las necesidades de la JEP</t>
  </si>
  <si>
    <t>https://www.colombiacompra.gov.co/tienda-virtual-del-estado-colombiano/ordenes-compra/112465</t>
  </si>
  <si>
    <t>JEP-730-2023</t>
  </si>
  <si>
    <t>JEP-724-2023</t>
  </si>
  <si>
    <t>JEP-689-2023</t>
  </si>
  <si>
    <t>JEP-727-2023</t>
  </si>
  <si>
    <t>JEP-703-2023</t>
  </si>
  <si>
    <t>JEP-717-2023</t>
  </si>
  <si>
    <t>JEP-715-2023</t>
  </si>
  <si>
    <t>JEP-685-2023</t>
  </si>
  <si>
    <t>JEP-705-2023</t>
  </si>
  <si>
    <t>JEP-708-2023</t>
  </si>
  <si>
    <t>JEP-728-2023</t>
  </si>
  <si>
    <t>JEP-692-2023</t>
  </si>
  <si>
    <t>JEP-688-2023</t>
  </si>
  <si>
    <t>JEP-734-2023</t>
  </si>
  <si>
    <t>OC-113381-2023</t>
  </si>
  <si>
    <t>JEP-711-2023</t>
  </si>
  <si>
    <t>JEP-719-2023</t>
  </si>
  <si>
    <t>JEP-733-2023</t>
  </si>
  <si>
    <t>JEP-684-2023</t>
  </si>
  <si>
    <t>JEP-700-2023</t>
  </si>
  <si>
    <t>JEP-702-2023</t>
  </si>
  <si>
    <t>JEP-687-2023</t>
  </si>
  <si>
    <t>JEP-698-2023</t>
  </si>
  <si>
    <t>JEP-713-2023</t>
  </si>
  <si>
    <t>JEP-686-2023</t>
  </si>
  <si>
    <t>JEP-706-2023</t>
  </si>
  <si>
    <t>JEP-627-2023</t>
  </si>
  <si>
    <t>JEP-725-2023</t>
  </si>
  <si>
    <t>JEP-714-2023</t>
  </si>
  <si>
    <t>JEP-722-2023</t>
  </si>
  <si>
    <t>JEP-732-2023</t>
  </si>
  <si>
    <t>JEP-690-2023</t>
  </si>
  <si>
    <t>JEP-695-2023</t>
  </si>
  <si>
    <t>JEP-701-2023</t>
  </si>
  <si>
    <t>JEP-710-2023</t>
  </si>
  <si>
    <t>JEP-726-2023</t>
  </si>
  <si>
    <t>JEP-693-2023</t>
  </si>
  <si>
    <t>JEP-694-2023</t>
  </si>
  <si>
    <t>JEP-718-2023</t>
  </si>
  <si>
    <t>JEP-712-2023</t>
  </si>
  <si>
    <t>JEP-709-2023</t>
  </si>
  <si>
    <t>JEP-707-2023</t>
  </si>
  <si>
    <t>Yeani Gabriela Lopez Ospina</t>
  </si>
  <si>
    <t>TEK SOLUCIONES TECNOLÓGICAS S.A.S.</t>
  </si>
  <si>
    <t>La Imprenta Nacional de Colombia</t>
  </si>
  <si>
    <t>Alix Dunieka Aguilar Tirado</t>
  </si>
  <si>
    <t>Linda Mariana Pachón Pacheco</t>
  </si>
  <si>
    <t>Janneth Mabel Lozano Olave</t>
  </si>
  <si>
    <t>INGENIERIA DOMOTICA HJC SAS</t>
  </si>
  <si>
    <t>Multirepuestos Bosa Internacional SAS</t>
  </si>
  <si>
    <t>Andrés Antonio Vargas</t>
  </si>
  <si>
    <t>LA GEMA S.A.S.</t>
  </si>
  <si>
    <t>Tatiana Palmeth Diaz</t>
  </si>
  <si>
    <t>Dervy Roberto Arboleda Quiñonez</t>
  </si>
  <si>
    <t>DELTA IT SOLUTIONS S.A- -CONTRATISTAS</t>
  </si>
  <si>
    <t>Raul Andres Gonzalez Rojas</t>
  </si>
  <si>
    <t>CONALCREDITOS</t>
  </si>
  <si>
    <t>Diana Jisell Montaño Longa</t>
  </si>
  <si>
    <t xml:space="preserve">Lady Lorena Alvarado Parra </t>
  </si>
  <si>
    <t>José Fernando Borja Pérez</t>
  </si>
  <si>
    <t>Sandra Milena Castro Díaz</t>
  </si>
  <si>
    <t xml:space="preserve">Gabriel Jaime Macía Soto </t>
  </si>
  <si>
    <t>Angie Katherine Barrera Becerra</t>
  </si>
  <si>
    <t>Nelson Giovany Saray Rodriguez</t>
  </si>
  <si>
    <t>Silvia Liliana Amado Torres</t>
  </si>
  <si>
    <t>Alfonso Andrade Peña</t>
  </si>
  <si>
    <t xml:space="preserve">Luisa Paola Robayo Acevedo </t>
  </si>
  <si>
    <t>Diana Alejandra Ramirez Rincón</t>
  </si>
  <si>
    <t>UNIVERSIDAD DE LA SALLE</t>
  </si>
  <si>
    <t>Néstor Julian Ramirez Sierra</t>
  </si>
  <si>
    <t>Paula Andrea Rivas Barrera</t>
  </si>
  <si>
    <t>Andres Felipe Cardenas Dueñas</t>
  </si>
  <si>
    <t>Gina Briggite Rusinque</t>
  </si>
  <si>
    <t>Manuel Alejandro Niño Fontecha</t>
  </si>
  <si>
    <t>Javier Camilo Amador Perilla</t>
  </si>
  <si>
    <t>Javier Eduardo Pereira Cerón</t>
  </si>
  <si>
    <t>Yesid Arnulfo  Mejía Chamorro</t>
  </si>
  <si>
    <t>Wilmar Dario Gonzalez Buritaca</t>
  </si>
  <si>
    <t>Juan Carlos Camargo Perez</t>
  </si>
  <si>
    <t>UNIVERSIDAD EXTERNADO DE COLOMBIA</t>
  </si>
  <si>
    <t>Prestar servicios profesionales para apoyar y acompañar a la Dirección de Tecnologías de la Información, en la estabilización del  Sistema Protecti, identificación de las nuevas necesidades de los usuarios del Sistema de Gestión Documental CONTi, y el  seguimiento a las acciones derivadas del contrato de soporte y mantenimiento de este sistema, el sistema Analiti y del  portal WEB; así como, el  seguimiento de las integraciones realizadas entre estas herramientos y otros sistemas y  la identificación de las nuevas necesidades de conexión a través del bus de integración para dichos sistemas</t>
  </si>
  <si>
    <t>Adquirir la renovación de las licencias Adobe Premier, Adobe Audition y Adobe suite creative cloud</t>
  </si>
  <si>
    <t>Prestación de servicios de diseño, edición e impresión de documentos y elementos de comunicación gráfica para la difusión de la misionalidad y apoyo a la pedagogía de las actividades realizadas por la JEP entre sus grupos de interés</t>
  </si>
  <si>
    <t>Prestar servicios profesionales para apoyar y acompañar al Departamento de Atención a Víctimas en la articulación jurídica de la ruta de acreditación, atendiendo los enfoques diferenciales</t>
  </si>
  <si>
    <t>Mantenimiento preventivo del sistema de detección de incendios del edificio de la JEP</t>
  </si>
  <si>
    <t>Suministro a monto agotable de insumos y elementos de ferretería para la jurisdicción especial para la paz</t>
  </si>
  <si>
    <t>Prestar servicios profesionales para apoyar y acompañar a las salas y secciones de la JEP, en el análisis y estructuración de información para el trámite y preparación de los macrocasos y actividades necesarias para el desarrollo de los mismos</t>
  </si>
  <si>
    <t>Adquisición de elementos que contribuyan a la debida aplicación y desarrollo del sistema de gestión de seguridad y salud en el trabajo (SG-SST), así como para la protección personal</t>
  </si>
  <si>
    <t xml:space="preserve">Prestar  los servicios profesionales para apoyar el cubrimiento periodístico y la difusión de las actividades que realice la JEP en  territorio y en las demas acciones relacionadas con la estrategia de comunicación territorial de la entidad, siguiendo la politica de comunicaciones de la Jurisdicción. </t>
  </si>
  <si>
    <t>Prestar servicios profesionales para apoyar y acompañar a la Subdirección de Comunicaciones en la elaboración, producción, postproducción, edición y difusión de contenidos audiovisuales desde los territorios, conforme a la Política de Comunicaciones</t>
  </si>
  <si>
    <t>Adquirir Bolsa de horas para el soporte técnico especializado del Sistema de gestión de accesos e identidades IGA - IBM de la JEP</t>
  </si>
  <si>
    <t>Prestar servicios profesionales para apoyar al Departamento de Atención a Víctimas, para adelantar acciones de seguimiento que articulen la respuesta a peticiones, acreditación administrativas y seguimiento a órdenes judiciales como parte de la asistencia técnica a las actuaciones y decisiones judiciales, atendiendo los enfoques diferenciales</t>
  </si>
  <si>
    <t xml:space="preserve">Prestación de servicios de monitoreo a víctimas y comparecientes de la Jurisdicción Especial para la Paz.
 </t>
  </si>
  <si>
    <t>Prestar servicios profesionales para apoyar y acompañar al despacho de la Secretaría Ejecutiva en el seguimiento, elaboración, revisión de las actividades relacionados con la gestión de la dependencia</t>
  </si>
  <si>
    <t>Prestar servicios profesionales para apoyar a la Subdirección de Comunicaciones en la conceptualización, producción, edición y distribución de contenidos internos y externos para la difusión de los nuevos casos de la JEP y el sistema restaurativo, en concordancia con la estrategia y la política de comunicaciones de la entidad</t>
  </si>
  <si>
    <t>Prestar servicios profesionales especializados para apoyar y acompañar a la subsecretaría ejecutiva en el relacionamiento, la estrategia de comunicación, sensibilización, diseño de materiales, y demás funciones a cargo de los departamentos que la componen</t>
  </si>
  <si>
    <t>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</si>
  <si>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 xml:space="preserve">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 </t>
  </si>
  <si>
    <t>Prestar servicios profesionales para al grupo de relacionamiento y comunicaciones para apoyar la planeación estratégica y la elaboración de campañas institucionales para gestión interna y externa de la UIA</t>
  </si>
  <si>
    <t>Prestar servicios profesionales en el Departamento de Atención a Víctimas adelantando acciones de seguimiento y apoyo para el cumplimiento de peticiones y órdenes judiciales como parte de la asistencia técnica a las actuaciones y decisiones judiciales, atendiendo los enfoques diferenciales.</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</si>
  <si>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</si>
  <si>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 xml:space="preserve">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 </t>
  </si>
  <si>
    <t>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Relatoria</t>
  </si>
  <si>
    <t xml:space="preserve">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</si>
  <si>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Prestar servicios de apoyo a la Subdirección de Recursos Físicos e Infraestructura en las actividades  requeridas para tramitar los desplazamientos de la UIA requeridos para facilitar la capacidad de investigación judicial</t>
  </si>
  <si>
    <t>Prestar servicios profesionales para apoyar y acompañar al Departamento de Atención a Víctimas en la gestión administrativa, precontractual y seguimiento contractual a fin de facilitar la asistencia material a víctimas atendiendo los enfoques diferenciales</t>
  </si>
  <si>
    <t>Prestar servicios profesionales para apoyar y acompañar al Departamento de Atención a Víctimas en la elaboración, seguimiento y apoyo respuesta a ordenes judiciales, peticiones, orientación y asesoría, atendiendo los enfoques diferenciales. </t>
  </si>
  <si>
    <t xml:space="preserve">Prestar servicios profesionales para apoyar y acompañar al Departamento de Atención a Víctimas en la elaboración, seguimiento y apoyo respuesta a ordenes judiciales, peticiones, orientación y asesoría, atendiendo los enfoques diferenciales.  </t>
  </si>
  <si>
    <t>Prestar servicios profesionales para apoyar y acompañar a la Secretaría Ejecutiva en el seguimiento de asuntos contractuales y relacionados, así como en la documentación y preparación  de documentos, informes y conceptos dirigidos a la participación del la Secretaria aspectos institucionales</t>
  </si>
  <si>
    <t>Prestar servicios profesionales para apoyar a la secretaría ejecutiva en la organización del archivo y gestión documental de las actividades relativas al monitoreo integral en apoyo a la verificación judicial de acuerdo con los lineamientos administrativos de la JEP, así como en la gestión, revisión, seguimiento y apoyo a la supervisión de los informes presentados por los contratistas adscritos al equipo de la oficina asesora de monitoreo integral</t>
  </si>
  <si>
    <t>Prestar servicios para apoyar a la secretaría ejecutiva en la gestión y análisis  de información estadística y geográfica relativa al monitoreo integral,  en apoyo a la verificación judicial.</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</si>
  <si>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</si>
  <si>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AA- Oficina Asesora de Monitoreo Integral</t>
  </si>
  <si>
    <t>https://community.secop.gov.co/Public/Tendering/ContractNoticePhases/View?PPI=CO1.PPI.26393229&amp;isFromPublicArea=True&amp;isModal=False</t>
  </si>
  <si>
    <t>https://community.secop.gov.co/Public/Tendering/ContractNoticePhases/View?PPI=CO1.PPI.26050452&amp;isFromPublicArea=True&amp;isModal=False</t>
  </si>
  <si>
    <t>https://community.secop.gov.co/Public/Tendering/ContractNoticePhases/View?PPI=CO1.PPI.26026416&amp;isFromPublicArea=True&amp;isModal=False</t>
  </si>
  <si>
    <t>https://community.secop.gov.co/Public/Tendering/ContractNoticePhases/View?PPI=CO1.PPI.26410640&amp;isFromPublicArea=True&amp;isModal=False</t>
  </si>
  <si>
    <t>https://community.secop.gov.co/Public/Tendering/ContractNoticePhases/View?PPI=CO1.PPI.26164106&amp;isFromPublicArea=True&amp;isModal=False</t>
  </si>
  <si>
    <t>https://community.secop.gov.co/Public/Tendering/ContractNoticePhases/View?PPI=CO1.PPI.26272180&amp;isFromPublicArea=True&amp;isModal=False</t>
  </si>
  <si>
    <t>https://community.secop.gov.co/Public/Tendering/ContractNoticePhases/View?PPI=CO1.PPI.25935847&amp;isFromPublicArea=True&amp;isModal=False</t>
  </si>
  <si>
    <t>https://community.secop.gov.co/Public/Tendering/ContractNoticePhases/View?PPI=CO1.PPI.25329924&amp;isFromPublicArea=True&amp;isModal=False</t>
  </si>
  <si>
    <t>https://community.secop.gov.co/Public/Tendering/ContractNoticePhases/View?PPI=CO1.PPI.26177375&amp;isFromPublicArea=True&amp;isModal=False</t>
  </si>
  <si>
    <t>https://community.secop.gov.co/Public/Tendering/ContractNoticePhases/View?PPI=CO1.PPI.25507490&amp;isFromPublicArea=True&amp;isModal=False</t>
  </si>
  <si>
    <t>https://community.secop.gov.co/Public/Tendering/ContractNoticePhases/View?PPI=CO1.PPI.26407798&amp;isFromPublicArea=True&amp;isModal=False</t>
  </si>
  <si>
    <t>https://community.secop.gov.co/Public/Tendering/ContractNoticePhases/View?PPI=CO1.PPI.26058935&amp;isFromPublicArea=True&amp;isModal=False</t>
  </si>
  <si>
    <t>https://community.secop.gov.co/Public/Tendering/ContractNoticePhases/View?PPI=CO1.PPI.25672360&amp;isFromPublicArea=True&amp;isModal=False</t>
  </si>
  <si>
    <t>https://community.secop.gov.co/Public/Tendering/ContractNoticePhases/View?PPI=CO1.PPI.26435468&amp;isFromPublicArea=True&amp;isModal=False</t>
  </si>
  <si>
    <t>https://www.colombiacompra.gov.co/tienda-virtual-del-estado-colombiano/ordenes-compra/113381</t>
  </si>
  <si>
    <t>https://community.secop.gov.co/Public/Tendering/ContractNoticePhases/View?PPI=CO1.PPI.26233472&amp;isFromPublicArea=True&amp;isModal=False</t>
  </si>
  <si>
    <t>https://community.secop.gov.co/Public/Tendering/ContractNoticePhases/View?PPI=CO1.PPI.26292356&amp;isFromPublicArea=True&amp;isModal=False</t>
  </si>
  <si>
    <t>https://community.secop.gov.co/Public/Tendering/ContractNoticePhases/View?PPI=CO1.PPI.26437193&amp;isFromPublicArea=True&amp;isModal=False</t>
  </si>
  <si>
    <t>https://community.secop.gov.co/Public/Tendering/ContractNoticePhases/View?PPI=CO1.PPI.25924960&amp;isFromPublicArea=True&amp;isModal=False</t>
  </si>
  <si>
    <t>https://community.secop.gov.co/Public/Tendering/ContractNoticePhases/View?PPI=CO1.PPI.26135442&amp;isFromPublicArea=True&amp;isModal=False</t>
  </si>
  <si>
    <t>https://community.secop.gov.co/Public/Tendering/ContractNoticePhases/View?PPI=CO1.PPI.26163746&amp;isFromPublicArea=True&amp;isModal=False</t>
  </si>
  <si>
    <t>https://community.secop.gov.co/Public/Tendering/ContractNoticePhases/View?PPI=CO1.PPI.26054821&amp;isFromPublicArea=True&amp;isModal=False</t>
  </si>
  <si>
    <t>https://community.secop.gov.co/Public/Tendering/ContractNoticePhases/View?PPI=CO1.PPI.26138113&amp;isFromPublicArea=True&amp;isModal=False</t>
  </si>
  <si>
    <t>https://community.secop.gov.co/Public/Tendering/ContractNoticePhases/View?PPI=CO1.PPI.26260291&amp;isFromPublicArea=True&amp;isModal=False</t>
  </si>
  <si>
    <t>https://community.secop.gov.co/Public/Tendering/ContractNoticePhases/View?PPI=CO1.PPI.26047038&amp;isFromPublicArea=True&amp;isModal=False</t>
  </si>
  <si>
    <t>https://community.secop.gov.co/Public/Tendering/ContractNoticePhases/View?PPI=CO1.PPI.26178826&amp;isFromPublicArea=True&amp;isModal=False</t>
  </si>
  <si>
    <t>https://community.secop.gov.co/Public/Tendering/ContractNoticePhases/View?PPI=CO1.PPI.26071186&amp;isFromPublicArea=True&amp;isModal=False</t>
  </si>
  <si>
    <t>https://community.secop.gov.co/Public/Tendering/ContractNoticePhases/View?PPI=CO1.PPI.26346680&amp;isFromPublicArea=True&amp;isModal=False</t>
  </si>
  <si>
    <t>https://community.secop.gov.co/Public/Tendering/ContractNoticePhases/View?PPI=CO1.PPI.26235362&amp;isFromPublicArea=True&amp;isModal=False</t>
  </si>
  <si>
    <t>https://community.secop.gov.co/Public/Tendering/ContractNoticePhases/View?PPI=CO1.PPI.26363689&amp;isFromPublicArea=True&amp;isModal=False</t>
  </si>
  <si>
    <t>https://community.secop.gov.co/Public/Tendering/ContractNoticePhases/View?PPI=CO1.PPI.26404563&amp;isFromPublicArea=True&amp;isModal=False</t>
  </si>
  <si>
    <t>https://community.secop.gov.co/Public/Tendering/ContractNoticePhases/View?PPI=CO1.PPI.26046383&amp;isFromPublicArea=True&amp;isModal=False</t>
  </si>
  <si>
    <t>https://community.secop.gov.co/Public/Tendering/ContractNoticePhases/View?PPI=CO1.PPI.26092213&amp;isFromPublicArea=True&amp;isModal=False</t>
  </si>
  <si>
    <t>https://community.secop.gov.co/Public/Tendering/ContractNoticePhases/View?PPI=CO1.PPI.26163997&amp;isFromPublicArea=True&amp;isModal=False</t>
  </si>
  <si>
    <t>https://community.secop.gov.co/Public/Tendering/ContractNoticePhases/View?PPI=CO1.PPI.26210614&amp;isFromPublicArea=True&amp;isModal=False</t>
  </si>
  <si>
    <t>https://community.secop.gov.co/Public/Tendering/ContractNoticePhases/View?PPI=CO1.PPI.26394664&amp;isFromPublicArea=True&amp;isModal=False</t>
  </si>
  <si>
    <t>https://community.secop.gov.co/Public/Tendering/ContractNoticePhases/View?PPI=CO1.PPI.26058203&amp;isFromPublicArea=True&amp;isModal=False</t>
  </si>
  <si>
    <t>https://community.secop.gov.co/Public/Tendering/ContractNoticePhases/View?PPI=CO1.PPI.26104068&amp;isFromPublicArea=True&amp;isModal=False</t>
  </si>
  <si>
    <t>https://community.secop.gov.co/Public/Tendering/ContractNoticePhases/View?PPI=CO1.PPI.26260061&amp;isFromPublicArea=True&amp;isModal=False</t>
  </si>
  <si>
    <t>https://community.secop.gov.co/Public/Tendering/ContractNoticePhases/View?PPI=CO1.PPI.26234189&amp;isFromPublicArea=True&amp;isModal=False</t>
  </si>
  <si>
    <t>https://community.secop.gov.co/Public/Tendering/ContractNoticePhases/View?PPI=CO1.PPI.26202258&amp;isFromPublicArea=True&amp;isModal=False</t>
  </si>
  <si>
    <t>https://community.secop.gov.co/Public/Tendering/ContractNoticePhases/View?PPI=CO1.PPI.26183743&amp;isFromPublicArea=True&amp;isModal=False</t>
  </si>
  <si>
    <t>Diego Fabian Mosquera Hernandez</t>
  </si>
  <si>
    <t>CONTRATO PENDIENTE DE 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</si>
</sst>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00"/>
    <numFmt numFmtId="165" formatCode="dd/mm/yyyy;@"/>
    <numFmt numFmtId="166" formatCode="&quot;$&quot;\ #,##0"/>
  </numFmts>
  <fonts count="34" x14ac:knownFonts="1">
    <font>
      <sz val="11"/>
      <color theme="1"/>
      <name val="Calibri"/>
      <family val="2"/>
      <scheme val="minor"/>
    </font>
    <font>
      <sz val="10"/>
      <color theme="1"/>
      <name val="Arial Narrow"/>
      <family val="2"/>
    </font>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8"/>
      <color theme="3"/>
      <name val="Calibri Light"/>
      <family val="2"/>
      <scheme val="maj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12"/>
      <name val="Palatino Linotype"/>
      <family val="1"/>
    </font>
    <font>
      <b/>
      <sz val="14"/>
      <name val="Palatino Linotype"/>
      <family val="1"/>
    </font>
    <font>
      <sz val="14"/>
      <name val="Calibri"/>
      <family val="2"/>
      <scheme val="minor"/>
    </font>
    <font>
      <sz val="14"/>
      <name val="Palatino Linotype"/>
      <family val="1"/>
    </font>
    <font>
      <u/>
      <sz val="14"/>
      <name val="Calibri"/>
      <family val="2"/>
      <scheme val="minor"/>
    </font>
    <font>
      <u/>
      <sz val="14"/>
      <name val="Palatino Linotype"/>
      <family val="1"/>
    </font>
    <font>
      <u/>
      <sz val="11"/>
      <name val="Calibri"/>
      <family val="2"/>
      <scheme val="minor"/>
    </font>
    <font>
      <sz val="12"/>
      <color theme="1"/>
      <name val="Palatino Linotype"/>
      <family val="1"/>
    </font>
    <font>
      <sz val="14"/>
      <color theme="1"/>
      <name val="Palatino Linotype"/>
      <family val="1"/>
    </font>
    <font>
      <u/>
      <sz val="12"/>
      <color theme="1"/>
      <name val="Palatino Linotype"/>
      <family val="1"/>
    </font>
  </fonts>
  <fills count="5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rgb="FFFFCCCC"/>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theme="0" tint="-0.499984740745262"/>
        <bgColor indexed="64"/>
      </patternFill>
    </fill>
    <fill>
      <patternFill patternType="solid">
        <fgColor rgb="FFE4CADA"/>
        <bgColor indexed="64"/>
      </patternFill>
    </fill>
    <fill>
      <patternFill patternType="solid">
        <fgColor theme="0" tint="-0.14999847407452621"/>
        <bgColor theme="4" tint="0.79998168889431442"/>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2"/>
        <bgColor indexed="64"/>
      </patternFill>
    </fill>
    <fill>
      <patternFill patternType="solid">
        <fgColor theme="5" tint="0.79998168889431442"/>
        <bgColor theme="4" tint="0.79998168889431442"/>
      </patternFill>
    </fill>
    <fill>
      <patternFill patternType="solid">
        <fgColor theme="0" tint="-0.249977111117893"/>
        <bgColor theme="4" tint="0.79998168889431442"/>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style="thin">
        <color theme="4" tint="0.39997558519241921"/>
      </bottom>
      <diagonal/>
    </border>
    <border>
      <left/>
      <right/>
      <top style="thin">
        <color theme="4" tint="0.39997558519241921"/>
      </top>
      <bottom style="thin">
        <color theme="4" tint="0.39997558519241921"/>
      </bottom>
      <diagonal/>
    </border>
  </borders>
  <cellStyleXfs count="67">
    <xf numFmtId="0" fontId="0" fillId="0" borderId="0"/>
    <xf numFmtId="42" fontId="2" fillId="0" borderId="0" applyFont="0" applyFill="0" applyBorder="0" applyAlignment="0" applyProtection="0"/>
    <xf numFmtId="0" fontId="3" fillId="0" borderId="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17" borderId="13" applyNumberFormat="0" applyFont="0" applyAlignment="0" applyProtection="0"/>
    <xf numFmtId="44" fontId="2" fillId="0" borderId="0" applyFont="0" applyFill="0" applyBorder="0" applyAlignment="0" applyProtection="0"/>
    <xf numFmtId="41" fontId="2"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4" fillId="14" borderId="9" applyNumberFormat="0" applyAlignment="0" applyProtection="0"/>
    <xf numFmtId="0" fontId="15" fillId="15" borderId="10" applyNumberFormat="0" applyAlignment="0" applyProtection="0"/>
    <xf numFmtId="0" fontId="16" fillId="15" borderId="9" applyNumberFormat="0" applyAlignment="0" applyProtection="0"/>
    <xf numFmtId="0" fontId="17" fillId="0" borderId="11" applyNumberFormat="0" applyFill="0" applyAlignment="0" applyProtection="0"/>
    <xf numFmtId="0" fontId="18" fillId="16" borderId="12" applyNumberFormat="0" applyAlignment="0" applyProtection="0"/>
    <xf numFmtId="0" fontId="7" fillId="0" borderId="0" applyNumberFormat="0" applyFill="0" applyBorder="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1"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1"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600">
    <xf numFmtId="0" fontId="0" fillId="0" borderId="0" xfId="0"/>
    <xf numFmtId="14" fontId="24" fillId="2" borderId="4" xfId="0" applyNumberFormat="1" applyFont="1" applyFill="1" applyBorder="1" applyAlignment="1" applyProtection="1">
      <alignment horizontal="center" vertical="center"/>
      <protection locked="0"/>
    </xf>
    <xf numFmtId="14" fontId="24" fillId="4" borderId="4" xfId="0" applyNumberFormat="1"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wrapText="1"/>
      <protection locked="0"/>
    </xf>
    <xf numFmtId="166" fontId="24" fillId="2" borderId="4" xfId="0" applyNumberFormat="1"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5" fillId="10" borderId="4" xfId="0" applyFont="1" applyFill="1" applyBorder="1" applyAlignment="1">
      <alignment horizontal="center" vertical="center" wrapText="1"/>
    </xf>
    <xf numFmtId="44" fontId="25" fillId="10" borderId="4" xfId="3" applyFont="1" applyFill="1" applyBorder="1" applyAlignment="1">
      <alignment horizontal="center" vertical="center" wrapText="1"/>
    </xf>
    <xf numFmtId="9" fontId="25" fillId="10" borderId="4" xfId="59" applyFont="1" applyFill="1" applyBorder="1" applyAlignment="1">
      <alignment horizontal="center" vertical="center" wrapText="1"/>
    </xf>
    <xf numFmtId="43" fontId="26" fillId="0" borderId="0" xfId="60" applyFont="1" applyAlignment="1">
      <alignment horizontal="center" vertical="center" wrapText="1"/>
    </xf>
    <xf numFmtId="0" fontId="26" fillId="0" borderId="0" xfId="0" applyFont="1" applyAlignment="1">
      <alignment horizontal="center" vertical="center" wrapText="1"/>
    </xf>
    <xf numFmtId="44" fontId="27" fillId="7" borderId="4" xfId="3" applyFont="1" applyFill="1" applyBorder="1" applyAlignment="1">
      <alignment horizontal="center" vertical="center" wrapText="1"/>
    </xf>
    <xf numFmtId="9" fontId="27" fillId="7" borderId="4" xfId="59" applyFont="1" applyFill="1" applyBorder="1" applyAlignment="1">
      <alignment horizontal="center" vertical="center" wrapText="1"/>
    </xf>
    <xf numFmtId="44" fontId="27" fillId="7" borderId="4" xfId="3" applyFont="1" applyFill="1" applyBorder="1" applyAlignment="1">
      <alignment horizontal="center" vertical="center"/>
    </xf>
    <xf numFmtId="44" fontId="26" fillId="0" borderId="0" xfId="0" applyNumberFormat="1" applyFont="1" applyAlignment="1">
      <alignment horizontal="center" vertical="center" wrapText="1"/>
    </xf>
    <xf numFmtId="44" fontId="27" fillId="0" borderId="4" xfId="3" applyFont="1" applyFill="1" applyBorder="1" applyAlignment="1">
      <alignment horizontal="center" vertical="center" wrapText="1"/>
    </xf>
    <xf numFmtId="44" fontId="27" fillId="0" borderId="4" xfId="3" applyFont="1" applyBorder="1" applyAlignment="1">
      <alignment horizontal="center" vertical="center"/>
    </xf>
    <xf numFmtId="44" fontId="27" fillId="0" borderId="4" xfId="3" applyFont="1" applyFill="1" applyBorder="1" applyAlignment="1">
      <alignment horizontal="center" vertical="center"/>
    </xf>
    <xf numFmtId="44" fontId="27" fillId="2" borderId="4" xfId="3" applyFont="1" applyFill="1" applyBorder="1" applyAlignment="1">
      <alignment horizontal="center" vertical="center" wrapText="1"/>
    </xf>
    <xf numFmtId="9" fontId="27" fillId="2" borderId="4" xfId="59" applyFont="1" applyFill="1" applyBorder="1" applyAlignment="1">
      <alignment horizontal="center" vertical="center" wrapText="1"/>
    </xf>
    <xf numFmtId="44" fontId="27" fillId="2" borderId="4" xfId="3" applyFont="1" applyFill="1" applyBorder="1" applyAlignment="1">
      <alignment horizontal="center" vertical="center"/>
    </xf>
    <xf numFmtId="44" fontId="27" fillId="47" borderId="4" xfId="3" applyFont="1" applyFill="1" applyBorder="1" applyAlignment="1">
      <alignment horizontal="center" vertical="center" wrapText="1"/>
    </xf>
    <xf numFmtId="44" fontId="27" fillId="0" borderId="4" xfId="3" applyFont="1" applyBorder="1" applyAlignment="1">
      <alignment horizontal="center" vertical="center" wrapText="1"/>
    </xf>
    <xf numFmtId="41" fontId="27" fillId="2" borderId="4" xfId="58" applyFont="1" applyFill="1" applyBorder="1" applyAlignment="1">
      <alignment horizontal="center" vertical="center" wrapText="1"/>
    </xf>
    <xf numFmtId="164" fontId="27" fillId="0" borderId="4" xfId="1" applyNumberFormat="1" applyFont="1" applyFill="1" applyBorder="1" applyAlignment="1">
      <alignment horizontal="center" vertical="center" wrapText="1"/>
    </xf>
    <xf numFmtId="164" fontId="27" fillId="2" borderId="5" xfId="3" applyNumberFormat="1" applyFont="1" applyFill="1" applyBorder="1" applyAlignment="1">
      <alignment horizontal="center" vertical="center" wrapText="1"/>
    </xf>
    <xf numFmtId="164" fontId="27" fillId="2" borderId="4" xfId="3" applyNumberFormat="1" applyFont="1" applyFill="1" applyBorder="1" applyAlignment="1">
      <alignment horizontal="center" vertical="center" wrapText="1"/>
    </xf>
    <xf numFmtId="164" fontId="27" fillId="7" borderId="5" xfId="3" applyNumberFormat="1" applyFont="1" applyFill="1" applyBorder="1" applyAlignment="1">
      <alignment horizontal="center" vertical="center" wrapText="1"/>
    </xf>
    <xf numFmtId="164" fontId="27" fillId="0" borderId="5" xfId="3" applyNumberFormat="1" applyFont="1" applyFill="1" applyBorder="1" applyAlignment="1">
      <alignment horizontal="center" vertical="center" wrapText="1"/>
    </xf>
    <xf numFmtId="164" fontId="27" fillId="0" borderId="4" xfId="3" applyNumberFormat="1" applyFont="1" applyFill="1" applyBorder="1" applyAlignment="1">
      <alignment horizontal="center" vertical="center" wrapText="1"/>
    </xf>
    <xf numFmtId="43" fontId="26" fillId="0" borderId="0" xfId="0" applyNumberFormat="1" applyFont="1" applyAlignment="1">
      <alignment horizontal="center" vertical="center" wrapText="1"/>
    </xf>
    <xf numFmtId="44" fontId="27" fillId="5" borderId="4" xfId="3" applyFont="1" applyFill="1" applyBorder="1" applyAlignment="1">
      <alignment horizontal="center" vertical="center" wrapText="1"/>
    </xf>
    <xf numFmtId="164" fontId="27" fillId="5" borderId="4" xfId="3" applyNumberFormat="1" applyFont="1" applyFill="1" applyBorder="1" applyAlignment="1">
      <alignment horizontal="center" vertical="center" wrapText="1"/>
    </xf>
    <xf numFmtId="164" fontId="27" fillId="5" borderId="5" xfId="3" applyNumberFormat="1" applyFont="1" applyFill="1" applyBorder="1" applyAlignment="1">
      <alignment horizontal="center" vertical="center" wrapText="1"/>
    </xf>
    <xf numFmtId="44" fontId="27" fillId="48" borderId="4" xfId="3" applyFont="1" applyFill="1" applyBorder="1" applyAlignment="1">
      <alignment horizontal="center" vertical="center" wrapText="1"/>
    </xf>
    <xf numFmtId="164" fontId="27" fillId="48" borderId="4" xfId="3" applyNumberFormat="1" applyFont="1" applyFill="1" applyBorder="1" applyAlignment="1">
      <alignment horizontal="center" vertical="center" wrapText="1"/>
    </xf>
    <xf numFmtId="41" fontId="27" fillId="2" borderId="3" xfId="58" applyFont="1" applyFill="1" applyBorder="1" applyAlignment="1">
      <alignment horizontal="center" vertical="center" wrapText="1"/>
    </xf>
    <xf numFmtId="9" fontId="27" fillId="5" borderId="4" xfId="59" applyFont="1" applyFill="1" applyBorder="1" applyAlignment="1">
      <alignment horizontal="center" vertical="center" wrapText="1"/>
    </xf>
    <xf numFmtId="44" fontId="27" fillId="49" borderId="4" xfId="3" applyFont="1" applyFill="1" applyBorder="1" applyAlignment="1">
      <alignment horizontal="center" vertical="center" wrapText="1"/>
    </xf>
    <xf numFmtId="164" fontId="27" fillId="49" borderId="4" xfId="3" applyNumberFormat="1" applyFont="1" applyFill="1" applyBorder="1" applyAlignment="1">
      <alignment horizontal="center" vertical="center" wrapText="1"/>
    </xf>
    <xf numFmtId="164" fontId="27" fillId="46" borderId="4" xfId="3" applyNumberFormat="1" applyFont="1" applyFill="1" applyBorder="1" applyAlignment="1">
      <alignment horizontal="center" vertical="center" wrapText="1"/>
    </xf>
    <xf numFmtId="44" fontId="27" fillId="50" borderId="4" xfId="3" applyFont="1" applyFill="1" applyBorder="1" applyAlignment="1">
      <alignment horizontal="center" vertical="center" wrapText="1"/>
    </xf>
    <xf numFmtId="164" fontId="27" fillId="50" borderId="4" xfId="3" applyNumberFormat="1" applyFont="1" applyFill="1" applyBorder="1" applyAlignment="1">
      <alignment horizontal="center" vertical="center" wrapText="1"/>
    </xf>
    <xf numFmtId="164" fontId="27" fillId="46" borderId="5" xfId="3" applyNumberFormat="1" applyFont="1" applyFill="1" applyBorder="1" applyAlignment="1">
      <alignment horizontal="center" vertical="center" wrapText="1"/>
    </xf>
    <xf numFmtId="44" fontId="27" fillId="42" borderId="4" xfId="3" applyFont="1" applyFill="1" applyBorder="1" applyAlignment="1">
      <alignment horizontal="center" vertical="center" wrapText="1"/>
    </xf>
    <xf numFmtId="164" fontId="27" fillId="42" borderId="5" xfId="3" applyNumberFormat="1" applyFont="1" applyFill="1" applyBorder="1" applyAlignment="1">
      <alignment horizontal="center" vertical="center" wrapText="1"/>
    </xf>
    <xf numFmtId="164" fontId="27" fillId="42" borderId="4" xfId="3" applyNumberFormat="1" applyFont="1" applyFill="1" applyBorder="1" applyAlignment="1">
      <alignment horizontal="center" vertical="center" wrapText="1"/>
    </xf>
    <xf numFmtId="9" fontId="27" fillId="4" borderId="4" xfId="59" applyFont="1" applyFill="1" applyBorder="1" applyAlignment="1">
      <alignment horizontal="center" vertical="center" wrapText="1"/>
    </xf>
    <xf numFmtId="44" fontId="27" fillId="4" borderId="4" xfId="3" applyFont="1" applyFill="1" applyBorder="1" applyAlignment="1">
      <alignment horizontal="center" vertical="center" wrapText="1"/>
    </xf>
    <xf numFmtId="164" fontId="27" fillId="4" borderId="5" xfId="3" applyNumberFormat="1" applyFont="1" applyFill="1" applyBorder="1" applyAlignment="1">
      <alignment horizontal="center" vertical="center" wrapText="1"/>
    </xf>
    <xf numFmtId="164" fontId="27" fillId="4" borderId="4" xfId="3" applyNumberFormat="1" applyFont="1" applyFill="1" applyBorder="1" applyAlignment="1">
      <alignment horizontal="center" vertical="center" wrapText="1"/>
    </xf>
    <xf numFmtId="44" fontId="27" fillId="46" borderId="4" xfId="3" applyFont="1" applyFill="1" applyBorder="1" applyAlignment="1">
      <alignment horizontal="center" vertical="center" wrapText="1"/>
    </xf>
    <xf numFmtId="44" fontId="27" fillId="2" borderId="4" xfId="3" applyFont="1" applyFill="1" applyBorder="1" applyAlignment="1" applyProtection="1">
      <alignment horizontal="center" vertical="center" wrapText="1"/>
      <protection locked="0"/>
    </xf>
    <xf numFmtId="44" fontId="27" fillId="0" borderId="4" xfId="3" applyFont="1" applyBorder="1" applyAlignment="1" applyProtection="1">
      <alignment horizontal="center" vertical="center" wrapText="1"/>
      <protection locked="0"/>
    </xf>
    <xf numFmtId="44" fontId="27" fillId="3" borderId="4" xfId="3" applyFont="1" applyFill="1" applyBorder="1" applyAlignment="1">
      <alignment horizontal="center" vertical="center" wrapText="1"/>
    </xf>
    <xf numFmtId="164" fontId="27" fillId="3" borderId="4" xfId="3" applyNumberFormat="1" applyFont="1" applyFill="1" applyBorder="1" applyAlignment="1">
      <alignment horizontal="center" vertical="center" wrapText="1"/>
    </xf>
    <xf numFmtId="44" fontId="27" fillId="5" borderId="4" xfId="3" applyFont="1" applyFill="1" applyBorder="1" applyAlignment="1" applyProtection="1">
      <alignment horizontal="center" vertical="center" wrapText="1"/>
      <protection locked="0"/>
    </xf>
    <xf numFmtId="44" fontId="27" fillId="4" borderId="4" xfId="3" applyFont="1" applyFill="1" applyBorder="1" applyAlignment="1" applyProtection="1">
      <alignment horizontal="center" vertical="center" wrapText="1"/>
      <protection locked="0"/>
    </xf>
    <xf numFmtId="44" fontId="27" fillId="6" borderId="4" xfId="3" applyFont="1" applyFill="1" applyBorder="1" applyAlignment="1" applyProtection="1">
      <alignment horizontal="center" vertical="center" wrapText="1"/>
      <protection locked="0"/>
    </xf>
    <xf numFmtId="44" fontId="27" fillId="6" borderId="4" xfId="3" applyFont="1" applyFill="1" applyBorder="1" applyAlignment="1">
      <alignment horizontal="center" vertical="center" wrapText="1"/>
    </xf>
    <xf numFmtId="164" fontId="27" fillId="6" borderId="4" xfId="3" applyNumberFormat="1" applyFont="1" applyFill="1" applyBorder="1" applyAlignment="1">
      <alignment horizontal="center" vertical="center" wrapText="1"/>
    </xf>
    <xf numFmtId="44" fontId="27" fillId="44" borderId="4" xfId="3" applyFont="1" applyFill="1" applyBorder="1" applyAlignment="1" applyProtection="1">
      <alignment horizontal="center" vertical="center" wrapText="1"/>
      <protection locked="0"/>
    </xf>
    <xf numFmtId="44" fontId="27" fillId="44" borderId="4" xfId="3" applyFont="1" applyFill="1" applyBorder="1" applyAlignment="1">
      <alignment horizontal="center" vertical="center" wrapText="1"/>
    </xf>
    <xf numFmtId="164" fontId="27" fillId="44" borderId="4" xfId="3" applyNumberFormat="1" applyFont="1" applyFill="1" applyBorder="1" applyAlignment="1">
      <alignment horizontal="center" vertical="center" wrapText="1"/>
    </xf>
    <xf numFmtId="44" fontId="27" fillId="7" borderId="4" xfId="3" applyFont="1" applyFill="1" applyBorder="1" applyAlignment="1" applyProtection="1">
      <alignment horizontal="center" vertical="center" wrapText="1"/>
      <protection locked="0"/>
    </xf>
    <xf numFmtId="164" fontId="27" fillId="7" borderId="4" xfId="3" applyNumberFormat="1" applyFont="1" applyFill="1" applyBorder="1" applyAlignment="1">
      <alignment horizontal="center" vertical="center" wrapText="1"/>
    </xf>
    <xf numFmtId="44" fontId="27" fillId="43" borderId="4" xfId="3" applyFont="1" applyFill="1" applyBorder="1" applyAlignment="1" applyProtection="1">
      <alignment horizontal="center" vertical="center" wrapText="1"/>
      <protection locked="0"/>
    </xf>
    <xf numFmtId="44" fontId="27" fillId="43" borderId="4" xfId="3" applyFont="1" applyFill="1" applyBorder="1" applyAlignment="1">
      <alignment horizontal="center" vertical="center" wrapText="1"/>
    </xf>
    <xf numFmtId="164" fontId="27" fillId="43" borderId="4" xfId="3" applyNumberFormat="1" applyFont="1" applyFill="1" applyBorder="1" applyAlignment="1">
      <alignment horizontal="center" vertical="center" wrapText="1"/>
    </xf>
    <xf numFmtId="43" fontId="26" fillId="46" borderId="0" xfId="60" applyFont="1" applyFill="1" applyAlignment="1">
      <alignment horizontal="center" vertical="center" wrapText="1"/>
    </xf>
    <xf numFmtId="44" fontId="27" fillId="4" borderId="4" xfId="3" applyFont="1" applyFill="1" applyBorder="1" applyAlignment="1" applyProtection="1">
      <alignment horizontal="center" vertical="center"/>
      <protection locked="0"/>
    </xf>
    <xf numFmtId="44" fontId="27" fillId="2" borderId="4" xfId="3" applyFont="1" applyFill="1" applyBorder="1" applyAlignment="1" applyProtection="1">
      <alignment horizontal="center" vertical="center"/>
      <protection locked="0"/>
    </xf>
    <xf numFmtId="44" fontId="27" fillId="7" borderId="4" xfId="3" applyFont="1" applyFill="1" applyBorder="1" applyAlignment="1" applyProtection="1">
      <alignment horizontal="center" vertical="center"/>
      <protection locked="0"/>
    </xf>
    <xf numFmtId="44" fontId="27" fillId="6" borderId="4" xfId="3" applyFont="1" applyFill="1" applyBorder="1" applyAlignment="1" applyProtection="1">
      <alignment horizontal="center" vertical="center"/>
      <protection locked="0"/>
    </xf>
    <xf numFmtId="44" fontId="27" fillId="5" borderId="4" xfId="3" applyFont="1" applyFill="1" applyBorder="1" applyAlignment="1" applyProtection="1">
      <alignment horizontal="center" vertical="center"/>
      <protection locked="0"/>
    </xf>
    <xf numFmtId="44" fontId="27" fillId="9" borderId="4" xfId="3" applyFont="1" applyFill="1" applyBorder="1" applyAlignment="1" applyProtection="1">
      <alignment horizontal="center" vertical="center"/>
      <protection locked="0"/>
    </xf>
    <xf numFmtId="44" fontId="27" fillId="9" borderId="4" xfId="3" applyFont="1" applyFill="1" applyBorder="1" applyAlignment="1">
      <alignment horizontal="center" vertical="center" wrapText="1"/>
    </xf>
    <xf numFmtId="164" fontId="27" fillId="9" borderId="4" xfId="3" applyNumberFormat="1" applyFont="1" applyFill="1" applyBorder="1" applyAlignment="1">
      <alignment horizontal="center" vertical="center" wrapText="1"/>
    </xf>
    <xf numFmtId="44" fontId="27" fillId="46" borderId="4" xfId="3" applyFont="1" applyFill="1" applyBorder="1" applyAlignment="1" applyProtection="1">
      <alignment horizontal="center" vertical="center"/>
      <protection locked="0"/>
    </xf>
    <xf numFmtId="44" fontId="27" fillId="43" borderId="4" xfId="3" applyFont="1" applyFill="1" applyBorder="1" applyAlignment="1" applyProtection="1">
      <alignment horizontal="center" vertical="center"/>
      <protection locked="0"/>
    </xf>
    <xf numFmtId="44" fontId="27" fillId="42" borderId="4" xfId="3" applyFont="1" applyFill="1" applyBorder="1" applyAlignment="1" applyProtection="1">
      <alignment horizontal="center" vertical="center"/>
      <protection locked="0"/>
    </xf>
    <xf numFmtId="44" fontId="27" fillId="42" borderId="4" xfId="3" applyFont="1" applyFill="1" applyBorder="1" applyAlignment="1" applyProtection="1">
      <alignment horizontal="center" vertical="center" wrapText="1"/>
      <protection locked="0"/>
    </xf>
    <xf numFmtId="44" fontId="27" fillId="46" borderId="4" xfId="3" applyFont="1" applyFill="1" applyBorder="1" applyAlignment="1" applyProtection="1">
      <alignment horizontal="center" vertical="center" wrapText="1"/>
      <protection locked="0"/>
    </xf>
    <xf numFmtId="44" fontId="24" fillId="46" borderId="4" xfId="3" applyFont="1" applyFill="1" applyBorder="1" applyAlignment="1" applyProtection="1">
      <alignment horizontal="center" vertical="center"/>
      <protection locked="0"/>
    </xf>
    <xf numFmtId="14" fontId="24" fillId="2" borderId="4" xfId="0" applyNumberFormat="1" applyFont="1" applyFill="1" applyBorder="1" applyAlignment="1" applyProtection="1">
      <alignment horizontal="center" vertical="center" wrapText="1"/>
      <protection locked="0"/>
    </xf>
    <xf numFmtId="44" fontId="24" fillId="2" borderId="4" xfId="3" applyFont="1" applyFill="1" applyBorder="1" applyAlignment="1" applyProtection="1">
      <alignment horizontal="center" vertical="center"/>
      <protection locked="0"/>
    </xf>
    <xf numFmtId="6" fontId="24" fillId="2" borderId="4" xfId="0" applyNumberFormat="1"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14" fontId="24" fillId="3" borderId="4" xfId="0" applyNumberFormat="1" applyFont="1" applyFill="1" applyBorder="1" applyAlignment="1" applyProtection="1">
      <alignment horizontal="center" vertical="center" wrapText="1"/>
      <protection locked="0"/>
    </xf>
    <xf numFmtId="14" fontId="24" fillId="3" borderId="4" xfId="0" applyNumberFormat="1" applyFont="1" applyFill="1" applyBorder="1" applyAlignment="1" applyProtection="1">
      <alignment horizontal="center" vertical="center"/>
      <protection locked="0"/>
    </xf>
    <xf numFmtId="44" fontId="24" fillId="3" borderId="4" xfId="3"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44" fontId="24" fillId="49" borderId="4" xfId="3" applyFont="1" applyFill="1" applyBorder="1" applyAlignment="1" applyProtection="1">
      <alignment horizontal="center" vertical="center"/>
      <protection locked="0"/>
    </xf>
    <xf numFmtId="0" fontId="24" fillId="7" borderId="4" xfId="0" applyFont="1" applyFill="1" applyBorder="1" applyAlignment="1" applyProtection="1">
      <alignment horizontal="center" vertical="center" wrapText="1"/>
      <protection locked="0"/>
    </xf>
    <xf numFmtId="14" fontId="24" fillId="7" borderId="4" xfId="0" applyNumberFormat="1" applyFont="1" applyFill="1" applyBorder="1" applyAlignment="1" applyProtection="1">
      <alignment horizontal="center" vertical="center"/>
      <protection locked="0"/>
    </xf>
    <xf numFmtId="44" fontId="24" fillId="7" borderId="4" xfId="3" applyFont="1" applyFill="1" applyBorder="1" applyAlignment="1" applyProtection="1">
      <alignment horizontal="center" vertical="center"/>
      <protection locked="0"/>
    </xf>
    <xf numFmtId="0" fontId="24" fillId="7" borderId="4" xfId="0"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wrapText="1"/>
      <protection locked="0"/>
    </xf>
    <xf numFmtId="44" fontId="24" fillId="5" borderId="4" xfId="3"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wrapText="1"/>
      <protection locked="0"/>
    </xf>
    <xf numFmtId="14" fontId="24" fillId="4" borderId="4" xfId="0" applyNumberFormat="1" applyFont="1" applyFill="1" applyBorder="1" applyAlignment="1" applyProtection="1">
      <alignment horizontal="center" vertical="center" wrapText="1"/>
      <protection locked="0"/>
    </xf>
    <xf numFmtId="44" fontId="24" fillId="4" borderId="4" xfId="3"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44" fontId="26" fillId="0" borderId="0" xfId="3" applyFont="1" applyAlignment="1">
      <alignment horizontal="center" vertical="center" wrapText="1"/>
    </xf>
    <xf numFmtId="1" fontId="26" fillId="0" borderId="0" xfId="0" applyNumberFormat="1" applyFont="1" applyAlignment="1">
      <alignment horizontal="center" vertical="center" wrapText="1"/>
    </xf>
    <xf numFmtId="44" fontId="27" fillId="2" borderId="5" xfId="3" applyFont="1" applyFill="1" applyBorder="1" applyAlignment="1">
      <alignment horizontal="center" vertical="center" wrapText="1"/>
    </xf>
    <xf numFmtId="44" fontId="27" fillId="7" borderId="5" xfId="3" applyFont="1" applyFill="1" applyBorder="1" applyAlignment="1">
      <alignment horizontal="center" vertical="center" wrapText="1"/>
    </xf>
    <xf numFmtId="44" fontId="27" fillId="0" borderId="4" xfId="3" applyFont="1" applyFill="1" applyBorder="1" applyAlignment="1">
      <alignment horizontal="right" vertical="center" wrapText="1"/>
    </xf>
    <xf numFmtId="14" fontId="25" fillId="10" borderId="4" xfId="3" applyNumberFormat="1" applyFont="1" applyFill="1" applyBorder="1" applyAlignment="1">
      <alignment horizontal="center" vertical="center" wrapText="1"/>
    </xf>
    <xf numFmtId="14" fontId="27" fillId="7" borderId="4" xfId="3" applyNumberFormat="1" applyFont="1" applyFill="1" applyBorder="1" applyAlignment="1">
      <alignment horizontal="center" vertical="center" wrapText="1"/>
    </xf>
    <xf numFmtId="14" fontId="27" fillId="0" borderId="4" xfId="3" applyNumberFormat="1" applyFont="1" applyFill="1" applyBorder="1" applyAlignment="1">
      <alignment horizontal="center" vertical="center" wrapText="1"/>
    </xf>
    <xf numFmtId="14" fontId="27" fillId="2" borderId="4" xfId="3" applyNumberFormat="1" applyFont="1" applyFill="1" applyBorder="1" applyAlignment="1">
      <alignment horizontal="center" vertical="center" wrapText="1"/>
    </xf>
    <xf numFmtId="14" fontId="27" fillId="47" borderId="4" xfId="3" applyNumberFormat="1" applyFont="1" applyFill="1" applyBorder="1" applyAlignment="1">
      <alignment horizontal="center" vertical="center" wrapText="1"/>
    </xf>
    <xf numFmtId="14" fontId="27" fillId="0" borderId="4" xfId="3" applyNumberFormat="1" applyFont="1" applyBorder="1" applyAlignment="1">
      <alignment horizontal="center" vertical="center" wrapText="1"/>
    </xf>
    <xf numFmtId="14" fontId="27" fillId="2" borderId="5" xfId="3" applyNumberFormat="1" applyFont="1" applyFill="1" applyBorder="1" applyAlignment="1">
      <alignment horizontal="center" vertical="center" wrapText="1"/>
    </xf>
    <xf numFmtId="14" fontId="27" fillId="7" borderId="5" xfId="3" applyNumberFormat="1" applyFont="1" applyFill="1" applyBorder="1" applyAlignment="1">
      <alignment horizontal="center" vertical="center" wrapText="1"/>
    </xf>
    <xf numFmtId="14" fontId="27" fillId="5" borderId="4" xfId="3" applyNumberFormat="1" applyFont="1" applyFill="1" applyBorder="1" applyAlignment="1">
      <alignment horizontal="center" vertical="center" wrapText="1"/>
    </xf>
    <xf numFmtId="14" fontId="27" fillId="48" borderId="4" xfId="3" applyNumberFormat="1" applyFont="1" applyFill="1" applyBorder="1" applyAlignment="1">
      <alignment horizontal="center" vertical="center" wrapText="1"/>
    </xf>
    <xf numFmtId="14" fontId="27" fillId="49" borderId="4" xfId="3" applyNumberFormat="1" applyFont="1" applyFill="1" applyBorder="1" applyAlignment="1">
      <alignment horizontal="center" vertical="center" wrapText="1"/>
    </xf>
    <xf numFmtId="14" fontId="27" fillId="46" borderId="4" xfId="3" applyNumberFormat="1" applyFont="1" applyFill="1" applyBorder="1" applyAlignment="1">
      <alignment horizontal="center" vertical="center" wrapText="1"/>
    </xf>
    <xf numFmtId="14" fontId="27" fillId="50" borderId="4" xfId="3" applyNumberFormat="1" applyFont="1" applyFill="1" applyBorder="1" applyAlignment="1">
      <alignment horizontal="center" vertical="center" wrapText="1"/>
    </xf>
    <xf numFmtId="14" fontId="27" fillId="42" borderId="4" xfId="3" applyNumberFormat="1" applyFont="1" applyFill="1" applyBorder="1" applyAlignment="1">
      <alignment horizontal="center" vertical="center" wrapText="1"/>
    </xf>
    <xf numFmtId="14" fontId="27" fillId="4" borderId="4" xfId="3" applyNumberFormat="1" applyFont="1" applyFill="1" applyBorder="1" applyAlignment="1">
      <alignment horizontal="center" vertical="center" wrapText="1"/>
    </xf>
    <xf numFmtId="14" fontId="27" fillId="0" borderId="4" xfId="3" applyNumberFormat="1" applyFont="1" applyFill="1" applyBorder="1" applyAlignment="1">
      <alignment horizontal="right" vertical="center" wrapText="1"/>
    </xf>
    <xf numFmtId="14" fontId="27" fillId="2" borderId="4" xfId="3" applyNumberFormat="1" applyFont="1" applyFill="1" applyBorder="1" applyAlignment="1" applyProtection="1">
      <alignment horizontal="center" vertical="center" wrapText="1"/>
      <protection locked="0"/>
    </xf>
    <xf numFmtId="14" fontId="27" fillId="0" borderId="4" xfId="3" applyNumberFormat="1" applyFont="1" applyBorder="1" applyAlignment="1" applyProtection="1">
      <alignment horizontal="center" vertical="center" wrapText="1"/>
      <protection locked="0"/>
    </xf>
    <xf numFmtId="14" fontId="27" fillId="5" borderId="4" xfId="3" applyNumberFormat="1" applyFont="1" applyFill="1" applyBorder="1" applyAlignment="1" applyProtection="1">
      <alignment horizontal="center" vertical="center" wrapText="1"/>
      <protection locked="0"/>
    </xf>
    <xf numFmtId="14" fontId="27" fillId="4" borderId="4" xfId="3" applyNumberFormat="1" applyFont="1" applyFill="1" applyBorder="1" applyAlignment="1" applyProtection="1">
      <alignment horizontal="center" vertical="center" wrapText="1"/>
      <protection locked="0"/>
    </xf>
    <xf numFmtId="14" fontId="27" fillId="6" borderId="4" xfId="3" applyNumberFormat="1" applyFont="1" applyFill="1" applyBorder="1" applyAlignment="1" applyProtection="1">
      <alignment horizontal="center" vertical="center" wrapText="1"/>
      <protection locked="0"/>
    </xf>
    <xf numFmtId="14" fontId="27" fillId="44" borderId="4" xfId="3" applyNumberFormat="1" applyFont="1" applyFill="1" applyBorder="1" applyAlignment="1" applyProtection="1">
      <alignment horizontal="center" vertical="center" wrapText="1"/>
      <protection locked="0"/>
    </xf>
    <xf numFmtId="14" fontId="27" fillId="7" borderId="4" xfId="3" applyNumberFormat="1" applyFont="1" applyFill="1" applyBorder="1" applyAlignment="1" applyProtection="1">
      <alignment horizontal="center" vertical="center" wrapText="1"/>
      <protection locked="0"/>
    </xf>
    <xf numFmtId="14" fontId="27" fillId="43" borderId="4" xfId="3" applyNumberFormat="1" applyFont="1" applyFill="1" applyBorder="1" applyAlignment="1" applyProtection="1">
      <alignment horizontal="center" vertical="center" wrapText="1"/>
      <protection locked="0"/>
    </xf>
    <xf numFmtId="14" fontId="27" fillId="4" borderId="4" xfId="3" applyNumberFormat="1" applyFont="1" applyFill="1" applyBorder="1" applyAlignment="1" applyProtection="1">
      <alignment horizontal="center" vertical="center"/>
      <protection locked="0"/>
    </xf>
    <xf numFmtId="14" fontId="27" fillId="2" borderId="4" xfId="3" applyNumberFormat="1" applyFont="1" applyFill="1" applyBorder="1" applyAlignment="1" applyProtection="1">
      <alignment horizontal="center" vertical="center"/>
      <protection locked="0"/>
    </xf>
    <xf numFmtId="14" fontId="27" fillId="7" borderId="4" xfId="3" applyNumberFormat="1" applyFont="1" applyFill="1" applyBorder="1" applyAlignment="1" applyProtection="1">
      <alignment horizontal="center" vertical="center"/>
      <protection locked="0"/>
    </xf>
    <xf numFmtId="14" fontId="27" fillId="6" borderId="4" xfId="3" applyNumberFormat="1" applyFont="1" applyFill="1" applyBorder="1" applyAlignment="1" applyProtection="1">
      <alignment horizontal="center" vertical="center"/>
      <protection locked="0"/>
    </xf>
    <xf numFmtId="14" fontId="27" fillId="5" borderId="4" xfId="3" applyNumberFormat="1" applyFont="1" applyFill="1" applyBorder="1" applyAlignment="1" applyProtection="1">
      <alignment horizontal="center" vertical="center"/>
      <protection locked="0"/>
    </xf>
    <xf numFmtId="14" fontId="27" fillId="9" borderId="4" xfId="3" applyNumberFormat="1" applyFont="1" applyFill="1" applyBorder="1" applyAlignment="1" applyProtection="1">
      <alignment horizontal="center" vertical="center"/>
      <protection locked="0"/>
    </xf>
    <xf numFmtId="14" fontId="27" fillId="46" borderId="4" xfId="3" applyNumberFormat="1" applyFont="1" applyFill="1" applyBorder="1" applyAlignment="1" applyProtection="1">
      <alignment horizontal="center" vertical="center"/>
      <protection locked="0"/>
    </xf>
    <xf numFmtId="14" fontId="27" fillId="43" borderId="4" xfId="3" applyNumberFormat="1" applyFont="1" applyFill="1" applyBorder="1" applyAlignment="1" applyProtection="1">
      <alignment horizontal="center" vertical="center"/>
      <protection locked="0"/>
    </xf>
    <xf numFmtId="14" fontId="27" fillId="42" borderId="4" xfId="3" applyNumberFormat="1" applyFont="1" applyFill="1" applyBorder="1" applyAlignment="1" applyProtection="1">
      <alignment horizontal="center" vertical="center"/>
      <protection locked="0"/>
    </xf>
    <xf numFmtId="14" fontId="27" fillId="42" borderId="4" xfId="3" applyNumberFormat="1" applyFont="1" applyFill="1" applyBorder="1" applyAlignment="1" applyProtection="1">
      <alignment horizontal="center" vertical="center" wrapText="1"/>
      <protection locked="0"/>
    </xf>
    <xf numFmtId="14" fontId="27" fillId="46" borderId="4" xfId="3" applyNumberFormat="1" applyFont="1" applyFill="1" applyBorder="1" applyAlignment="1" applyProtection="1">
      <alignment horizontal="center" vertical="center" wrapText="1"/>
      <protection locked="0"/>
    </xf>
    <xf numFmtId="14" fontId="24" fillId="46" borderId="4" xfId="3" applyNumberFormat="1" applyFont="1" applyFill="1" applyBorder="1" applyAlignment="1" applyProtection="1">
      <alignment horizontal="center" vertical="center"/>
      <protection locked="0"/>
    </xf>
    <xf numFmtId="14" fontId="24" fillId="2" borderId="4" xfId="3" applyNumberFormat="1" applyFont="1" applyFill="1" applyBorder="1" applyAlignment="1" applyProtection="1">
      <alignment horizontal="center" vertical="center"/>
      <protection locked="0"/>
    </xf>
    <xf numFmtId="14" fontId="24" fillId="3" borderId="4" xfId="3" applyNumberFormat="1" applyFont="1" applyFill="1" applyBorder="1" applyAlignment="1" applyProtection="1">
      <alignment horizontal="center" vertical="center"/>
      <protection locked="0"/>
    </xf>
    <xf numFmtId="14" fontId="24" fillId="49" borderId="4" xfId="3" applyNumberFormat="1" applyFont="1" applyFill="1" applyBorder="1" applyAlignment="1" applyProtection="1">
      <alignment horizontal="center" vertical="center"/>
      <protection locked="0"/>
    </xf>
    <xf numFmtId="14" fontId="24" fillId="7" borderId="4" xfId="3" applyNumberFormat="1" applyFont="1" applyFill="1" applyBorder="1" applyAlignment="1" applyProtection="1">
      <alignment horizontal="center" vertical="center"/>
      <protection locked="0"/>
    </xf>
    <xf numFmtId="14" fontId="24" fillId="5" borderId="4" xfId="3" applyNumberFormat="1" applyFont="1" applyFill="1" applyBorder="1" applyAlignment="1" applyProtection="1">
      <alignment horizontal="center" vertical="center"/>
      <protection locked="0"/>
    </xf>
    <xf numFmtId="14" fontId="24" fillId="4" borderId="4" xfId="3" applyNumberFormat="1" applyFont="1" applyFill="1" applyBorder="1" applyAlignment="1" applyProtection="1">
      <alignment horizontal="center" vertical="center"/>
      <protection locked="0"/>
    </xf>
    <xf numFmtId="14" fontId="26" fillId="0" borderId="0" xfId="3" applyNumberFormat="1" applyFont="1" applyAlignment="1">
      <alignment horizontal="center" vertical="center" wrapText="1"/>
    </xf>
    <xf numFmtId="164" fontId="24" fillId="5" borderId="4" xfId="0" applyNumberFormat="1" applyFont="1" applyFill="1" applyBorder="1" applyAlignment="1" applyProtection="1">
      <alignment horizontal="center" vertical="center" wrapText="1"/>
      <protection locked="0"/>
    </xf>
    <xf numFmtId="166" fontId="24" fillId="5" borderId="4" xfId="0" applyNumberFormat="1" applyFont="1" applyFill="1" applyBorder="1" applyAlignment="1" applyProtection="1">
      <alignment horizontal="center" vertical="center" wrapText="1"/>
      <protection locked="0"/>
    </xf>
    <xf numFmtId="164" fontId="24" fillId="2" borderId="4" xfId="0" applyNumberFormat="1" applyFont="1" applyFill="1" applyBorder="1" applyAlignment="1" applyProtection="1">
      <alignment horizontal="center" vertical="center" wrapText="1"/>
      <protection locked="0"/>
    </xf>
    <xf numFmtId="166" fontId="24" fillId="2" borderId="4" xfId="0" applyNumberFormat="1" applyFont="1" applyFill="1" applyBorder="1" applyAlignment="1" applyProtection="1">
      <alignment horizontal="center" vertical="center" wrapText="1"/>
      <protection locked="0"/>
    </xf>
    <xf numFmtId="166" fontId="24" fillId="4" borderId="4" xfId="0" applyNumberFormat="1" applyFont="1" applyFill="1" applyBorder="1" applyAlignment="1" applyProtection="1">
      <alignment horizontal="center" vertical="center"/>
      <protection locked="0"/>
    </xf>
    <xf numFmtId="164" fontId="24" fillId="4" borderId="4" xfId="0" applyNumberFormat="1" applyFont="1" applyFill="1" applyBorder="1" applyAlignment="1" applyProtection="1">
      <alignment horizontal="center" vertical="center" wrapText="1"/>
      <protection locked="0"/>
    </xf>
    <xf numFmtId="166" fontId="24" fillId="4" borderId="4" xfId="0" applyNumberFormat="1" applyFont="1" applyFill="1" applyBorder="1" applyAlignment="1" applyProtection="1">
      <alignment horizontal="center" vertical="center" wrapText="1"/>
      <protection locked="0"/>
    </xf>
    <xf numFmtId="9" fontId="27" fillId="3" borderId="4" xfId="59" applyFont="1" applyFill="1" applyBorder="1" applyAlignment="1">
      <alignment horizontal="center" vertical="center" wrapText="1"/>
    </xf>
    <xf numFmtId="164" fontId="24" fillId="3" borderId="4" xfId="0" applyNumberFormat="1" applyFont="1" applyFill="1" applyBorder="1" applyAlignment="1" applyProtection="1">
      <alignment horizontal="center" vertical="center" wrapText="1"/>
      <protection locked="0"/>
    </xf>
    <xf numFmtId="166" fontId="24" fillId="3" borderId="4" xfId="0" applyNumberFormat="1" applyFont="1" applyFill="1" applyBorder="1" applyAlignment="1" applyProtection="1">
      <alignment horizontal="center" vertical="center" wrapText="1"/>
      <protection locked="0"/>
    </xf>
    <xf numFmtId="44" fontId="26" fillId="46" borderId="0" xfId="0" applyNumberFormat="1" applyFont="1" applyFill="1" applyAlignment="1">
      <alignment horizontal="center" vertical="center" wrapText="1"/>
    </xf>
    <xf numFmtId="0" fontId="31" fillId="2" borderId="4" xfId="0" applyFont="1" applyFill="1" applyBorder="1" applyAlignment="1" applyProtection="1">
      <alignment horizontal="center" vertical="center" wrapText="1"/>
      <protection locked="0"/>
    </xf>
    <xf numFmtId="14" fontId="31" fillId="2" borderId="4" xfId="0" applyNumberFormat="1" applyFont="1" applyFill="1" applyBorder="1" applyAlignment="1" applyProtection="1">
      <alignment horizontal="center" vertical="center" wrapText="1"/>
      <protection locked="0"/>
    </xf>
    <xf numFmtId="14" fontId="31" fillId="2" borderId="4" xfId="0" applyNumberFormat="1" applyFont="1" applyFill="1" applyBorder="1" applyAlignment="1" applyProtection="1">
      <alignment horizontal="center" vertical="center"/>
      <protection locked="0"/>
    </xf>
    <xf numFmtId="166" fontId="31" fillId="2" borderId="4" xfId="0" applyNumberFormat="1"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31" fillId="2" borderId="17" xfId="0" applyFont="1" applyFill="1" applyBorder="1" applyAlignment="1" applyProtection="1">
      <alignment horizontal="center" vertical="center" wrapText="1"/>
      <protection locked="0"/>
    </xf>
    <xf numFmtId="0" fontId="31" fillId="5" borderId="4" xfId="0" applyFont="1" applyFill="1" applyBorder="1" applyAlignment="1" applyProtection="1">
      <alignment horizontal="center" vertical="center" wrapText="1"/>
      <protection locked="0"/>
    </xf>
    <xf numFmtId="14" fontId="31" fillId="5" borderId="4" xfId="0" applyNumberFormat="1" applyFont="1" applyFill="1" applyBorder="1" applyAlignment="1" applyProtection="1">
      <alignment horizontal="center" vertical="center"/>
      <protection locked="0"/>
    </xf>
    <xf numFmtId="166" fontId="31" fillId="5" borderId="4" xfId="0" applyNumberFormat="1" applyFont="1" applyFill="1" applyBorder="1" applyAlignment="1" applyProtection="1">
      <alignment horizontal="center" vertical="center"/>
      <protection locked="0"/>
    </xf>
    <xf numFmtId="0" fontId="31" fillId="5" borderId="4"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wrapText="1"/>
      <protection locked="0"/>
    </xf>
    <xf numFmtId="14" fontId="31" fillId="4" borderId="4" xfId="0" applyNumberFormat="1" applyFont="1" applyFill="1" applyBorder="1" applyAlignment="1" applyProtection="1">
      <alignment horizontal="center" vertical="center"/>
      <protection locked="0"/>
    </xf>
    <xf numFmtId="166" fontId="31" fillId="4" borderId="4" xfId="0" applyNumberFormat="1"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14" fontId="31" fillId="4" borderId="4" xfId="0" applyNumberFormat="1" applyFont="1" applyFill="1" applyBorder="1" applyAlignment="1" applyProtection="1">
      <alignment horizontal="center" vertical="center" wrapText="1"/>
      <protection locked="0"/>
    </xf>
    <xf numFmtId="166" fontId="24" fillId="3" borderId="4" xfId="0" applyNumberFormat="1" applyFont="1" applyFill="1" applyBorder="1" applyAlignment="1" applyProtection="1">
      <alignment horizontal="center" vertical="center"/>
      <protection locked="0"/>
    </xf>
    <xf numFmtId="14" fontId="31" fillId="7" borderId="4" xfId="0" applyNumberFormat="1" applyFont="1" applyFill="1" applyBorder="1" applyAlignment="1" applyProtection="1">
      <alignment horizontal="center" vertical="center"/>
      <protection locked="0"/>
    </xf>
    <xf numFmtId="166" fontId="24" fillId="7" borderId="4" xfId="0" applyNumberFormat="1"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wrapText="1"/>
      <protection locked="0"/>
    </xf>
    <xf numFmtId="0" fontId="31" fillId="7" borderId="4" xfId="0" applyFont="1" applyFill="1" applyBorder="1" applyAlignment="1" applyProtection="1">
      <alignment horizontal="center" vertical="center"/>
      <protection locked="0"/>
    </xf>
    <xf numFmtId="164" fontId="24" fillId="7" borderId="4" xfId="0" applyNumberFormat="1" applyFont="1" applyFill="1" applyBorder="1" applyAlignment="1" applyProtection="1">
      <alignment horizontal="center" vertical="center" wrapText="1"/>
      <protection locked="0"/>
    </xf>
    <xf numFmtId="166" fontId="24" fillId="7" borderId="4" xfId="0" applyNumberFormat="1" applyFont="1" applyFill="1" applyBorder="1" applyAlignment="1" applyProtection="1">
      <alignment horizontal="center" vertical="center" wrapText="1"/>
      <protection locked="0"/>
    </xf>
    <xf numFmtId="0" fontId="29" fillId="42" borderId="4" xfId="4" applyFont="1" applyFill="1" applyBorder="1" applyAlignment="1" applyProtection="1">
      <alignment horizontal="center" vertical="center" wrapText="1"/>
      <protection locked="0"/>
    </xf>
    <xf numFmtId="0" fontId="24" fillId="42" borderId="4" xfId="0" applyFont="1" applyFill="1" applyBorder="1" applyAlignment="1" applyProtection="1">
      <alignment horizontal="center" vertical="center" wrapText="1"/>
      <protection locked="0"/>
    </xf>
    <xf numFmtId="14" fontId="24" fillId="42" borderId="4" xfId="0" applyNumberFormat="1" applyFont="1" applyFill="1" applyBorder="1" applyAlignment="1" applyProtection="1">
      <alignment horizontal="center" vertical="center" wrapText="1"/>
      <protection locked="0"/>
    </xf>
    <xf numFmtId="14" fontId="24" fillId="42" borderId="4" xfId="0" applyNumberFormat="1" applyFont="1" applyFill="1" applyBorder="1" applyAlignment="1" applyProtection="1">
      <alignment horizontal="center" vertical="center"/>
      <protection locked="0"/>
    </xf>
    <xf numFmtId="164" fontId="24" fillId="42" borderId="4" xfId="0" applyNumberFormat="1" applyFont="1" applyFill="1" applyBorder="1" applyAlignment="1" applyProtection="1">
      <alignment horizontal="center" vertical="center"/>
      <protection locked="0"/>
    </xf>
    <xf numFmtId="0" fontId="24" fillId="42" borderId="4" xfId="0" applyFont="1" applyFill="1" applyBorder="1" applyAlignment="1" applyProtection="1">
      <alignment horizontal="center" vertical="center"/>
      <protection locked="0"/>
    </xf>
    <xf numFmtId="164" fontId="24" fillId="42" borderId="4" xfId="0" applyNumberFormat="1" applyFont="1" applyFill="1" applyBorder="1" applyAlignment="1" applyProtection="1">
      <alignment horizontal="center" vertical="center" wrapText="1"/>
      <protection locked="0"/>
    </xf>
    <xf numFmtId="166" fontId="24" fillId="42" borderId="4" xfId="0" applyNumberFormat="1" applyFont="1" applyFill="1" applyBorder="1" applyAlignment="1" applyProtection="1">
      <alignment horizontal="center" vertical="center" wrapText="1"/>
      <protection locked="0"/>
    </xf>
    <xf numFmtId="0" fontId="29" fillId="46" borderId="4" xfId="4"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2"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7" borderId="4" xfId="0" applyFont="1" applyFill="1" applyBorder="1" applyAlignment="1">
      <alignment horizontal="center" vertical="center"/>
    </xf>
    <xf numFmtId="0" fontId="27" fillId="7" borderId="4" xfId="0" applyFont="1" applyFill="1" applyBorder="1" applyAlignment="1">
      <alignment horizontal="center" vertical="center" wrapText="1"/>
    </xf>
    <xf numFmtId="164" fontId="27" fillId="7" borderId="4" xfId="0" applyNumberFormat="1" applyFont="1" applyFill="1" applyBorder="1" applyAlignment="1">
      <alignment horizontal="center" vertical="center" wrapText="1"/>
    </xf>
    <xf numFmtId="165" fontId="27" fillId="7" borderId="4" xfId="0" applyNumberFormat="1" applyFont="1" applyFill="1" applyBorder="1" applyAlignment="1">
      <alignment horizontal="center" vertical="center"/>
    </xf>
    <xf numFmtId="164" fontId="27" fillId="7" borderId="4" xfId="0" applyNumberFormat="1" applyFont="1" applyFill="1" applyBorder="1" applyAlignment="1">
      <alignment horizontal="center" vertical="center"/>
    </xf>
    <xf numFmtId="2" fontId="27" fillId="7" borderId="4" xfId="0" applyNumberFormat="1" applyFont="1" applyFill="1" applyBorder="1" applyAlignment="1">
      <alignment horizontal="center" vertical="center" wrapText="1"/>
    </xf>
    <xf numFmtId="0" fontId="28" fillId="7" borderId="4" xfId="4" applyFont="1" applyFill="1" applyBorder="1" applyAlignment="1">
      <alignment horizontal="center" vertical="center" wrapText="1"/>
    </xf>
    <xf numFmtId="0" fontId="27" fillId="0" borderId="4" xfId="0" applyFont="1" applyBorder="1" applyAlignment="1">
      <alignment horizontal="center" vertical="center"/>
    </xf>
    <xf numFmtId="0" fontId="27" fillId="0" borderId="4" xfId="0" applyFont="1" applyBorder="1" applyAlignment="1">
      <alignment horizontal="center" vertical="center" wrapText="1"/>
    </xf>
    <xf numFmtId="164" fontId="27" fillId="0" borderId="4" xfId="0" applyNumberFormat="1" applyFont="1" applyBorder="1" applyAlignment="1">
      <alignment horizontal="center" vertical="center" wrapText="1"/>
    </xf>
    <xf numFmtId="165" fontId="27" fillId="0" borderId="4" xfId="0" applyNumberFormat="1" applyFont="1" applyBorder="1" applyAlignment="1">
      <alignment horizontal="center" vertical="center" wrapText="1"/>
    </xf>
    <xf numFmtId="165" fontId="27" fillId="0" borderId="4" xfId="0" applyNumberFormat="1" applyFont="1" applyBorder="1" applyAlignment="1">
      <alignment horizontal="center" vertical="center"/>
    </xf>
    <xf numFmtId="9" fontId="27" fillId="0" borderId="4" xfId="59" applyFont="1" applyBorder="1" applyAlignment="1">
      <alignment horizontal="center" vertical="center" wrapText="1"/>
    </xf>
    <xf numFmtId="2" fontId="27" fillId="0" borderId="4" xfId="0" applyNumberFormat="1" applyFont="1" applyBorder="1" applyAlignment="1">
      <alignment horizontal="center" vertical="center" wrapText="1"/>
    </xf>
    <xf numFmtId="0" fontId="28" fillId="0" borderId="4" xfId="4" applyFont="1" applyFill="1" applyBorder="1" applyAlignment="1">
      <alignment horizontal="center" vertical="center" wrapText="1"/>
    </xf>
    <xf numFmtId="0" fontId="27" fillId="2" borderId="4" xfId="0" applyFont="1" applyFill="1" applyBorder="1" applyAlignment="1">
      <alignment horizontal="center" vertical="center"/>
    </xf>
    <xf numFmtId="0" fontId="27" fillId="2" borderId="4" xfId="0" applyFont="1" applyFill="1" applyBorder="1" applyAlignment="1">
      <alignment horizontal="center" vertical="center" wrapText="1"/>
    </xf>
    <xf numFmtId="164" fontId="27" fillId="2" borderId="4" xfId="0" applyNumberFormat="1" applyFont="1" applyFill="1" applyBorder="1" applyAlignment="1">
      <alignment horizontal="center" vertical="center" wrapText="1"/>
    </xf>
    <xf numFmtId="165" fontId="27" fillId="2" borderId="4" xfId="0" applyNumberFormat="1" applyFont="1" applyFill="1" applyBorder="1" applyAlignment="1">
      <alignment horizontal="center" vertical="center" wrapText="1"/>
    </xf>
    <xf numFmtId="165" fontId="27" fillId="2" borderId="4" xfId="0" applyNumberFormat="1" applyFont="1" applyFill="1" applyBorder="1" applyAlignment="1">
      <alignment horizontal="center" vertical="center"/>
    </xf>
    <xf numFmtId="2" fontId="27" fillId="2" borderId="4" xfId="0" applyNumberFormat="1" applyFont="1" applyFill="1" applyBorder="1" applyAlignment="1">
      <alignment horizontal="center" vertical="center" wrapText="1"/>
    </xf>
    <xf numFmtId="0" fontId="28" fillId="2" borderId="4" xfId="4" applyFont="1" applyFill="1" applyBorder="1" applyAlignment="1">
      <alignment horizontal="center" vertical="center" wrapText="1"/>
    </xf>
    <xf numFmtId="0" fontId="27" fillId="47" borderId="4" xfId="0" applyFont="1" applyFill="1" applyBorder="1" applyAlignment="1">
      <alignment horizontal="center" vertical="center" wrapText="1"/>
    </xf>
    <xf numFmtId="14" fontId="27" fillId="47" borderId="4" xfId="0" applyNumberFormat="1" applyFont="1" applyFill="1" applyBorder="1" applyAlignment="1">
      <alignment horizontal="center" vertical="center" wrapText="1"/>
    </xf>
    <xf numFmtId="9" fontId="27" fillId="47" borderId="4" xfId="59" applyFont="1" applyFill="1" applyBorder="1" applyAlignment="1">
      <alignment horizontal="center" vertical="center" wrapText="1"/>
    </xf>
    <xf numFmtId="1" fontId="27" fillId="47" borderId="4" xfId="0" applyNumberFormat="1" applyFont="1" applyFill="1" applyBorder="1" applyAlignment="1">
      <alignment horizontal="center" vertical="center" wrapText="1"/>
    </xf>
    <xf numFmtId="0" fontId="28" fillId="47" borderId="4" xfId="4" applyFont="1" applyFill="1" applyBorder="1" applyAlignment="1">
      <alignment horizontal="center" vertical="center" wrapText="1"/>
    </xf>
    <xf numFmtId="14" fontId="27" fillId="7" borderId="4" xfId="0" applyNumberFormat="1" applyFont="1" applyFill="1" applyBorder="1" applyAlignment="1">
      <alignment horizontal="center" vertical="center" wrapText="1"/>
    </xf>
    <xf numFmtId="1" fontId="27" fillId="7" borderId="4" xfId="0" applyNumberFormat="1" applyFont="1" applyFill="1" applyBorder="1" applyAlignment="1">
      <alignment horizontal="center" vertical="center" wrapText="1"/>
    </xf>
    <xf numFmtId="14" fontId="27" fillId="0" borderId="4" xfId="0" applyNumberFormat="1" applyFont="1" applyBorder="1" applyAlignment="1">
      <alignment horizontal="center" vertical="center" wrapText="1"/>
    </xf>
    <xf numFmtId="1" fontId="27" fillId="0" borderId="4" xfId="0" applyNumberFormat="1" applyFont="1" applyBorder="1" applyAlignment="1">
      <alignment horizontal="center" vertical="center" wrapText="1"/>
    </xf>
    <xf numFmtId="164" fontId="27" fillId="2" borderId="4" xfId="0" applyNumberFormat="1" applyFont="1" applyFill="1" applyBorder="1" applyAlignment="1">
      <alignment horizontal="left" vertical="center" wrapText="1"/>
    </xf>
    <xf numFmtId="14" fontId="27" fillId="2" borderId="4" xfId="0" applyNumberFormat="1" applyFont="1" applyFill="1" applyBorder="1" applyAlignment="1">
      <alignment horizontal="center" vertical="center" wrapText="1"/>
    </xf>
    <xf numFmtId="1" fontId="27" fillId="2" borderId="4" xfId="0" applyNumberFormat="1" applyFont="1" applyFill="1" applyBorder="1" applyAlignment="1">
      <alignment horizontal="center" vertical="center" wrapText="1"/>
    </xf>
    <xf numFmtId="164" fontId="27" fillId="0" borderId="4" xfId="0" applyNumberFormat="1" applyFont="1" applyBorder="1" applyAlignment="1">
      <alignment horizontal="left" vertical="center" wrapText="1"/>
    </xf>
    <xf numFmtId="9" fontId="27" fillId="0" borderId="4" xfId="59" applyFont="1" applyFill="1" applyBorder="1" applyAlignment="1">
      <alignment horizontal="center" vertical="center" wrapText="1"/>
    </xf>
    <xf numFmtId="164" fontId="27" fillId="2" borderId="5"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9" fillId="2" borderId="4" xfId="4" applyFont="1" applyFill="1" applyBorder="1" applyAlignment="1">
      <alignment horizontal="center" vertical="center" wrapText="1"/>
    </xf>
    <xf numFmtId="14" fontId="27" fillId="2" borderId="5" xfId="0" applyNumberFormat="1" applyFont="1" applyFill="1" applyBorder="1" applyAlignment="1">
      <alignment horizontal="center" vertical="center" wrapText="1"/>
    </xf>
    <xf numFmtId="164" fontId="27" fillId="7" borderId="4" xfId="0" applyNumberFormat="1" applyFont="1" applyFill="1" applyBorder="1" applyAlignment="1">
      <alignment horizontal="left" vertical="center" wrapText="1"/>
    </xf>
    <xf numFmtId="164" fontId="27" fillId="7" borderId="5" xfId="0" applyNumberFormat="1" applyFont="1" applyFill="1" applyBorder="1" applyAlignment="1">
      <alignment horizontal="center" vertical="center" wrapText="1"/>
    </xf>
    <xf numFmtId="0" fontId="27" fillId="7" borderId="5" xfId="0" applyFont="1" applyFill="1" applyBorder="1" applyAlignment="1">
      <alignment horizontal="center" vertical="center" wrapText="1"/>
    </xf>
    <xf numFmtId="0" fontId="29" fillId="7" borderId="4" xfId="4" applyFont="1" applyFill="1" applyBorder="1" applyAlignment="1">
      <alignment horizontal="center" vertical="center" wrapText="1"/>
    </xf>
    <xf numFmtId="1" fontId="27" fillId="7" borderId="5" xfId="0" applyNumberFormat="1" applyFont="1" applyFill="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9" fillId="0" borderId="4" xfId="4" applyFont="1" applyFill="1" applyBorder="1" applyAlignment="1">
      <alignment horizontal="center" vertical="center" wrapText="1"/>
    </xf>
    <xf numFmtId="1" fontId="27" fillId="2" borderId="5" xfId="0" applyNumberFormat="1" applyFont="1" applyFill="1" applyBorder="1" applyAlignment="1">
      <alignment horizontal="center" vertical="center" wrapText="1"/>
    </xf>
    <xf numFmtId="0" fontId="27" fillId="7" borderId="4" xfId="0" applyFont="1" applyFill="1" applyBorder="1" applyAlignment="1">
      <alignment vertical="center" wrapText="1"/>
    </xf>
    <xf numFmtId="9" fontId="27" fillId="7" borderId="5" xfId="59" applyFont="1" applyFill="1" applyBorder="1" applyAlignment="1">
      <alignment horizontal="center" vertical="center" wrapText="1"/>
    </xf>
    <xf numFmtId="0" fontId="29" fillId="7" borderId="5" xfId="4" applyFont="1" applyFill="1" applyBorder="1" applyAlignment="1">
      <alignment horizontal="center" vertical="center" wrapText="1"/>
    </xf>
    <xf numFmtId="0" fontId="27" fillId="2" borderId="4" xfId="57" applyFont="1" applyFill="1" applyBorder="1" applyAlignment="1">
      <alignment horizontal="center" vertical="center" wrapText="1"/>
    </xf>
    <xf numFmtId="9" fontId="27" fillId="2" borderId="5" xfId="59" applyFont="1" applyFill="1" applyBorder="1" applyAlignment="1">
      <alignment horizontal="center" vertical="center" wrapText="1"/>
    </xf>
    <xf numFmtId="0" fontId="29" fillId="2" borderId="5" xfId="4" applyFont="1" applyFill="1" applyBorder="1" applyAlignment="1">
      <alignment horizontal="center" vertical="center" wrapText="1"/>
    </xf>
    <xf numFmtId="0" fontId="29" fillId="0" borderId="5" xfId="4" applyFont="1" applyFill="1" applyBorder="1" applyAlignment="1">
      <alignment horizontal="center" vertical="center" wrapText="1"/>
    </xf>
    <xf numFmtId="1" fontId="27" fillId="5" borderId="4" xfId="0" applyNumberFormat="1" applyFont="1" applyFill="1" applyBorder="1" applyAlignment="1">
      <alignment horizontal="center" vertical="center" wrapText="1"/>
    </xf>
    <xf numFmtId="164" fontId="27" fillId="5" borderId="4" xfId="0" applyNumberFormat="1" applyFont="1" applyFill="1" applyBorder="1" applyAlignment="1">
      <alignment horizontal="left" vertical="center" wrapText="1"/>
    </xf>
    <xf numFmtId="14" fontId="27" fillId="5" borderId="4" xfId="0" applyNumberFormat="1" applyFont="1" applyFill="1" applyBorder="1" applyAlignment="1">
      <alignment horizontal="center" vertical="center" wrapText="1"/>
    </xf>
    <xf numFmtId="164" fontId="27" fillId="5" borderId="5" xfId="0" applyNumberFormat="1" applyFont="1" applyFill="1" applyBorder="1" applyAlignment="1">
      <alignment horizontal="center" vertical="center" wrapText="1"/>
    </xf>
    <xf numFmtId="164" fontId="27" fillId="5" borderId="4" xfId="0" applyNumberFormat="1" applyFont="1" applyFill="1" applyBorder="1" applyAlignment="1">
      <alignment horizontal="center" vertical="center" wrapText="1"/>
    </xf>
    <xf numFmtId="9" fontId="27" fillId="5" borderId="5" xfId="59" applyFont="1" applyFill="1" applyBorder="1" applyAlignment="1">
      <alignment horizontal="center" vertical="center" wrapText="1"/>
    </xf>
    <xf numFmtId="0" fontId="29" fillId="5" borderId="5" xfId="4"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5" xfId="0" applyFont="1" applyFill="1" applyBorder="1" applyAlignment="1">
      <alignment horizontal="center" vertical="center" wrapText="1"/>
    </xf>
    <xf numFmtId="1" fontId="27" fillId="5" borderId="5" xfId="0" applyNumberFormat="1" applyFont="1" applyFill="1" applyBorder="1" applyAlignment="1">
      <alignment horizontal="center" vertical="center" wrapText="1"/>
    </xf>
    <xf numFmtId="14" fontId="27" fillId="5" borderId="5" xfId="0" applyNumberFormat="1" applyFont="1" applyFill="1" applyBorder="1" applyAlignment="1">
      <alignment horizontal="center" vertical="center" wrapText="1"/>
    </xf>
    <xf numFmtId="0" fontId="28" fillId="5" borderId="4" xfId="4" applyFont="1" applyFill="1" applyBorder="1" applyAlignment="1">
      <alignment horizontal="center" vertical="center" wrapText="1"/>
    </xf>
    <xf numFmtId="0" fontId="29" fillId="5" borderId="4" xfId="4" applyFont="1" applyFill="1" applyBorder="1" applyAlignment="1">
      <alignment horizontal="center" vertical="center" wrapText="1"/>
    </xf>
    <xf numFmtId="1" fontId="27" fillId="48" borderId="4" xfId="0" applyNumberFormat="1" applyFont="1" applyFill="1" applyBorder="1" applyAlignment="1">
      <alignment horizontal="center" vertical="center" wrapText="1"/>
    </xf>
    <xf numFmtId="0" fontId="27" fillId="48" borderId="4" xfId="0" applyFont="1" applyFill="1" applyBorder="1" applyAlignment="1">
      <alignment horizontal="center" vertical="center" wrapText="1"/>
    </xf>
    <xf numFmtId="0" fontId="27" fillId="48" borderId="3" xfId="0" applyFont="1" applyFill="1" applyBorder="1" applyAlignment="1">
      <alignment horizontal="center" vertical="center" wrapText="1"/>
    </xf>
    <xf numFmtId="164" fontId="27" fillId="48" borderId="4" xfId="0" applyNumberFormat="1" applyFont="1" applyFill="1" applyBorder="1" applyAlignment="1">
      <alignment horizontal="left" vertical="center" wrapText="1"/>
    </xf>
    <xf numFmtId="14" fontId="27" fillId="48" borderId="4" xfId="0" applyNumberFormat="1" applyFont="1" applyFill="1" applyBorder="1" applyAlignment="1">
      <alignment horizontal="center" vertical="center" wrapText="1"/>
    </xf>
    <xf numFmtId="164" fontId="27" fillId="48" borderId="5" xfId="0" applyNumberFormat="1" applyFont="1" applyFill="1" applyBorder="1" applyAlignment="1">
      <alignment horizontal="center" vertical="center" wrapText="1"/>
    </xf>
    <xf numFmtId="164" fontId="27" fillId="48" borderId="4" xfId="0" applyNumberFormat="1" applyFont="1" applyFill="1" applyBorder="1" applyAlignment="1">
      <alignment horizontal="center" vertical="center" wrapText="1"/>
    </xf>
    <xf numFmtId="9" fontId="27" fillId="48" borderId="4" xfId="59" applyFont="1" applyFill="1" applyBorder="1" applyAlignment="1">
      <alignment horizontal="center" vertical="center" wrapText="1"/>
    </xf>
    <xf numFmtId="0" fontId="27" fillId="48" borderId="5" xfId="0" applyFont="1" applyFill="1" applyBorder="1" applyAlignment="1">
      <alignment horizontal="center" vertical="center" wrapText="1"/>
    </xf>
    <xf numFmtId="0" fontId="29" fillId="48" borderId="4" xfId="4" applyFont="1" applyFill="1" applyBorder="1" applyAlignment="1">
      <alignment horizontal="center" vertical="center" wrapText="1"/>
    </xf>
    <xf numFmtId="1" fontId="27" fillId="48" borderId="5" xfId="0" applyNumberFormat="1"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2" borderId="4" xfId="0" applyFont="1" applyFill="1" applyBorder="1" applyAlignment="1">
      <alignment horizontal="left" vertical="center" wrapText="1"/>
    </xf>
    <xf numFmtId="1" fontId="27" fillId="49" borderId="4" xfId="0" applyNumberFormat="1" applyFont="1" applyFill="1" applyBorder="1" applyAlignment="1">
      <alignment horizontal="center" vertical="center" wrapText="1"/>
    </xf>
    <xf numFmtId="0" fontId="27" fillId="49" borderId="4" xfId="0" applyFont="1" applyFill="1" applyBorder="1" applyAlignment="1">
      <alignment horizontal="center" vertical="center" wrapText="1"/>
    </xf>
    <xf numFmtId="0" fontId="27" fillId="49" borderId="3" xfId="0" applyFont="1" applyFill="1" applyBorder="1" applyAlignment="1">
      <alignment horizontal="center" vertical="center" wrapText="1"/>
    </xf>
    <xf numFmtId="164" fontId="27" fillId="49" borderId="4" xfId="0" applyNumberFormat="1" applyFont="1" applyFill="1" applyBorder="1" applyAlignment="1">
      <alignment horizontal="left" vertical="center" wrapText="1"/>
    </xf>
    <xf numFmtId="14" fontId="27" fillId="49" borderId="4" xfId="0" applyNumberFormat="1" applyFont="1" applyFill="1" applyBorder="1" applyAlignment="1">
      <alignment horizontal="center" vertical="center" wrapText="1"/>
    </xf>
    <xf numFmtId="164" fontId="27" fillId="49" borderId="5" xfId="0" applyNumberFormat="1" applyFont="1" applyFill="1" applyBorder="1" applyAlignment="1">
      <alignment horizontal="center" vertical="center" wrapText="1"/>
    </xf>
    <xf numFmtId="164" fontId="27" fillId="49" borderId="4" xfId="0" applyNumberFormat="1" applyFont="1" applyFill="1" applyBorder="1" applyAlignment="1">
      <alignment horizontal="center" vertical="center" wrapText="1"/>
    </xf>
    <xf numFmtId="9" fontId="27" fillId="49" borderId="4" xfId="59" applyFont="1" applyFill="1" applyBorder="1" applyAlignment="1">
      <alignment horizontal="center" vertical="center" wrapText="1"/>
    </xf>
    <xf numFmtId="0" fontId="27" fillId="49" borderId="5" xfId="0" applyFont="1" applyFill="1" applyBorder="1" applyAlignment="1">
      <alignment horizontal="center" vertical="center" wrapText="1"/>
    </xf>
    <xf numFmtId="0" fontId="28" fillId="49" borderId="4" xfId="4" applyFont="1" applyFill="1" applyBorder="1" applyAlignment="1">
      <alignment horizontal="center" vertical="center" wrapText="1"/>
    </xf>
    <xf numFmtId="1" fontId="27" fillId="46" borderId="4" xfId="0" applyNumberFormat="1" applyFont="1" applyFill="1" applyBorder="1" applyAlignment="1">
      <alignment horizontal="center" vertical="center" wrapText="1"/>
    </xf>
    <xf numFmtId="0" fontId="27" fillId="46" borderId="4" xfId="0" applyFont="1" applyFill="1" applyBorder="1" applyAlignment="1">
      <alignment horizontal="center" vertical="center" wrapText="1"/>
    </xf>
    <xf numFmtId="0" fontId="27" fillId="46" borderId="3" xfId="0" applyFont="1" applyFill="1" applyBorder="1" applyAlignment="1">
      <alignment horizontal="center" vertical="center" wrapText="1"/>
    </xf>
    <xf numFmtId="14" fontId="27" fillId="46" borderId="4" xfId="0" applyNumberFormat="1" applyFont="1" applyFill="1" applyBorder="1" applyAlignment="1">
      <alignment horizontal="center" vertical="center" wrapText="1"/>
    </xf>
    <xf numFmtId="164" fontId="27" fillId="46" borderId="5" xfId="0" applyNumberFormat="1" applyFont="1" applyFill="1" applyBorder="1" applyAlignment="1">
      <alignment horizontal="center" vertical="center" wrapText="1"/>
    </xf>
    <xf numFmtId="164" fontId="27" fillId="46" borderId="4" xfId="0" applyNumberFormat="1" applyFont="1" applyFill="1" applyBorder="1" applyAlignment="1">
      <alignment horizontal="center" vertical="center" wrapText="1"/>
    </xf>
    <xf numFmtId="9" fontId="27" fillId="46" borderId="4" xfId="59" applyFont="1" applyFill="1" applyBorder="1" applyAlignment="1">
      <alignment horizontal="center" vertical="center" wrapText="1"/>
    </xf>
    <xf numFmtId="0" fontId="27" fillId="46" borderId="5" xfId="0" applyFont="1" applyFill="1" applyBorder="1" applyAlignment="1">
      <alignment horizontal="center" vertical="center" wrapText="1"/>
    </xf>
    <xf numFmtId="0" fontId="28" fillId="46" borderId="4" xfId="4" applyFont="1" applyFill="1" applyBorder="1" applyAlignment="1">
      <alignment horizontal="center" vertical="center" wrapText="1"/>
    </xf>
    <xf numFmtId="0" fontId="27" fillId="0" borderId="3" xfId="0" applyFont="1" applyBorder="1" applyAlignment="1">
      <alignment horizontal="center" vertical="center" wrapText="1"/>
    </xf>
    <xf numFmtId="1" fontId="27" fillId="50" borderId="4" xfId="0" applyNumberFormat="1" applyFont="1" applyFill="1" applyBorder="1" applyAlignment="1">
      <alignment horizontal="center" vertical="center" wrapText="1"/>
    </xf>
    <xf numFmtId="0" fontId="27" fillId="50" borderId="4" xfId="0" applyFont="1" applyFill="1" applyBorder="1" applyAlignment="1">
      <alignment horizontal="center" vertical="center" wrapText="1"/>
    </xf>
    <xf numFmtId="0" fontId="27" fillId="50" borderId="3" xfId="0" applyFont="1" applyFill="1" applyBorder="1" applyAlignment="1">
      <alignment horizontal="center" vertical="center" wrapText="1"/>
    </xf>
    <xf numFmtId="164" fontId="27" fillId="50" borderId="4" xfId="0" applyNumberFormat="1" applyFont="1" applyFill="1" applyBorder="1" applyAlignment="1">
      <alignment horizontal="left" vertical="center" wrapText="1"/>
    </xf>
    <xf numFmtId="14" fontId="27" fillId="50" borderId="4" xfId="0" applyNumberFormat="1" applyFont="1" applyFill="1" applyBorder="1" applyAlignment="1">
      <alignment horizontal="center" vertical="center" wrapText="1"/>
    </xf>
    <xf numFmtId="164" fontId="27" fillId="50" borderId="5" xfId="0" applyNumberFormat="1" applyFont="1" applyFill="1" applyBorder="1" applyAlignment="1">
      <alignment horizontal="center" vertical="center" wrapText="1"/>
    </xf>
    <xf numFmtId="164" fontId="27" fillId="50" borderId="4" xfId="0" applyNumberFormat="1" applyFont="1" applyFill="1" applyBorder="1" applyAlignment="1">
      <alignment horizontal="center" vertical="center" wrapText="1"/>
    </xf>
    <xf numFmtId="9" fontId="27" fillId="50" borderId="4" xfId="59" applyFont="1" applyFill="1" applyBorder="1" applyAlignment="1">
      <alignment horizontal="center" vertical="center" wrapText="1"/>
    </xf>
    <xf numFmtId="0" fontId="27" fillId="50" borderId="5" xfId="0" applyFont="1" applyFill="1" applyBorder="1" applyAlignment="1">
      <alignment horizontal="center" vertical="center" wrapText="1"/>
    </xf>
    <xf numFmtId="0" fontId="28" fillId="50" borderId="4" xfId="4"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7" borderId="3" xfId="0" applyFont="1" applyFill="1" applyBorder="1" applyAlignment="1">
      <alignment horizontal="center" vertical="center" wrapText="1"/>
    </xf>
    <xf numFmtId="14" fontId="27" fillId="7" borderId="5" xfId="0" applyNumberFormat="1" applyFont="1" applyFill="1" applyBorder="1" applyAlignment="1">
      <alignment horizontal="center" vertical="center" wrapText="1"/>
    </xf>
    <xf numFmtId="0" fontId="28" fillId="7" borderId="5" xfId="4" applyFont="1" applyFill="1" applyBorder="1" applyAlignment="1">
      <alignment horizontal="center" vertical="center" wrapText="1"/>
    </xf>
    <xf numFmtId="0" fontId="28" fillId="2" borderId="5" xfId="4" applyFont="1" applyFill="1" applyBorder="1" applyAlignment="1">
      <alignment horizontal="center" vertical="center" wrapText="1"/>
    </xf>
    <xf numFmtId="0" fontId="28" fillId="5" borderId="5" xfId="4" applyFont="1" applyFill="1" applyBorder="1" applyAlignment="1">
      <alignment horizontal="center" vertical="center" wrapText="1"/>
    </xf>
    <xf numFmtId="164" fontId="27" fillId="46" borderId="4" xfId="0" applyNumberFormat="1" applyFont="1" applyFill="1" applyBorder="1" applyAlignment="1">
      <alignment horizontal="left" vertical="center" wrapText="1"/>
    </xf>
    <xf numFmtId="1" fontId="27" fillId="46" borderId="5" xfId="0" applyNumberFormat="1" applyFont="1" applyFill="1" applyBorder="1" applyAlignment="1">
      <alignment horizontal="center" vertical="center" wrapText="1"/>
    </xf>
    <xf numFmtId="14" fontId="27" fillId="46" borderId="5" xfId="0" applyNumberFormat="1" applyFont="1" applyFill="1" applyBorder="1" applyAlignment="1">
      <alignment horizontal="center" vertical="center" wrapText="1"/>
    </xf>
    <xf numFmtId="0" fontId="28" fillId="46" borderId="5" xfId="4" applyFont="1" applyFill="1" applyBorder="1" applyAlignment="1">
      <alignment horizontal="center" vertical="center" wrapText="1"/>
    </xf>
    <xf numFmtId="1" fontId="27" fillId="42" borderId="5" xfId="0" applyNumberFormat="1" applyFont="1" applyFill="1" applyBorder="1" applyAlignment="1">
      <alignment horizontal="center" vertical="center" wrapText="1"/>
    </xf>
    <xf numFmtId="0" fontId="27" fillId="42" borderId="4" xfId="0" applyFont="1" applyFill="1" applyBorder="1" applyAlignment="1">
      <alignment horizontal="center" vertical="center" wrapText="1"/>
    </xf>
    <xf numFmtId="164" fontId="27" fillId="42" borderId="4" xfId="0" applyNumberFormat="1" applyFont="1" applyFill="1" applyBorder="1" applyAlignment="1">
      <alignment horizontal="left" vertical="center" wrapText="1"/>
    </xf>
    <xf numFmtId="14" fontId="27" fillId="42" borderId="4" xfId="0" applyNumberFormat="1" applyFont="1" applyFill="1" applyBorder="1" applyAlignment="1">
      <alignment horizontal="center" vertical="center" wrapText="1"/>
    </xf>
    <xf numFmtId="164" fontId="27" fillId="42" borderId="5" xfId="0" applyNumberFormat="1" applyFont="1" applyFill="1" applyBorder="1" applyAlignment="1">
      <alignment horizontal="center" vertical="center" wrapText="1"/>
    </xf>
    <xf numFmtId="164" fontId="27" fillId="42" borderId="4" xfId="0" applyNumberFormat="1" applyFont="1" applyFill="1" applyBorder="1" applyAlignment="1">
      <alignment horizontal="center" vertical="center" wrapText="1"/>
    </xf>
    <xf numFmtId="9" fontId="27" fillId="42" borderId="4" xfId="59" applyFont="1" applyFill="1" applyBorder="1" applyAlignment="1">
      <alignment horizontal="center" vertical="center" wrapText="1"/>
    </xf>
    <xf numFmtId="0" fontId="27" fillId="42" borderId="5" xfId="0" applyFont="1" applyFill="1" applyBorder="1" applyAlignment="1">
      <alignment horizontal="center" vertical="center" wrapText="1"/>
    </xf>
    <xf numFmtId="14" fontId="27" fillId="42" borderId="5" xfId="0" applyNumberFormat="1" applyFont="1" applyFill="1" applyBorder="1" applyAlignment="1">
      <alignment horizontal="center" vertical="center" wrapText="1"/>
    </xf>
    <xf numFmtId="0" fontId="28" fillId="42" borderId="5" xfId="4" applyFont="1" applyFill="1" applyBorder="1" applyAlignment="1">
      <alignment horizontal="center" vertical="center" wrapText="1"/>
    </xf>
    <xf numFmtId="1" fontId="27" fillId="42" borderId="4" xfId="0" applyNumberFormat="1" applyFont="1" applyFill="1" applyBorder="1" applyAlignment="1">
      <alignment horizontal="center" vertical="center" wrapText="1"/>
    </xf>
    <xf numFmtId="1" fontId="27" fillId="4" borderId="4" xfId="0" applyNumberFormat="1" applyFont="1" applyFill="1" applyBorder="1" applyAlignment="1">
      <alignment horizontal="center" vertical="center" wrapText="1"/>
    </xf>
    <xf numFmtId="0" fontId="27" fillId="4" borderId="3" xfId="0" applyFont="1" applyFill="1" applyBorder="1" applyAlignment="1">
      <alignment horizontal="center" vertical="center" wrapText="1"/>
    </xf>
    <xf numFmtId="164" fontId="27" fillId="4" borderId="4" xfId="0" applyNumberFormat="1" applyFont="1" applyFill="1" applyBorder="1" applyAlignment="1">
      <alignment horizontal="left" vertical="center" wrapText="1"/>
    </xf>
    <xf numFmtId="14" fontId="27" fillId="4" borderId="4" xfId="0" applyNumberFormat="1" applyFont="1" applyFill="1" applyBorder="1" applyAlignment="1">
      <alignment horizontal="center" vertical="center" wrapText="1"/>
    </xf>
    <xf numFmtId="164" fontId="27" fillId="4" borderId="5" xfId="0" applyNumberFormat="1" applyFont="1" applyFill="1" applyBorder="1" applyAlignment="1">
      <alignment horizontal="center" vertical="center" wrapText="1"/>
    </xf>
    <xf numFmtId="164" fontId="27" fillId="4" borderId="4" xfId="0" applyNumberFormat="1" applyFont="1" applyFill="1" applyBorder="1" applyAlignment="1">
      <alignment horizontal="center" vertical="center" wrapText="1"/>
    </xf>
    <xf numFmtId="0" fontId="27" fillId="4" borderId="5" xfId="0" applyFont="1" applyFill="1" applyBorder="1" applyAlignment="1">
      <alignment horizontal="center" vertical="center" wrapText="1"/>
    </xf>
    <xf numFmtId="1" fontId="27" fillId="4" borderId="5" xfId="0" applyNumberFormat="1" applyFont="1" applyFill="1" applyBorder="1" applyAlignment="1">
      <alignment horizontal="center" vertical="center" wrapText="1"/>
    </xf>
    <xf numFmtId="14" fontId="27" fillId="4" borderId="5" xfId="0" applyNumberFormat="1" applyFont="1" applyFill="1" applyBorder="1" applyAlignment="1">
      <alignment horizontal="center" vertical="center" wrapText="1"/>
    </xf>
    <xf numFmtId="0" fontId="28" fillId="4" borderId="5" xfId="4" applyFont="1" applyFill="1" applyBorder="1" applyAlignment="1">
      <alignment horizontal="center" vertical="center" wrapText="1"/>
    </xf>
    <xf numFmtId="0" fontId="27" fillId="0" borderId="4" xfId="0" applyFont="1" applyBorder="1" applyAlignment="1">
      <alignment vertical="center" wrapText="1"/>
    </xf>
    <xf numFmtId="0" fontId="27" fillId="46" borderId="4" xfId="0" applyFont="1" applyFill="1" applyBorder="1" applyAlignment="1">
      <alignment horizontal="left" vertical="center" wrapText="1"/>
    </xf>
    <xf numFmtId="0" fontId="27" fillId="2" borderId="4" xfId="0" applyFont="1" applyFill="1" applyBorder="1" applyAlignment="1">
      <alignment horizontal="left" vertical="center"/>
    </xf>
    <xf numFmtId="0" fontId="26" fillId="2" borderId="4" xfId="0" applyFont="1" applyFill="1" applyBorder="1" applyAlignment="1">
      <alignment horizontal="center" vertical="center" wrapText="1"/>
    </xf>
    <xf numFmtId="0" fontId="27" fillId="2" borderId="4" xfId="0" applyFont="1" applyFill="1" applyBorder="1" applyAlignment="1" applyProtection="1">
      <alignment horizontal="center" vertical="center" wrapText="1"/>
      <protection locked="0"/>
    </xf>
    <xf numFmtId="165" fontId="27" fillId="2" borderId="4" xfId="0" applyNumberFormat="1" applyFont="1" applyFill="1" applyBorder="1" applyAlignment="1" applyProtection="1">
      <alignment horizontal="center" vertical="center" wrapText="1"/>
      <protection locked="0"/>
    </xf>
    <xf numFmtId="14" fontId="27" fillId="2" borderId="4" xfId="0" applyNumberFormat="1" applyFont="1" applyFill="1" applyBorder="1" applyAlignment="1" applyProtection="1">
      <alignment horizontal="center" vertical="center" wrapText="1"/>
      <protection locked="0"/>
    </xf>
    <xf numFmtId="0" fontId="29" fillId="2" borderId="4" xfId="4"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wrapText="1"/>
      <protection locked="0"/>
    </xf>
    <xf numFmtId="0" fontId="29" fillId="0" borderId="4" xfId="4" applyFont="1" applyFill="1" applyBorder="1" applyAlignment="1" applyProtection="1">
      <alignment horizontal="center" vertical="center" wrapText="1"/>
      <protection locked="0"/>
    </xf>
    <xf numFmtId="0" fontId="27" fillId="3" borderId="4" xfId="0" applyFont="1" applyFill="1" applyBorder="1" applyAlignment="1" applyProtection="1">
      <alignment horizontal="center" vertical="center" wrapText="1"/>
      <protection locked="0"/>
    </xf>
    <xf numFmtId="0" fontId="27" fillId="3" borderId="4" xfId="0" applyFont="1" applyFill="1" applyBorder="1" applyAlignment="1">
      <alignment horizontal="center" vertical="center" wrapText="1"/>
    </xf>
    <xf numFmtId="1" fontId="27" fillId="3" borderId="4" xfId="0" applyNumberFormat="1" applyFont="1" applyFill="1" applyBorder="1" applyAlignment="1">
      <alignment horizontal="center" vertical="center" wrapText="1"/>
    </xf>
    <xf numFmtId="0" fontId="27" fillId="2" borderId="4" xfId="0" applyFont="1" applyFill="1" applyBorder="1" applyAlignment="1" applyProtection="1">
      <alignment horizontal="center" vertical="center"/>
      <protection locked="0"/>
    </xf>
    <xf numFmtId="0" fontId="27" fillId="5" borderId="4" xfId="0" applyFont="1" applyFill="1" applyBorder="1" applyAlignment="1" applyProtection="1">
      <alignment horizontal="center" vertical="center" wrapText="1"/>
      <protection locked="0"/>
    </xf>
    <xf numFmtId="14" fontId="27" fillId="5" borderId="4" xfId="0" applyNumberFormat="1" applyFont="1" applyFill="1" applyBorder="1" applyAlignment="1" applyProtection="1">
      <alignment horizontal="center" vertical="center" wrapText="1"/>
      <protection locked="0"/>
    </xf>
    <xf numFmtId="0" fontId="29" fillId="5" borderId="4" xfId="4" applyFont="1" applyFill="1" applyBorder="1" applyAlignment="1" applyProtection="1">
      <alignment horizontal="center" vertical="center" wrapText="1"/>
      <protection locked="0"/>
    </xf>
    <xf numFmtId="0" fontId="27" fillId="4" borderId="4" xfId="0" applyFont="1" applyFill="1" applyBorder="1" applyAlignment="1" applyProtection="1">
      <alignment horizontal="center" vertical="center" wrapText="1"/>
      <protection locked="0"/>
    </xf>
    <xf numFmtId="14" fontId="27" fillId="4" borderId="4" xfId="0" applyNumberFormat="1" applyFont="1" applyFill="1" applyBorder="1" applyAlignment="1" applyProtection="1">
      <alignment horizontal="center" vertical="center" wrapText="1"/>
      <protection locked="0"/>
    </xf>
    <xf numFmtId="0" fontId="29" fillId="4" borderId="4" xfId="4" applyFont="1" applyFill="1" applyBorder="1" applyAlignment="1" applyProtection="1">
      <alignment horizontal="center" vertical="center" wrapText="1"/>
      <protection locked="0"/>
    </xf>
    <xf numFmtId="0" fontId="27" fillId="6" borderId="4" xfId="0" applyFont="1" applyFill="1" applyBorder="1" applyAlignment="1" applyProtection="1">
      <alignment horizontal="center" vertical="center" wrapText="1"/>
      <protection locked="0"/>
    </xf>
    <xf numFmtId="14" fontId="27" fillId="6" borderId="4" xfId="0" applyNumberFormat="1" applyFont="1" applyFill="1" applyBorder="1" applyAlignment="1" applyProtection="1">
      <alignment horizontal="center" vertical="center" wrapText="1"/>
      <protection locked="0"/>
    </xf>
    <xf numFmtId="1" fontId="27" fillId="6" borderId="4" xfId="0" applyNumberFormat="1" applyFont="1" applyFill="1" applyBorder="1" applyAlignment="1">
      <alignment horizontal="center" vertical="center" wrapText="1"/>
    </xf>
    <xf numFmtId="14" fontId="27" fillId="6" borderId="4" xfId="0" applyNumberFormat="1" applyFont="1" applyFill="1" applyBorder="1" applyAlignment="1">
      <alignment horizontal="center" vertical="center" wrapText="1"/>
    </xf>
    <xf numFmtId="0" fontId="29" fillId="6" borderId="4" xfId="4" applyFont="1" applyFill="1" applyBorder="1" applyAlignment="1" applyProtection="1">
      <alignment horizontal="center" vertical="center" wrapText="1"/>
      <protection locked="0"/>
    </xf>
    <xf numFmtId="0" fontId="27" fillId="5" borderId="4" xfId="0" applyFont="1" applyFill="1" applyBorder="1" applyAlignment="1" applyProtection="1">
      <alignment horizontal="center" vertical="center"/>
      <protection locked="0"/>
    </xf>
    <xf numFmtId="0" fontId="27" fillId="44" borderId="4" xfId="0" applyFont="1" applyFill="1" applyBorder="1" applyAlignment="1" applyProtection="1">
      <alignment horizontal="center" vertical="center" wrapText="1"/>
      <protection locked="0"/>
    </xf>
    <xf numFmtId="0" fontId="27" fillId="44" borderId="4" xfId="0" applyFont="1" applyFill="1" applyBorder="1" applyAlignment="1">
      <alignment horizontal="center" vertical="center" wrapText="1"/>
    </xf>
    <xf numFmtId="14" fontId="27" fillId="44" borderId="4" xfId="0" applyNumberFormat="1" applyFont="1" applyFill="1" applyBorder="1" applyAlignment="1" applyProtection="1">
      <alignment horizontal="center" vertical="center" wrapText="1"/>
      <protection locked="0"/>
    </xf>
    <xf numFmtId="0" fontId="27" fillId="44" borderId="4" xfId="0" applyFont="1" applyFill="1" applyBorder="1" applyAlignment="1" applyProtection="1">
      <alignment horizontal="center" vertical="center"/>
      <protection locked="0"/>
    </xf>
    <xf numFmtId="1" fontId="27" fillId="44" borderId="4" xfId="0" applyNumberFormat="1" applyFont="1" applyFill="1" applyBorder="1" applyAlignment="1">
      <alignment horizontal="center" vertical="center" wrapText="1"/>
    </xf>
    <xf numFmtId="14" fontId="27" fillId="44" borderId="4" xfId="0" applyNumberFormat="1" applyFont="1" applyFill="1" applyBorder="1" applyAlignment="1">
      <alignment horizontal="center" vertical="center" wrapText="1"/>
    </xf>
    <xf numFmtId="0" fontId="29" fillId="44" borderId="4" xfId="4"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protection locked="0"/>
    </xf>
    <xf numFmtId="14" fontId="27" fillId="7" borderId="4" xfId="0" applyNumberFormat="1"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protection locked="0"/>
    </xf>
    <xf numFmtId="0" fontId="29" fillId="7" borderId="4" xfId="4" applyFont="1" applyFill="1" applyBorder="1" applyAlignment="1" applyProtection="1">
      <alignment horizontal="center" vertical="center" wrapText="1"/>
      <protection locked="0"/>
    </xf>
    <xf numFmtId="0" fontId="27" fillId="45" borderId="4" xfId="0" applyFont="1" applyFill="1" applyBorder="1" applyAlignment="1" applyProtection="1">
      <alignment horizontal="center" vertical="center" wrapText="1"/>
      <protection locked="0"/>
    </xf>
    <xf numFmtId="0" fontId="27" fillId="43" borderId="4" xfId="0" applyFont="1" applyFill="1" applyBorder="1" applyAlignment="1" applyProtection="1">
      <alignment horizontal="center" vertical="center" wrapText="1"/>
      <protection locked="0"/>
    </xf>
    <xf numFmtId="0" fontId="27" fillId="43" borderId="4" xfId="0" applyFont="1" applyFill="1" applyBorder="1" applyAlignment="1">
      <alignment horizontal="center" vertical="center" wrapText="1"/>
    </xf>
    <xf numFmtId="14" fontId="27" fillId="43" borderId="4" xfId="0" applyNumberFormat="1" applyFont="1" applyFill="1" applyBorder="1" applyAlignment="1" applyProtection="1">
      <alignment horizontal="center" vertical="center" wrapText="1"/>
      <protection locked="0"/>
    </xf>
    <xf numFmtId="1" fontId="27" fillId="43" borderId="4" xfId="0" applyNumberFormat="1" applyFont="1" applyFill="1" applyBorder="1" applyAlignment="1">
      <alignment horizontal="center" vertical="center" wrapText="1"/>
    </xf>
    <xf numFmtId="14" fontId="27" fillId="43" borderId="4" xfId="0" applyNumberFormat="1" applyFont="1" applyFill="1" applyBorder="1" applyAlignment="1">
      <alignment horizontal="center" vertical="center" wrapText="1"/>
    </xf>
    <xf numFmtId="14" fontId="27" fillId="2" borderId="4" xfId="0" applyNumberFormat="1" applyFont="1" applyFill="1" applyBorder="1" applyAlignment="1" applyProtection="1">
      <alignment horizontal="center" vertical="center"/>
      <protection locked="0"/>
    </xf>
    <xf numFmtId="0" fontId="27" fillId="4" borderId="4" xfId="0" applyFont="1" applyFill="1" applyBorder="1" applyAlignment="1" applyProtection="1">
      <alignment horizontal="center" vertical="center"/>
      <protection locked="0"/>
    </xf>
    <xf numFmtId="0" fontId="26" fillId="46" borderId="0" xfId="0" applyFont="1" applyFill="1" applyAlignment="1">
      <alignment horizontal="center" vertical="center" wrapText="1"/>
    </xf>
    <xf numFmtId="14" fontId="27" fillId="4" borderId="4" xfId="0" applyNumberFormat="1" applyFont="1" applyFill="1" applyBorder="1" applyAlignment="1" applyProtection="1">
      <alignment horizontal="center" vertical="center"/>
      <protection locked="0"/>
    </xf>
    <xf numFmtId="14" fontId="27" fillId="7" borderId="4" xfId="0" applyNumberFormat="1" applyFont="1" applyFill="1" applyBorder="1" applyAlignment="1" applyProtection="1">
      <alignment horizontal="center" vertical="center"/>
      <protection locked="0"/>
    </xf>
    <xf numFmtId="14" fontId="27" fillId="6" borderId="4" xfId="0" applyNumberFormat="1" applyFont="1" applyFill="1" applyBorder="1" applyAlignment="1" applyProtection="1">
      <alignment horizontal="center" vertical="center"/>
      <protection locked="0"/>
    </xf>
    <xf numFmtId="0" fontId="27" fillId="6" borderId="4" xfId="0" applyFont="1" applyFill="1" applyBorder="1" applyAlignment="1" applyProtection="1">
      <alignment horizontal="center" vertical="center"/>
      <protection locked="0"/>
    </xf>
    <xf numFmtId="0" fontId="27" fillId="9" borderId="4" xfId="0" applyFont="1" applyFill="1" applyBorder="1" applyAlignment="1" applyProtection="1">
      <alignment horizontal="center" vertical="center" wrapText="1"/>
      <protection locked="0"/>
    </xf>
    <xf numFmtId="0" fontId="27" fillId="9" borderId="4" xfId="0" applyFont="1" applyFill="1" applyBorder="1" applyAlignment="1">
      <alignment horizontal="center" vertical="center" wrapText="1"/>
    </xf>
    <xf numFmtId="14" fontId="27" fillId="9" borderId="4" xfId="0" applyNumberFormat="1" applyFont="1" applyFill="1" applyBorder="1" applyAlignment="1" applyProtection="1">
      <alignment horizontal="center" vertical="center" wrapText="1"/>
      <protection locked="0"/>
    </xf>
    <xf numFmtId="14" fontId="27" fillId="9" borderId="4" xfId="0" applyNumberFormat="1" applyFont="1" applyFill="1" applyBorder="1" applyAlignment="1" applyProtection="1">
      <alignment horizontal="center" vertical="center"/>
      <protection locked="0"/>
    </xf>
    <xf numFmtId="1" fontId="27" fillId="9" borderId="4" xfId="0" applyNumberFormat="1" applyFont="1" applyFill="1" applyBorder="1" applyAlignment="1">
      <alignment horizontal="center" vertical="center" wrapText="1"/>
    </xf>
    <xf numFmtId="0" fontId="27" fillId="9" borderId="4" xfId="0" applyFont="1" applyFill="1" applyBorder="1" applyAlignment="1" applyProtection="1">
      <alignment horizontal="center" vertical="center"/>
      <protection locked="0"/>
    </xf>
    <xf numFmtId="0" fontId="27" fillId="46" borderId="4" xfId="0" applyFont="1" applyFill="1" applyBorder="1" applyAlignment="1" applyProtection="1">
      <alignment horizontal="center" vertical="center" wrapText="1"/>
      <protection locked="0"/>
    </xf>
    <xf numFmtId="14" fontId="27" fillId="46" borderId="4" xfId="0" applyNumberFormat="1" applyFont="1" applyFill="1" applyBorder="1" applyAlignment="1" applyProtection="1">
      <alignment horizontal="center" vertical="center" wrapText="1"/>
      <protection locked="0"/>
    </xf>
    <xf numFmtId="14" fontId="27" fillId="43" borderId="4" xfId="0" applyNumberFormat="1" applyFont="1" applyFill="1" applyBorder="1" applyAlignment="1" applyProtection="1">
      <alignment horizontal="center" vertical="center"/>
      <protection locked="0"/>
    </xf>
    <xf numFmtId="0" fontId="27" fillId="43" borderId="4" xfId="0" applyFont="1" applyFill="1" applyBorder="1" applyAlignment="1" applyProtection="1">
      <alignment horizontal="center" vertical="center"/>
      <protection locked="0"/>
    </xf>
    <xf numFmtId="14" fontId="27" fillId="5" borderId="4" xfId="0" applyNumberFormat="1" applyFont="1" applyFill="1" applyBorder="1" applyAlignment="1" applyProtection="1">
      <alignment horizontal="center" vertical="center"/>
      <protection locked="0"/>
    </xf>
    <xf numFmtId="0" fontId="30" fillId="2" borderId="4" xfId="4" applyFont="1" applyFill="1" applyBorder="1" applyAlignment="1" applyProtection="1">
      <alignment horizontal="center" vertical="center" wrapText="1"/>
      <protection locked="0"/>
    </xf>
    <xf numFmtId="0" fontId="27" fillId="42" borderId="4" xfId="0" applyFont="1" applyFill="1" applyBorder="1" applyAlignment="1" applyProtection="1">
      <alignment horizontal="center" vertical="center" wrapText="1"/>
      <protection locked="0"/>
    </xf>
    <xf numFmtId="14" fontId="27" fillId="42" borderId="4" xfId="0" applyNumberFormat="1" applyFont="1" applyFill="1" applyBorder="1" applyAlignment="1" applyProtection="1">
      <alignment horizontal="center" vertical="center" wrapText="1"/>
      <protection locked="0"/>
    </xf>
    <xf numFmtId="14" fontId="27" fillId="42" borderId="4" xfId="0" applyNumberFormat="1" applyFont="1" applyFill="1" applyBorder="1" applyAlignment="1" applyProtection="1">
      <alignment horizontal="center" vertical="center"/>
      <protection locked="0"/>
    </xf>
    <xf numFmtId="0" fontId="27" fillId="42" borderId="4" xfId="0" applyFont="1" applyFill="1" applyBorder="1" applyAlignment="1" applyProtection="1">
      <alignment horizontal="center" vertical="center"/>
      <protection locked="0"/>
    </xf>
    <xf numFmtId="0" fontId="27" fillId="6" borderId="4" xfId="0" applyFont="1" applyFill="1" applyBorder="1" applyAlignment="1" applyProtection="1">
      <alignment vertical="center" wrapText="1"/>
      <protection locked="0"/>
    </xf>
    <xf numFmtId="0" fontId="27" fillId="42" borderId="4" xfId="0" applyFont="1" applyFill="1" applyBorder="1" applyAlignment="1" applyProtection="1">
      <alignment vertical="center" wrapText="1"/>
      <protection locked="0"/>
    </xf>
    <xf numFmtId="0" fontId="27" fillId="2" borderId="4" xfId="0" applyFont="1" applyFill="1" applyBorder="1" applyAlignment="1" applyProtection="1">
      <alignment vertical="center" wrapText="1"/>
      <protection locked="0"/>
    </xf>
    <xf numFmtId="14" fontId="27" fillId="46" borderId="4" xfId="0" applyNumberFormat="1" applyFont="1" applyFill="1" applyBorder="1" applyAlignment="1" applyProtection="1">
      <alignment horizontal="center" vertical="center"/>
      <protection locked="0"/>
    </xf>
    <xf numFmtId="0" fontId="27" fillId="46" borderId="4" xfId="0" applyFont="1" applyFill="1" applyBorder="1" applyAlignment="1" applyProtection="1">
      <alignment horizontal="center" vertical="center"/>
      <protection locked="0"/>
    </xf>
    <xf numFmtId="0" fontId="27" fillId="46" borderId="4" xfId="0" applyFont="1" applyFill="1" applyBorder="1" applyAlignment="1" applyProtection="1">
      <alignment vertical="center" wrapText="1"/>
      <protection locked="0"/>
    </xf>
    <xf numFmtId="0" fontId="24" fillId="46" borderId="4" xfId="0" applyFont="1" applyFill="1" applyBorder="1" applyAlignment="1" applyProtection="1">
      <alignment horizontal="center" vertical="center" wrapText="1"/>
      <protection locked="0"/>
    </xf>
    <xf numFmtId="14" fontId="24" fillId="46" borderId="4" xfId="0" applyNumberFormat="1" applyFont="1" applyFill="1" applyBorder="1" applyAlignment="1" applyProtection="1">
      <alignment horizontal="center" vertical="center"/>
      <protection locked="0"/>
    </xf>
    <xf numFmtId="0" fontId="24" fillId="46" borderId="4" xfId="0" applyFont="1" applyFill="1" applyBorder="1" applyAlignment="1" applyProtection="1">
      <alignment horizontal="center" vertical="center"/>
      <protection locked="0"/>
    </xf>
    <xf numFmtId="0" fontId="24" fillId="46" borderId="4" xfId="0" applyFont="1" applyFill="1" applyBorder="1" applyAlignment="1" applyProtection="1">
      <alignment vertical="center" wrapText="1"/>
      <protection locked="0"/>
    </xf>
    <xf numFmtId="0" fontId="24" fillId="2" borderId="4" xfId="0" applyFont="1" applyFill="1" applyBorder="1" applyAlignment="1" applyProtection="1">
      <alignment vertical="center" wrapText="1"/>
      <protection locked="0"/>
    </xf>
    <xf numFmtId="0" fontId="24" fillId="49" borderId="4" xfId="0" applyFont="1" applyFill="1" applyBorder="1" applyAlignment="1" applyProtection="1">
      <alignment horizontal="center" vertical="center" wrapText="1"/>
      <protection locked="0"/>
    </xf>
    <xf numFmtId="14" fontId="24" fillId="49" borderId="4" xfId="0" applyNumberFormat="1" applyFont="1" applyFill="1" applyBorder="1" applyAlignment="1" applyProtection="1">
      <alignment horizontal="center" vertical="center" wrapText="1"/>
      <protection locked="0"/>
    </xf>
    <xf numFmtId="14" fontId="24" fillId="49" borderId="4" xfId="0" applyNumberFormat="1" applyFont="1" applyFill="1" applyBorder="1" applyAlignment="1" applyProtection="1">
      <alignment horizontal="center" vertical="center"/>
      <protection locked="0"/>
    </xf>
    <xf numFmtId="0" fontId="24" fillId="49" borderId="4" xfId="0" applyFont="1" applyFill="1" applyBorder="1" applyAlignment="1" applyProtection="1">
      <alignment horizontal="center" vertical="center"/>
      <protection locked="0"/>
    </xf>
    <xf numFmtId="0" fontId="27" fillId="49" borderId="4" xfId="0" applyFont="1" applyFill="1" applyBorder="1" applyAlignment="1" applyProtection="1">
      <alignment horizontal="center" vertical="center" wrapText="1"/>
      <protection locked="0"/>
    </xf>
    <xf numFmtId="14" fontId="24" fillId="7" borderId="4" xfId="0" applyNumberFormat="1" applyFont="1" applyFill="1" applyBorder="1" applyAlignment="1" applyProtection="1">
      <alignment horizontal="center" vertical="center" wrapText="1"/>
      <protection locked="0"/>
    </xf>
    <xf numFmtId="14" fontId="24" fillId="5" borderId="4" xfId="0" applyNumberFormat="1" applyFont="1" applyFill="1" applyBorder="1" applyAlignment="1" applyProtection="1">
      <alignment horizontal="center" vertical="center" wrapText="1"/>
      <protection locked="0"/>
    </xf>
    <xf numFmtId="14" fontId="24" fillId="5" borderId="4" xfId="0" applyNumberFormat="1" applyFont="1" applyFill="1" applyBorder="1" applyAlignment="1" applyProtection="1">
      <alignment horizontal="center" vertical="center"/>
      <protection locked="0"/>
    </xf>
    <xf numFmtId="0" fontId="24" fillId="7" borderId="4" xfId="0" applyFont="1" applyFill="1" applyBorder="1" applyAlignment="1" applyProtection="1">
      <alignment vertical="center" wrapText="1"/>
      <protection locked="0"/>
    </xf>
    <xf numFmtId="0" fontId="24" fillId="5" borderId="4" xfId="0" applyFont="1" applyFill="1" applyBorder="1" applyAlignment="1" applyProtection="1">
      <alignment vertical="center" wrapText="1"/>
      <protection locked="0"/>
    </xf>
    <xf numFmtId="166" fontId="24" fillId="5" borderId="4" xfId="0" applyNumberFormat="1" applyFont="1" applyFill="1" applyBorder="1" applyAlignment="1" applyProtection="1">
      <alignment horizontal="center" vertical="center"/>
      <protection locked="0"/>
    </xf>
    <xf numFmtId="14" fontId="24" fillId="46" borderId="4" xfId="0" applyNumberFormat="1" applyFont="1" applyFill="1" applyBorder="1" applyAlignment="1" applyProtection="1">
      <alignment horizontal="center" vertical="center" wrapText="1"/>
      <protection locked="0"/>
    </xf>
    <xf numFmtId="14" fontId="24" fillId="0" borderId="4" xfId="0" applyNumberFormat="1" applyFont="1" applyBorder="1" applyAlignment="1" applyProtection="1">
      <alignment horizontal="center" vertical="center"/>
      <protection locked="0"/>
    </xf>
    <xf numFmtId="3" fontId="24" fillId="46" borderId="4" xfId="0" applyNumberFormat="1" applyFont="1" applyFill="1" applyBorder="1" applyAlignment="1" applyProtection="1">
      <alignment horizontal="center" vertical="center"/>
      <protection locked="0"/>
    </xf>
    <xf numFmtId="9" fontId="26" fillId="0" borderId="0" xfId="59" applyFont="1" applyAlignment="1">
      <alignment horizontal="center" vertical="center" wrapText="1"/>
    </xf>
    <xf numFmtId="0" fontId="24" fillId="45" borderId="4"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wrapText="1"/>
      <protection locked="0"/>
    </xf>
    <xf numFmtId="14" fontId="24" fillId="0" borderId="4" xfId="0" applyNumberFormat="1" applyFont="1" applyBorder="1" applyAlignment="1" applyProtection="1">
      <alignment horizontal="center" vertical="center" wrapText="1"/>
      <protection locked="0"/>
    </xf>
    <xf numFmtId="166" fontId="24" fillId="0" borderId="4" xfId="0" applyNumberFormat="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164" fontId="24" fillId="0" borderId="4" xfId="0" applyNumberFormat="1" applyFont="1" applyBorder="1" applyAlignment="1" applyProtection="1">
      <alignment horizontal="center" vertical="center" wrapText="1"/>
      <protection locked="0"/>
    </xf>
    <xf numFmtId="0" fontId="24" fillId="6" borderId="4" xfId="0" applyFont="1" applyFill="1" applyBorder="1" applyAlignment="1" applyProtection="1">
      <alignment horizontal="center" vertical="center" wrapText="1"/>
      <protection locked="0"/>
    </xf>
    <xf numFmtId="14" fontId="24" fillId="6" borderId="4" xfId="0" applyNumberFormat="1" applyFont="1" applyFill="1" applyBorder="1" applyAlignment="1" applyProtection="1">
      <alignment horizontal="center" vertical="center"/>
      <protection locked="0"/>
    </xf>
    <xf numFmtId="166" fontId="24" fillId="6" borderId="4" xfId="0" applyNumberFormat="1" applyFont="1" applyFill="1" applyBorder="1" applyAlignment="1" applyProtection="1">
      <alignment horizontal="center" vertical="center"/>
      <protection locked="0"/>
    </xf>
    <xf numFmtId="0" fontId="24" fillId="6" borderId="4" xfId="0" applyFont="1" applyFill="1" applyBorder="1" applyAlignment="1" applyProtection="1">
      <alignment horizontal="center" vertical="center"/>
      <protection locked="0"/>
    </xf>
    <xf numFmtId="9" fontId="27" fillId="6" borderId="4" xfId="59" applyFont="1" applyFill="1" applyBorder="1" applyAlignment="1">
      <alignment horizontal="center" vertical="center" wrapText="1"/>
    </xf>
    <xf numFmtId="164" fontId="24" fillId="6" borderId="4" xfId="0" applyNumberFormat="1" applyFont="1" applyFill="1" applyBorder="1" applyAlignment="1" applyProtection="1">
      <alignment horizontal="center" vertical="center"/>
      <protection locked="0"/>
    </xf>
    <xf numFmtId="166" fontId="24" fillId="6" borderId="4" xfId="0" applyNumberFormat="1" applyFont="1" applyFill="1" applyBorder="1" applyAlignment="1" applyProtection="1">
      <alignment horizontal="center" vertical="center" wrapText="1"/>
      <protection locked="0"/>
    </xf>
    <xf numFmtId="164" fontId="24" fillId="46" borderId="4" xfId="0" applyNumberFormat="1" applyFont="1" applyFill="1" applyBorder="1" applyAlignment="1" applyProtection="1">
      <alignment horizontal="center" vertical="center" wrapText="1"/>
      <protection locked="0"/>
    </xf>
    <xf numFmtId="44" fontId="26" fillId="0" borderId="0" xfId="3" applyFont="1" applyFill="1" applyAlignment="1">
      <alignment horizontal="center" vertical="center" wrapText="1"/>
    </xf>
    <xf numFmtId="43" fontId="26" fillId="0" borderId="0" xfId="60" applyFont="1" applyFill="1" applyAlignment="1">
      <alignment horizontal="center" vertical="center" wrapText="1"/>
    </xf>
    <xf numFmtId="14" fontId="31" fillId="2" borderId="17" xfId="0" applyNumberFormat="1" applyFont="1" applyFill="1" applyBorder="1" applyAlignment="1" applyProtection="1">
      <alignment horizontal="center" vertical="center" wrapText="1"/>
      <protection locked="0"/>
    </xf>
    <xf numFmtId="14" fontId="31" fillId="2" borderId="17" xfId="0" applyNumberFormat="1" applyFont="1" applyFill="1" applyBorder="1" applyAlignment="1" applyProtection="1">
      <alignment horizontal="center" vertical="center"/>
      <protection locked="0"/>
    </xf>
    <xf numFmtId="9" fontId="32" fillId="2" borderId="4" xfId="59" applyFont="1" applyFill="1" applyBorder="1" applyAlignment="1">
      <alignment horizontal="center" vertical="center" wrapText="1"/>
    </xf>
    <xf numFmtId="44" fontId="32" fillId="2" borderId="4" xfId="3" applyFont="1" applyFill="1" applyBorder="1" applyAlignment="1">
      <alignment horizontal="center" vertical="center" wrapText="1"/>
    </xf>
    <xf numFmtId="164" fontId="31" fillId="2" borderId="4" xfId="0" applyNumberFormat="1" applyFont="1" applyFill="1" applyBorder="1" applyAlignment="1" applyProtection="1">
      <alignment horizontal="center" vertical="center" wrapText="1"/>
      <protection locked="0"/>
    </xf>
    <xf numFmtId="166" fontId="31" fillId="2" borderId="4" xfId="0" applyNumberFormat="1" applyFont="1" applyFill="1" applyBorder="1" applyAlignment="1" applyProtection="1">
      <alignment horizontal="center" vertical="center" wrapText="1"/>
      <protection locked="0"/>
    </xf>
    <xf numFmtId="0" fontId="31" fillId="46" borderId="4" xfId="0" applyFont="1" applyFill="1" applyBorder="1" applyAlignment="1" applyProtection="1">
      <alignment horizontal="center" vertical="center" wrapText="1"/>
      <protection locked="0"/>
    </xf>
    <xf numFmtId="14" fontId="31" fillId="46" borderId="4" xfId="0" applyNumberFormat="1" applyFont="1" applyFill="1" applyBorder="1" applyAlignment="1" applyProtection="1">
      <alignment horizontal="center" vertical="center" wrapText="1"/>
      <protection locked="0"/>
    </xf>
    <xf numFmtId="14" fontId="31" fillId="46" borderId="4" xfId="0" applyNumberFormat="1" applyFont="1" applyFill="1" applyBorder="1" applyAlignment="1" applyProtection="1">
      <alignment horizontal="center" vertical="center"/>
      <protection locked="0"/>
    </xf>
    <xf numFmtId="166" fontId="31" fillId="46" borderId="4" xfId="0" applyNumberFormat="1" applyFont="1" applyFill="1" applyBorder="1" applyAlignment="1" applyProtection="1">
      <alignment horizontal="center" vertical="center"/>
      <protection locked="0"/>
    </xf>
    <xf numFmtId="0" fontId="31" fillId="46" borderId="4" xfId="0" applyFont="1" applyFill="1" applyBorder="1" applyAlignment="1" applyProtection="1">
      <alignment horizontal="center" vertical="center"/>
      <protection locked="0"/>
    </xf>
    <xf numFmtId="9" fontId="32" fillId="46" borderId="4" xfId="59" applyFont="1" applyFill="1" applyBorder="1" applyAlignment="1">
      <alignment horizontal="center" vertical="center" wrapText="1"/>
    </xf>
    <xf numFmtId="44" fontId="32" fillId="46" borderId="4" xfId="3" applyFont="1" applyFill="1" applyBorder="1" applyAlignment="1">
      <alignment horizontal="center" vertical="center" wrapText="1"/>
    </xf>
    <xf numFmtId="164" fontId="31" fillId="46" borderId="4" xfId="0" applyNumberFormat="1" applyFont="1" applyFill="1" applyBorder="1" applyAlignment="1" applyProtection="1">
      <alignment horizontal="center" vertical="center" wrapText="1"/>
      <protection locked="0"/>
    </xf>
    <xf numFmtId="166" fontId="31" fillId="46" borderId="4" xfId="0" applyNumberFormat="1" applyFont="1" applyFill="1" applyBorder="1" applyAlignment="1" applyProtection="1">
      <alignment horizontal="center" vertical="center" wrapText="1"/>
      <protection locked="0"/>
    </xf>
    <xf numFmtId="9" fontId="32" fillId="4" borderId="4" xfId="59" applyFont="1" applyFill="1" applyBorder="1" applyAlignment="1">
      <alignment horizontal="center" vertical="center" wrapText="1"/>
    </xf>
    <xf numFmtId="44" fontId="32" fillId="4" borderId="4" xfId="3" applyFont="1" applyFill="1" applyBorder="1" applyAlignment="1">
      <alignment horizontal="center" vertical="center" wrapText="1"/>
    </xf>
    <xf numFmtId="164" fontId="31" fillId="4" borderId="4" xfId="0" applyNumberFormat="1" applyFont="1" applyFill="1" applyBorder="1" applyAlignment="1" applyProtection="1">
      <alignment horizontal="center" vertical="center" wrapText="1"/>
      <protection locked="0"/>
    </xf>
    <xf numFmtId="166" fontId="31" fillId="4" borderId="4" xfId="0" applyNumberFormat="1" applyFont="1" applyFill="1" applyBorder="1" applyAlignment="1" applyProtection="1">
      <alignment horizontal="center" vertical="center" wrapText="1"/>
      <protection locked="0"/>
    </xf>
    <xf numFmtId="0" fontId="31" fillId="2" borderId="17" xfId="0" applyFont="1" applyFill="1" applyBorder="1" applyAlignment="1" applyProtection="1">
      <alignment horizontal="center" vertical="center"/>
      <protection locked="0"/>
    </xf>
    <xf numFmtId="0" fontId="31" fillId="4" borderId="17" xfId="0" applyFont="1" applyFill="1" applyBorder="1" applyAlignment="1" applyProtection="1">
      <alignment horizontal="center" vertical="center" wrapText="1"/>
      <protection locked="0"/>
    </xf>
    <xf numFmtId="14" fontId="31" fillId="4" borderId="17" xfId="0" applyNumberFormat="1" applyFont="1" applyFill="1" applyBorder="1" applyAlignment="1" applyProtection="1">
      <alignment horizontal="center" vertical="center"/>
      <protection locked="0"/>
    </xf>
    <xf numFmtId="14" fontId="31" fillId="5" borderId="4" xfId="0" applyNumberFormat="1" applyFont="1" applyFill="1" applyBorder="1" applyAlignment="1" applyProtection="1">
      <alignment horizontal="center" vertical="center" wrapText="1"/>
      <protection locked="0"/>
    </xf>
    <xf numFmtId="9" fontId="32" fillId="5" borderId="4" xfId="59" applyFont="1" applyFill="1" applyBorder="1" applyAlignment="1">
      <alignment horizontal="center" vertical="center" wrapText="1"/>
    </xf>
    <xf numFmtId="44" fontId="32" fillId="5" borderId="4" xfId="3" applyFont="1" applyFill="1" applyBorder="1" applyAlignment="1">
      <alignment horizontal="center" vertical="center" wrapText="1"/>
    </xf>
    <xf numFmtId="164" fontId="31" fillId="5" borderId="4" xfId="0" applyNumberFormat="1" applyFont="1" applyFill="1" applyBorder="1" applyAlignment="1" applyProtection="1">
      <alignment horizontal="center" vertical="center" wrapText="1"/>
      <protection locked="0"/>
    </xf>
    <xf numFmtId="166" fontId="31" fillId="5" borderId="4" xfId="0" applyNumberFormat="1" applyFont="1" applyFill="1" applyBorder="1" applyAlignment="1" applyProtection="1">
      <alignment horizontal="center" vertical="center" wrapText="1"/>
      <protection locked="0"/>
    </xf>
    <xf numFmtId="14" fontId="31" fillId="5" borderId="17" xfId="0" applyNumberFormat="1" applyFont="1" applyFill="1" applyBorder="1" applyAlignment="1" applyProtection="1">
      <alignment horizontal="center" vertical="center"/>
      <protection locked="0"/>
    </xf>
    <xf numFmtId="3" fontId="31" fillId="2" borderId="4" xfId="0" applyNumberFormat="1" applyFont="1" applyFill="1" applyBorder="1" applyAlignment="1" applyProtection="1">
      <alignment horizontal="center" vertical="center" wrapText="1"/>
      <protection locked="0"/>
    </xf>
    <xf numFmtId="166" fontId="31" fillId="7" borderId="4" xfId="0" applyNumberFormat="1" applyFont="1" applyFill="1" applyBorder="1" applyAlignment="1" applyProtection="1">
      <alignment horizontal="center" vertical="center" wrapText="1"/>
      <protection locked="0"/>
    </xf>
    <xf numFmtId="9" fontId="32" fillId="7" borderId="4" xfId="59" applyFont="1" applyFill="1" applyBorder="1" applyAlignment="1">
      <alignment horizontal="center" vertical="center" wrapText="1"/>
    </xf>
    <xf numFmtId="44" fontId="32" fillId="7" borderId="4" xfId="3" applyFont="1" applyFill="1" applyBorder="1" applyAlignment="1">
      <alignment horizontal="center" vertical="center" wrapText="1"/>
    </xf>
    <xf numFmtId="164" fontId="31" fillId="7" borderId="4" xfId="0" applyNumberFormat="1" applyFont="1" applyFill="1" applyBorder="1" applyAlignment="1" applyProtection="1">
      <alignment horizontal="center" vertical="center" wrapText="1"/>
      <protection locked="0"/>
    </xf>
    <xf numFmtId="0" fontId="31" fillId="5" borderId="17" xfId="0" applyFont="1" applyFill="1" applyBorder="1" applyAlignment="1" applyProtection="1">
      <alignment horizontal="center" vertical="center" wrapText="1"/>
      <protection locked="0"/>
    </xf>
    <xf numFmtId="0" fontId="31" fillId="43" borderId="4" xfId="0" applyFont="1" applyFill="1" applyBorder="1" applyAlignment="1" applyProtection="1">
      <alignment horizontal="center" vertical="center" wrapText="1"/>
      <protection locked="0"/>
    </xf>
    <xf numFmtId="0" fontId="31" fillId="43" borderId="17" xfId="0" applyFont="1" applyFill="1" applyBorder="1" applyAlignment="1" applyProtection="1">
      <alignment horizontal="center" vertical="center" wrapText="1"/>
      <protection locked="0"/>
    </xf>
    <xf numFmtId="14" fontId="31" fillId="43" borderId="4" xfId="0" applyNumberFormat="1" applyFont="1" applyFill="1" applyBorder="1" applyAlignment="1" applyProtection="1">
      <alignment horizontal="center" vertical="center" wrapText="1"/>
      <protection locked="0"/>
    </xf>
    <xf numFmtId="14" fontId="31" fillId="43" borderId="4" xfId="0" applyNumberFormat="1" applyFont="1" applyFill="1" applyBorder="1" applyAlignment="1" applyProtection="1">
      <alignment horizontal="center" vertical="center"/>
      <protection locked="0"/>
    </xf>
    <xf numFmtId="166" fontId="31" fillId="43" borderId="4" xfId="0" applyNumberFormat="1" applyFont="1" applyFill="1" applyBorder="1" applyAlignment="1" applyProtection="1">
      <alignment horizontal="center" vertical="center"/>
      <protection locked="0"/>
    </xf>
    <xf numFmtId="0" fontId="31" fillId="43" borderId="4" xfId="0" applyFont="1" applyFill="1" applyBorder="1" applyAlignment="1" applyProtection="1">
      <alignment horizontal="center" vertical="center"/>
      <protection locked="0"/>
    </xf>
    <xf numFmtId="9" fontId="32" fillId="43" borderId="4" xfId="59" applyFont="1" applyFill="1" applyBorder="1" applyAlignment="1">
      <alignment horizontal="center" vertical="center" wrapText="1"/>
    </xf>
    <xf numFmtId="44" fontId="32" fillId="43" borderId="4" xfId="3" applyFont="1" applyFill="1" applyBorder="1" applyAlignment="1">
      <alignment horizontal="center" vertical="center" wrapText="1"/>
    </xf>
    <xf numFmtId="164" fontId="31" fillId="43" borderId="4" xfId="0" applyNumberFormat="1" applyFont="1" applyFill="1" applyBorder="1" applyAlignment="1" applyProtection="1">
      <alignment horizontal="center" vertical="center" wrapText="1"/>
      <protection locked="0"/>
    </xf>
    <xf numFmtId="166" fontId="31" fillId="43" borderId="4" xfId="0" applyNumberFormat="1" applyFont="1" applyFill="1" applyBorder="1" applyAlignment="1" applyProtection="1">
      <alignment horizontal="center" vertical="center" wrapText="1"/>
      <protection locked="0"/>
    </xf>
    <xf numFmtId="14" fontId="31" fillId="43" borderId="17" xfId="0" applyNumberFormat="1" applyFont="1" applyFill="1" applyBorder="1" applyAlignment="1" applyProtection="1">
      <alignment horizontal="center" vertical="center"/>
      <protection locked="0"/>
    </xf>
    <xf numFmtId="0" fontId="31" fillId="43" borderId="17" xfId="0" applyFont="1" applyFill="1" applyBorder="1" applyAlignment="1" applyProtection="1">
      <alignment horizontal="center" vertical="center"/>
      <protection locked="0"/>
    </xf>
    <xf numFmtId="14" fontId="31" fillId="5" borderId="17" xfId="0" applyNumberFormat="1" applyFont="1" applyFill="1" applyBorder="1" applyAlignment="1" applyProtection="1">
      <alignment horizontal="center" vertical="center" wrapText="1"/>
      <protection locked="0"/>
    </xf>
    <xf numFmtId="0" fontId="33" fillId="2" borderId="4" xfId="4" applyFont="1" applyFill="1" applyBorder="1" applyAlignment="1" applyProtection="1">
      <alignment horizontal="center" vertical="center" wrapText="1"/>
      <protection locked="0"/>
    </xf>
    <xf numFmtId="0" fontId="24" fillId="2" borderId="17" xfId="0" applyFont="1" applyFill="1" applyBorder="1" applyAlignment="1" applyProtection="1">
      <alignment horizontal="center" vertical="center" wrapText="1"/>
      <protection locked="0"/>
    </xf>
    <xf numFmtId="0" fontId="24" fillId="2" borderId="18" xfId="0" applyFont="1" applyFill="1" applyBorder="1" applyAlignment="1" applyProtection="1">
      <alignment horizontal="center" vertical="center" wrapText="1"/>
      <protection locked="0"/>
    </xf>
    <xf numFmtId="14" fontId="24" fillId="2" borderId="18" xfId="0" applyNumberFormat="1" applyFont="1" applyFill="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166" fontId="31" fillId="0" borderId="4" xfId="0" applyNumberFormat="1"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9" fontId="32" fillId="0" borderId="4" xfId="59" applyFont="1" applyFill="1" applyBorder="1" applyAlignment="1">
      <alignment horizontal="center" vertical="center" wrapText="1"/>
    </xf>
    <xf numFmtId="44" fontId="32" fillId="0" borderId="4" xfId="3" applyFont="1" applyFill="1" applyBorder="1" applyAlignment="1">
      <alignment horizontal="center" vertical="center" wrapText="1"/>
    </xf>
    <xf numFmtId="164" fontId="31" fillId="0" borderId="4" xfId="0" applyNumberFormat="1" applyFont="1" applyBorder="1" applyAlignment="1" applyProtection="1">
      <alignment horizontal="center" vertical="center" wrapText="1"/>
      <protection locked="0"/>
    </xf>
    <xf numFmtId="166" fontId="31" fillId="0" borderId="4" xfId="0" applyNumberFormat="1" applyFont="1" applyBorder="1" applyAlignment="1" applyProtection="1">
      <alignment horizontal="center" vertical="center" wrapText="1"/>
      <protection locked="0"/>
    </xf>
    <xf numFmtId="14" fontId="31" fillId="0" borderId="4" xfId="0" applyNumberFormat="1" applyFont="1" applyBorder="1" applyAlignment="1" applyProtection="1">
      <alignment horizontal="center" vertical="center"/>
      <protection locked="0"/>
    </xf>
    <xf numFmtId="14" fontId="31" fillId="0" borderId="4" xfId="0" applyNumberFormat="1" applyFont="1" applyBorder="1" applyAlignment="1" applyProtection="1">
      <alignment horizontal="center" vertical="center" wrapText="1"/>
      <protection locked="0"/>
    </xf>
    <xf numFmtId="0" fontId="31" fillId="47" borderId="4" xfId="0" applyFont="1" applyFill="1" applyBorder="1" applyAlignment="1" applyProtection="1">
      <alignment horizontal="center" vertical="center" wrapText="1"/>
      <protection locked="0"/>
    </xf>
    <xf numFmtId="14" fontId="31" fillId="47" borderId="4" xfId="0" applyNumberFormat="1" applyFont="1" applyFill="1" applyBorder="1" applyAlignment="1" applyProtection="1">
      <alignment horizontal="center" vertical="center" wrapText="1"/>
      <protection locked="0"/>
    </xf>
    <xf numFmtId="14" fontId="31" fillId="47" borderId="4" xfId="0" applyNumberFormat="1" applyFont="1" applyFill="1" applyBorder="1" applyAlignment="1" applyProtection="1">
      <alignment horizontal="center" vertical="center"/>
      <protection locked="0"/>
    </xf>
    <xf numFmtId="166" fontId="31" fillId="47" borderId="4" xfId="0" applyNumberFormat="1" applyFont="1" applyFill="1" applyBorder="1" applyAlignment="1" applyProtection="1">
      <alignment horizontal="center" vertical="center"/>
      <protection locked="0"/>
    </xf>
    <xf numFmtId="0" fontId="24" fillId="47" borderId="4" xfId="0" applyFont="1" applyFill="1" applyBorder="1" applyAlignment="1" applyProtection="1">
      <alignment horizontal="center" vertical="center"/>
      <protection locked="0"/>
    </xf>
    <xf numFmtId="0" fontId="24" fillId="47" borderId="4" xfId="0" applyFont="1" applyFill="1" applyBorder="1" applyAlignment="1" applyProtection="1">
      <alignment horizontal="center" vertical="center" wrapText="1"/>
      <protection locked="0"/>
    </xf>
    <xf numFmtId="9" fontId="32" fillId="47" borderId="4" xfId="59" applyFont="1" applyFill="1" applyBorder="1" applyAlignment="1">
      <alignment horizontal="center" vertical="center" wrapText="1"/>
    </xf>
    <xf numFmtId="44" fontId="32" fillId="47" borderId="4" xfId="3" applyFont="1" applyFill="1" applyBorder="1" applyAlignment="1">
      <alignment horizontal="center" vertical="center" wrapText="1"/>
    </xf>
    <xf numFmtId="0" fontId="31" fillId="47" borderId="4" xfId="0" applyFont="1" applyFill="1" applyBorder="1" applyAlignment="1" applyProtection="1">
      <alignment horizontal="center" vertical="center"/>
      <protection locked="0"/>
    </xf>
    <xf numFmtId="164" fontId="31" fillId="47" borderId="4" xfId="0" applyNumberFormat="1" applyFont="1" applyFill="1" applyBorder="1" applyAlignment="1" applyProtection="1">
      <alignment horizontal="center" vertical="center" wrapText="1"/>
      <protection locked="0"/>
    </xf>
    <xf numFmtId="166" fontId="31" fillId="47" borderId="4" xfId="0" applyNumberFormat="1" applyFont="1" applyFill="1" applyBorder="1" applyAlignment="1" applyProtection="1">
      <alignment horizontal="center" vertical="center" wrapText="1"/>
      <protection locked="0"/>
    </xf>
    <xf numFmtId="0" fontId="31" fillId="51" borderId="4" xfId="0" applyFont="1" applyFill="1" applyBorder="1" applyAlignment="1" applyProtection="1">
      <alignment horizontal="center" vertical="center" wrapText="1"/>
      <protection locked="0"/>
    </xf>
    <xf numFmtId="14" fontId="31" fillId="51" borderId="4" xfId="0" applyNumberFormat="1" applyFont="1" applyFill="1" applyBorder="1" applyAlignment="1" applyProtection="1">
      <alignment horizontal="center" vertical="center"/>
      <protection locked="0"/>
    </xf>
    <xf numFmtId="166" fontId="31" fillId="51" borderId="4" xfId="0" applyNumberFormat="1" applyFont="1" applyFill="1" applyBorder="1" applyAlignment="1" applyProtection="1">
      <alignment horizontal="center" vertical="center"/>
      <protection locked="0"/>
    </xf>
    <xf numFmtId="165" fontId="24" fillId="47" borderId="4" xfId="0" applyNumberFormat="1" applyFont="1" applyFill="1" applyBorder="1" applyAlignment="1" applyProtection="1">
      <alignment horizontal="center" vertical="center"/>
      <protection locked="0"/>
    </xf>
    <xf numFmtId="0" fontId="31" fillId="52" borderId="4" xfId="0" applyFont="1" applyFill="1" applyBorder="1" applyAlignment="1" applyProtection="1">
      <alignment horizontal="center" vertical="center" wrapText="1"/>
      <protection locked="0"/>
    </xf>
    <xf numFmtId="14" fontId="31" fillId="52" borderId="4" xfId="0" applyNumberFormat="1" applyFont="1" applyFill="1" applyBorder="1" applyAlignment="1" applyProtection="1">
      <alignment horizontal="center" vertical="center" wrapText="1"/>
      <protection locked="0"/>
    </xf>
    <xf numFmtId="14" fontId="31" fillId="52" borderId="4" xfId="0" applyNumberFormat="1" applyFont="1" applyFill="1" applyBorder="1" applyAlignment="1" applyProtection="1">
      <alignment horizontal="center" vertical="center"/>
      <protection locked="0"/>
    </xf>
    <xf numFmtId="166" fontId="31" fillId="52" borderId="4" xfId="0" applyNumberFormat="1" applyFont="1" applyFill="1" applyBorder="1" applyAlignment="1" applyProtection="1">
      <alignment horizontal="center" vertical="center"/>
      <protection locked="0"/>
    </xf>
    <xf numFmtId="0" fontId="31" fillId="52" borderId="4" xfId="0" applyFont="1" applyFill="1" applyBorder="1" applyAlignment="1" applyProtection="1">
      <alignment horizontal="center" vertical="center"/>
      <protection locked="0"/>
    </xf>
    <xf numFmtId="14" fontId="24" fillId="47" borderId="4" xfId="0" applyNumberFormat="1" applyFont="1" applyFill="1" applyBorder="1" applyAlignment="1" applyProtection="1">
      <alignment horizontal="center" vertical="center" wrapText="1"/>
      <protection locked="0"/>
    </xf>
    <xf numFmtId="14" fontId="24" fillId="47" borderId="4" xfId="0" applyNumberFormat="1" applyFont="1" applyFill="1" applyBorder="1" applyAlignment="1" applyProtection="1">
      <alignment horizontal="center" vertical="center"/>
      <protection locked="0"/>
    </xf>
    <xf numFmtId="166" fontId="24" fillId="47" borderId="4" xfId="0" applyNumberFormat="1" applyFont="1" applyFill="1" applyBorder="1" applyAlignment="1" applyProtection="1">
      <alignment horizontal="center" vertical="center"/>
      <protection locked="0"/>
    </xf>
    <xf numFmtId="0" fontId="24" fillId="47" borderId="4" xfId="0" applyFont="1" applyFill="1" applyBorder="1" applyAlignment="1" applyProtection="1">
      <alignment vertical="center" wrapText="1"/>
      <protection locked="0"/>
    </xf>
    <xf numFmtId="0" fontId="31" fillId="47" borderId="4" xfId="0" applyFont="1" applyFill="1" applyBorder="1" applyAlignment="1" applyProtection="1">
      <alignment vertical="center" wrapText="1"/>
      <protection locked="0"/>
    </xf>
    <xf numFmtId="0" fontId="31" fillId="3" borderId="4" xfId="0" applyFont="1" applyFill="1" applyBorder="1" applyAlignment="1" applyProtection="1">
      <alignment horizontal="center" vertical="center" wrapText="1"/>
      <protection locked="0"/>
    </xf>
    <xf numFmtId="14" fontId="31" fillId="3" borderId="4" xfId="0" applyNumberFormat="1" applyFont="1" applyFill="1" applyBorder="1" applyAlignment="1" applyProtection="1">
      <alignment horizontal="center" vertical="center"/>
      <protection locked="0"/>
    </xf>
    <xf numFmtId="166" fontId="31" fillId="3" borderId="4" xfId="0" applyNumberFormat="1"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9" fontId="32" fillId="3" borderId="4" xfId="59" applyFont="1" applyFill="1" applyBorder="1" applyAlignment="1">
      <alignment horizontal="center" vertical="center" wrapText="1"/>
    </xf>
    <xf numFmtId="44" fontId="32" fillId="3" borderId="4" xfId="3" applyFont="1" applyFill="1" applyBorder="1" applyAlignment="1">
      <alignment horizontal="center" vertical="center" wrapText="1"/>
    </xf>
    <xf numFmtId="164" fontId="31" fillId="3" borderId="4" xfId="0" applyNumberFormat="1" applyFont="1" applyFill="1" applyBorder="1" applyAlignment="1" applyProtection="1">
      <alignment horizontal="center" vertical="center" wrapText="1"/>
      <protection locked="0"/>
    </xf>
    <xf numFmtId="166" fontId="31" fillId="3" borderId="4" xfId="0" applyNumberFormat="1" applyFont="1" applyFill="1" applyBorder="1" applyAlignment="1" applyProtection="1">
      <alignment horizontal="center" vertical="center" wrapText="1"/>
      <protection locked="0"/>
    </xf>
    <xf numFmtId="14" fontId="31" fillId="3" borderId="4" xfId="0" applyNumberFormat="1" applyFont="1" applyFill="1" applyBorder="1" applyAlignment="1" applyProtection="1">
      <alignment horizontal="center" vertical="center" wrapText="1"/>
      <protection locked="0"/>
    </xf>
    <xf numFmtId="165" fontId="24" fillId="3" borderId="4" xfId="0" applyNumberFormat="1" applyFont="1" applyFill="1" applyBorder="1" applyAlignment="1" applyProtection="1">
      <alignment horizontal="center" vertical="center"/>
      <protection locked="0"/>
    </xf>
    <xf numFmtId="9" fontId="27" fillId="44" borderId="4" xfId="59" applyFont="1" applyFill="1" applyBorder="1" applyAlignment="1">
      <alignment horizontal="center" vertical="center" wrapText="1"/>
    </xf>
    <xf numFmtId="9" fontId="27" fillId="43" borderId="4" xfId="59" applyFont="1" applyFill="1" applyBorder="1" applyAlignment="1">
      <alignment horizontal="center" vertical="center" wrapText="1"/>
    </xf>
    <xf numFmtId="9" fontId="27" fillId="9" borderId="4" xfId="59" applyFont="1" applyFill="1" applyBorder="1" applyAlignment="1">
      <alignment horizontal="center" vertical="center" wrapText="1"/>
    </xf>
    <xf numFmtId="166" fontId="31" fillId="7" borderId="4" xfId="0" applyNumberFormat="1" applyFont="1" applyFill="1" applyBorder="1" applyAlignment="1" applyProtection="1">
      <alignment horizontal="center" vertical="center"/>
      <protection locked="0"/>
    </xf>
    <xf numFmtId="0" fontId="27" fillId="48" borderId="3" xfId="0" applyFont="1" applyFill="1" applyBorder="1" applyAlignment="1" applyProtection="1">
      <alignment horizontal="center" vertical="center" wrapText="1"/>
      <protection locked="0"/>
    </xf>
    <xf numFmtId="0" fontId="27" fillId="2" borderId="15" xfId="0" applyFont="1" applyFill="1" applyBorder="1" applyAlignment="1">
      <alignment horizontal="center" vertical="center" wrapText="1"/>
    </xf>
    <xf numFmtId="0" fontId="31" fillId="7" borderId="17" xfId="0" applyFont="1" applyFill="1" applyBorder="1" applyAlignment="1" applyProtection="1">
      <alignment horizontal="center" vertical="center" wrapText="1"/>
      <protection locked="0"/>
    </xf>
    <xf numFmtId="164" fontId="27" fillId="2" borderId="1" xfId="0" applyNumberFormat="1" applyFont="1" applyFill="1" applyBorder="1" applyAlignment="1">
      <alignment horizontal="left" vertical="center" wrapText="1"/>
    </xf>
    <xf numFmtId="0" fontId="31" fillId="4" borderId="18" xfId="0" applyFont="1" applyFill="1" applyBorder="1" applyAlignment="1" applyProtection="1">
      <alignment horizontal="center" vertical="center" wrapText="1"/>
      <protection locked="0"/>
    </xf>
    <xf numFmtId="0" fontId="31" fillId="5" borderId="18" xfId="0" applyFont="1" applyFill="1" applyBorder="1" applyAlignment="1" applyProtection="1">
      <alignment horizontal="center" vertical="center" wrapText="1"/>
      <protection locked="0"/>
    </xf>
    <xf numFmtId="14" fontId="27" fillId="2" borderId="0" xfId="0" applyNumberFormat="1" applyFont="1" applyFill="1" applyAlignment="1">
      <alignment horizontal="center" vertical="center" wrapText="1"/>
    </xf>
    <xf numFmtId="14" fontId="27" fillId="5" borderId="0" xfId="0" applyNumberFormat="1" applyFont="1" applyFill="1" applyAlignment="1">
      <alignment horizontal="center" vertical="center" wrapText="1"/>
    </xf>
    <xf numFmtId="14" fontId="31" fillId="4" borderId="17" xfId="0" applyNumberFormat="1" applyFont="1" applyFill="1" applyBorder="1" applyAlignment="1" applyProtection="1">
      <alignment horizontal="center" vertical="center" wrapText="1"/>
      <protection locked="0"/>
    </xf>
    <xf numFmtId="14" fontId="27" fillId="49" borderId="0" xfId="0" applyNumberFormat="1" applyFont="1" applyFill="1" applyAlignment="1">
      <alignment horizontal="center" vertical="center" wrapText="1"/>
    </xf>
    <xf numFmtId="14" fontId="31" fillId="7" borderId="17" xfId="0" applyNumberFormat="1" applyFont="1" applyFill="1" applyBorder="1" applyAlignment="1" applyProtection="1">
      <alignment horizontal="center" vertical="center"/>
      <protection locked="0"/>
    </xf>
    <xf numFmtId="14" fontId="31" fillId="46" borderId="17" xfId="0" applyNumberFormat="1" applyFont="1" applyFill="1" applyBorder="1" applyAlignment="1" applyProtection="1">
      <alignment horizontal="center" vertical="center"/>
      <protection locked="0"/>
    </xf>
    <xf numFmtId="14" fontId="27" fillId="5" borderId="5" xfId="3" applyNumberFormat="1" applyFont="1" applyFill="1" applyBorder="1" applyAlignment="1">
      <alignment horizontal="center" vertical="center" wrapText="1"/>
    </xf>
    <xf numFmtId="44" fontId="27" fillId="5" borderId="5" xfId="3" applyFont="1" applyFill="1" applyBorder="1" applyAlignment="1">
      <alignment horizontal="center" vertical="center" wrapText="1"/>
    </xf>
    <xf numFmtId="166" fontId="24" fillId="2" borderId="18" xfId="0" applyNumberFormat="1" applyFont="1" applyFill="1" applyBorder="1" applyAlignment="1" applyProtection="1">
      <alignment horizontal="center" vertical="center"/>
      <protection locked="0"/>
    </xf>
    <xf numFmtId="166" fontId="31" fillId="5" borderId="18" xfId="0" applyNumberFormat="1" applyFont="1" applyFill="1" applyBorder="1" applyAlignment="1" applyProtection="1">
      <alignment horizontal="center" vertical="center"/>
      <protection locked="0"/>
    </xf>
    <xf numFmtId="0" fontId="31" fillId="5" borderId="17" xfId="0" applyFont="1" applyFill="1" applyBorder="1" applyAlignment="1" applyProtection="1">
      <alignment horizontal="center" vertical="center"/>
      <protection locked="0"/>
    </xf>
    <xf numFmtId="0" fontId="31" fillId="7" borderId="17" xfId="0" applyFont="1" applyFill="1" applyBorder="1" applyAlignment="1" applyProtection="1">
      <alignment horizontal="center" vertical="center"/>
      <protection locked="0"/>
    </xf>
    <xf numFmtId="0" fontId="25" fillId="2" borderId="5" xfId="0" applyFont="1" applyFill="1" applyBorder="1" applyAlignment="1">
      <alignment horizontal="center" vertical="center" wrapText="1"/>
    </xf>
    <xf numFmtId="164" fontId="27" fillId="49" borderId="5" xfId="3" applyNumberFormat="1" applyFont="1" applyFill="1" applyBorder="1" applyAlignment="1">
      <alignment horizontal="center" vertical="center" wrapText="1"/>
    </xf>
    <xf numFmtId="1" fontId="27" fillId="49" borderId="5" xfId="0" applyNumberFormat="1" applyFont="1" applyFill="1" applyBorder="1" applyAlignment="1">
      <alignment horizontal="center" vertical="center" wrapText="1"/>
    </xf>
    <xf numFmtId="43" fontId="27" fillId="2" borderId="4" xfId="60" applyFont="1" applyFill="1" applyBorder="1" applyAlignment="1">
      <alignment horizontal="center" vertical="center" wrapText="1"/>
    </xf>
    <xf numFmtId="44" fontId="27" fillId="0" borderId="5" xfId="3" applyFont="1" applyBorder="1" applyAlignment="1">
      <alignment horizontal="center" vertical="center" wrapText="1"/>
    </xf>
    <xf numFmtId="14" fontId="27" fillId="49" borderId="5" xfId="0" applyNumberFormat="1" applyFont="1" applyFill="1" applyBorder="1" applyAlignment="1">
      <alignment horizontal="center" vertical="center" wrapText="1"/>
    </xf>
    <xf numFmtId="0" fontId="28" fillId="2" borderId="0" xfId="4" applyFont="1" applyFill="1" applyBorder="1" applyAlignment="1">
      <alignment horizontal="center" vertical="center" wrapText="1"/>
    </xf>
    <xf numFmtId="0" fontId="28" fillId="48" borderId="4" xfId="4" applyFont="1" applyFill="1" applyBorder="1" applyAlignment="1">
      <alignment horizontal="center" vertical="center" wrapText="1"/>
    </xf>
    <xf numFmtId="0" fontId="28" fillId="49" borderId="5" xfId="4" applyFont="1" applyFill="1" applyBorder="1" applyAlignment="1">
      <alignment horizontal="center" vertical="center" wrapText="1"/>
    </xf>
    <xf numFmtId="0" fontId="28" fillId="42" borderId="4" xfId="4" applyFont="1" applyFill="1" applyBorder="1" applyAlignment="1">
      <alignment horizontal="center" vertical="center" wrapText="1"/>
    </xf>
    <xf numFmtId="0" fontId="25" fillId="0" borderId="4" xfId="0" applyFont="1" applyBorder="1" applyAlignment="1">
      <alignment horizontal="center" vertical="center" wrapText="1"/>
    </xf>
    <xf numFmtId="44" fontId="25" fillId="0" borderId="4" xfId="3" applyFont="1" applyBorder="1" applyAlignment="1">
      <alignment horizontal="center" vertical="center" wrapText="1"/>
    </xf>
    <xf numFmtId="0" fontId="27" fillId="7" borderId="4" xfId="2" applyFont="1" applyFill="1" applyBorder="1" applyAlignment="1">
      <alignment horizontal="center" vertical="center" wrapText="1"/>
    </xf>
    <xf numFmtId="44" fontId="27" fillId="7" borderId="4" xfId="3" applyFont="1" applyFill="1" applyBorder="1" applyAlignment="1">
      <alignment horizontal="center" vertical="center" wrapText="1"/>
    </xf>
    <xf numFmtId="0" fontId="27" fillId="8" borderId="4" xfId="2" applyFont="1" applyFill="1" applyBorder="1" applyAlignment="1">
      <alignment horizontal="center" vertical="center" wrapText="1"/>
    </xf>
    <xf numFmtId="44" fontId="27" fillId="8" borderId="4" xfId="3" applyFont="1" applyFill="1" applyBorder="1" applyAlignment="1">
      <alignment horizontal="center" vertical="center" wrapText="1"/>
    </xf>
    <xf numFmtId="0" fontId="25" fillId="9" borderId="4" xfId="2" applyFont="1" applyFill="1" applyBorder="1" applyAlignment="1">
      <alignment horizontal="center" vertical="center" wrapText="1"/>
    </xf>
    <xf numFmtId="44" fontId="25" fillId="9" borderId="4" xfId="3" applyFont="1" applyFill="1" applyBorder="1" applyAlignment="1">
      <alignment horizontal="center" vertical="center" wrapText="1"/>
    </xf>
    <xf numFmtId="0" fontId="27" fillId="5" borderId="4" xfId="0" applyFont="1" applyFill="1" applyBorder="1" applyAlignment="1">
      <alignment horizontal="center" vertical="center" wrapText="1"/>
    </xf>
    <xf numFmtId="44" fontId="27" fillId="5" borderId="4" xfId="3" applyFont="1" applyFill="1" applyBorder="1" applyAlignment="1">
      <alignment horizontal="center" vertical="center" wrapText="1"/>
    </xf>
    <xf numFmtId="0" fontId="27" fillId="6" borderId="4" xfId="0" applyFont="1" applyFill="1" applyBorder="1" applyAlignment="1">
      <alignment horizontal="center" vertical="center" wrapText="1"/>
    </xf>
    <xf numFmtId="44" fontId="27" fillId="6" borderId="4" xfId="3" applyFont="1" applyFill="1" applyBorder="1" applyAlignment="1">
      <alignment horizontal="center" vertical="center" wrapText="1"/>
    </xf>
    <xf numFmtId="0" fontId="27" fillId="4" borderId="4" xfId="0" applyFont="1" applyFill="1" applyBorder="1" applyAlignment="1">
      <alignment horizontal="center" vertical="center" wrapText="1"/>
    </xf>
    <xf numFmtId="44" fontId="27" fillId="4" borderId="4" xfId="3" applyFont="1" applyFill="1" applyBorder="1" applyAlignment="1">
      <alignment horizontal="center" vertical="center" wrapText="1"/>
    </xf>
    <xf numFmtId="0" fontId="27" fillId="42" borderId="1" xfId="0" applyFont="1" applyFill="1" applyBorder="1" applyAlignment="1">
      <alignment horizontal="center" vertical="center" wrapText="1"/>
    </xf>
    <xf numFmtId="0" fontId="27" fillId="42" borderId="2" xfId="0" applyFont="1" applyFill="1" applyBorder="1" applyAlignment="1">
      <alignment horizontal="center" vertical="center" wrapText="1"/>
    </xf>
    <xf numFmtId="44" fontId="27" fillId="42" borderId="2" xfId="3" applyFont="1" applyFill="1" applyBorder="1" applyAlignment="1">
      <alignment horizontal="center" vertical="center" wrapText="1"/>
    </xf>
    <xf numFmtId="0" fontId="27" fillId="42" borderId="3"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44" fontId="27" fillId="2" borderId="2" xfId="3" applyFont="1" applyFill="1" applyBorder="1" applyAlignment="1">
      <alignment horizontal="center" vertical="center" wrapText="1"/>
    </xf>
    <xf numFmtId="0" fontId="27" fillId="2" borderId="3" xfId="0" applyFont="1" applyFill="1" applyBorder="1" applyAlignment="1">
      <alignment horizontal="center" vertical="center" wrapText="1"/>
    </xf>
  </cellXfs>
  <cellStyles count="67">
    <cellStyle name="20% - Énfasis1 2" xfId="29" xr:uid="{6B959ED9-7902-4BE6-AC2F-2AA7B3176FD6}"/>
    <cellStyle name="20% - Énfasis2 2" xfId="33" xr:uid="{2C606549-E2B0-488C-9641-8888CF86DAB9}"/>
    <cellStyle name="20% - Énfasis3 2" xfId="37" xr:uid="{8B23D4FB-F0D1-4913-BC5C-AAC1EA1CB926}"/>
    <cellStyle name="20% - Énfasis4 2" xfId="41" xr:uid="{4F3C1581-3AF7-474E-91F5-32B6F2FE6B42}"/>
    <cellStyle name="20% - Énfasis5 2" xfId="45" xr:uid="{939FAC6C-B044-4C9C-9A0A-7814AF58D85B}"/>
    <cellStyle name="20% - Énfasis6 2" xfId="49" xr:uid="{2931B0AA-666E-4A02-9A08-517BFE079909}"/>
    <cellStyle name="40% - Énfasis1 2" xfId="30" xr:uid="{3D98A1A4-B3CF-483F-A9B7-B21EBDB3484B}"/>
    <cellStyle name="40% - Énfasis2 2" xfId="34" xr:uid="{5918A87F-1ACF-414C-8674-0CCEE1938409}"/>
    <cellStyle name="40% - Énfasis3 2" xfId="38" xr:uid="{BA4AE8F2-6C95-4C44-BE45-CCEC2E6CCF48}"/>
    <cellStyle name="40% - Énfasis4 2" xfId="42" xr:uid="{144511B3-3848-432F-85D3-D5E84797DD0B}"/>
    <cellStyle name="40% - Énfasis5 2" xfId="46" xr:uid="{DAA52BD2-1BA9-4DED-89DE-5C2043ACAA94}"/>
    <cellStyle name="40% - Énfasis6 2" xfId="50" xr:uid="{E24F0D86-4B73-4DFB-BDCE-A2909FD0D2D6}"/>
    <cellStyle name="60% - Énfasis1 2" xfId="31" xr:uid="{15E003CA-82EA-40D8-ABFE-E1A455349C3F}"/>
    <cellStyle name="60% - Énfasis2 2" xfId="35" xr:uid="{0796FC1D-AA83-4FF9-BC2F-71B7365F818E}"/>
    <cellStyle name="60% - Énfasis3 2" xfId="39" xr:uid="{18878125-B455-4CED-960D-10DF42E71A2C}"/>
    <cellStyle name="60% - Énfasis4 2" xfId="43" xr:uid="{1D8CDA75-29EF-46B3-A7B0-068F225258A0}"/>
    <cellStyle name="60% - Énfasis5 2" xfId="47" xr:uid="{E90F42C0-782A-4C91-8619-1EFABB54B104}"/>
    <cellStyle name="60% - Énfasis6 2" xfId="51" xr:uid="{8F05C9E7-F8A9-43FE-B76B-4ECE3822E7FE}"/>
    <cellStyle name="Bueno 2" xfId="17" xr:uid="{9C43BF95-C214-4562-97EC-B7A61C031FA6}"/>
    <cellStyle name="Cálculo 2" xfId="22" xr:uid="{299F1578-7CF7-4A6E-8758-15A8E45C7934}"/>
    <cellStyle name="Celda de comprobación 2" xfId="24" xr:uid="{A7A0D991-7746-4DD1-AF35-C6892CE64BE3}"/>
    <cellStyle name="Celda vinculada 2" xfId="23" xr:uid="{AC69BB69-9F3F-44C2-8603-AAFA9375BACE}"/>
    <cellStyle name="Encabezado 1 2" xfId="13" xr:uid="{27736B16-650F-49E3-BCDA-628BCE1568E7}"/>
    <cellStyle name="Encabezado 4 2" xfId="16" xr:uid="{E1F1B708-6970-430A-B988-180444A4E612}"/>
    <cellStyle name="Énfasis1 2" xfId="28" xr:uid="{8AD044E1-22E1-4D34-8C08-9634DF1AD370}"/>
    <cellStyle name="Énfasis2 2" xfId="32" xr:uid="{CBC43908-0FC6-48CB-9856-2A9B0BC21D96}"/>
    <cellStyle name="Énfasis3 2" xfId="36" xr:uid="{4B779E9C-22EF-4604-9A11-8B56D928AD59}"/>
    <cellStyle name="Énfasis4 2" xfId="40" xr:uid="{F6081E62-DCA8-4C87-B4E7-8F4CCADF9BCD}"/>
    <cellStyle name="Énfasis5 2" xfId="44" xr:uid="{4480E173-2ED8-4474-B202-8D7B9A227ECD}"/>
    <cellStyle name="Énfasis6 2" xfId="48" xr:uid="{91160702-228B-490C-A3AA-D826FD731C0E}"/>
    <cellStyle name="Entrada 2" xfId="20" xr:uid="{02B628E2-0193-4D53-B021-593D687E166E}"/>
    <cellStyle name="Hipervínculo" xfId="4" builtinId="8"/>
    <cellStyle name="Hyperlink" xfId="5" xr:uid="{63E52B61-26E9-4A86-B77C-C3F8B445BAF7}"/>
    <cellStyle name="Incorrecto 2" xfId="18" xr:uid="{62EAE378-446A-4EAA-A6E7-7F6F9AF2EC2D}"/>
    <cellStyle name="Millares" xfId="60" builtinId="3"/>
    <cellStyle name="Millares [0]" xfId="58" builtinId="6"/>
    <cellStyle name="Millares [0] 2" xfId="11" xr:uid="{C63ADEBF-D76A-4870-A124-44F6823A88EF}"/>
    <cellStyle name="Millares [0] 3" xfId="52" xr:uid="{D121B27A-C920-4E54-B49C-39DE1A7D08FB}"/>
    <cellStyle name="Millares [0] 4" xfId="9" xr:uid="{3056B591-3D00-47D0-B225-BE5CA9E923C4}"/>
    <cellStyle name="Millares [0] 5" xfId="62" xr:uid="{E8C10C4C-8576-4561-A3A0-CE8958EC2460}"/>
    <cellStyle name="Millares 13" xfId="12" xr:uid="{573891FB-0C76-4D30-817C-265A8AE12458}"/>
    <cellStyle name="Millares 2" xfId="53" xr:uid="{26DC97A9-CA91-4CA1-AB3C-D45D89DB328C}"/>
    <cellStyle name="Millares 3" xfId="56" xr:uid="{0AD4124E-1D85-466E-BA2B-8BD30923FAB2}"/>
    <cellStyle name="Millares 4" xfId="61" xr:uid="{1A0C0D41-0107-4849-B9E7-7F36F34A87D3}"/>
    <cellStyle name="Millares 5" xfId="65" xr:uid="{C7B14DA6-45AD-476E-949F-A510ABB0C90B}"/>
    <cellStyle name="Moneda" xfId="3" builtinId="4"/>
    <cellStyle name="Moneda [0]" xfId="1" builtinId="7"/>
    <cellStyle name="Moneda [0] 2" xfId="54" xr:uid="{AFB195DB-8CEE-4E81-A027-AA06DBFB6C04}"/>
    <cellStyle name="Moneda [0] 3" xfId="64" xr:uid="{7ABDDAD8-1325-4691-9AE8-2858A40C506C}"/>
    <cellStyle name="Moneda 2" xfId="10" xr:uid="{1CC97AE0-B7DD-4125-AE9F-C63D1F8D7ECC}"/>
    <cellStyle name="Moneda 3" xfId="8" xr:uid="{6FE2D94B-7621-42B4-9461-F42B6599A3D1}"/>
    <cellStyle name="Moneda 4" xfId="55" xr:uid="{949B9919-EC0D-413C-9DFD-B2D54B749590}"/>
    <cellStyle name="Moneda 5" xfId="63" xr:uid="{3C9093D1-C70B-4524-A232-D94E7D2331CA}"/>
    <cellStyle name="Moneda 6" xfId="66" xr:uid="{CE3F6155-AD37-46C9-BB54-1A481EA21CC0}"/>
    <cellStyle name="Neutral 2" xfId="19" xr:uid="{BDA18342-66FC-42FB-AD09-38B62FE4646A}"/>
    <cellStyle name="Normal" xfId="0" builtinId="0"/>
    <cellStyle name="Normal 2" xfId="57" xr:uid="{BED70DD0-BA47-47CB-94CA-244FCD007CD3}"/>
    <cellStyle name="Normal 3" xfId="2" xr:uid="{226E4DF3-4D01-4C0B-A0F6-FC6F3F5C376C}"/>
    <cellStyle name="Notas" xfId="7" builtinId="10" customBuiltin="1"/>
    <cellStyle name="Porcentaje" xfId="59" builtinId="5"/>
    <cellStyle name="Salida 2" xfId="21" xr:uid="{C54E1195-06F1-4E17-B226-D994E9F3924C}"/>
    <cellStyle name="Texto de advertencia 2" xfId="25" xr:uid="{DB9A82CE-D619-4355-9BEA-B1A15EB80DAF}"/>
    <cellStyle name="Texto explicativo 2" xfId="26" xr:uid="{84798D0E-2F73-4EFC-83BD-F5FFDE941A6F}"/>
    <cellStyle name="Título" xfId="6" builtinId="15" customBuiltin="1"/>
    <cellStyle name="Título 2 2" xfId="14" xr:uid="{68275D1B-5696-451B-AD21-94F27512864D}"/>
    <cellStyle name="Título 3 2" xfId="15" xr:uid="{031B5AE8-0B4B-40FE-BE71-4532698A70EE}"/>
    <cellStyle name="Total 2" xfId="27" xr:uid="{0401F39C-F4F8-4A77-9370-EB2E5701AD23}"/>
  </cellStyles>
  <dxfs count="479">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strike val="0"/>
        <color theme="9" tint="-0.24994659260841701"/>
      </font>
      <fill>
        <patternFill>
          <bgColor theme="9" tint="0.79998168889431442"/>
        </patternFill>
      </fill>
    </dxf>
    <dxf>
      <font>
        <color rgb="FFFF0000"/>
      </font>
      <fill>
        <patternFill>
          <bgColor theme="5" tint="0.7999816888943144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rgb="FF9C0006"/>
      </font>
    </dxf>
    <dxf>
      <font>
        <b val="0"/>
        <i val="0"/>
      </font>
      <fill>
        <patternFill>
          <bgColor theme="0"/>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s>
  <tableStyles count="0" defaultTableStyle="TableStyleMedium2" defaultPivotStyle="PivotStyleLight16"/>
  <colors>
    <mruColors>
      <color rgb="FFFFFFFF"/>
      <color rgb="FFE2EFDA"/>
      <color rgb="FFFFCCCC"/>
      <color rgb="FFCCECFF"/>
      <color rgb="FFE4CADA"/>
      <color rgb="FFE9CD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na María Ángel Gordillo" id="{17F3784A-D176-4EF1-BB6E-C288F02AE769}" userId="S::ana.angel@jep.gov.co::545349eb-96fc-4029-85a2-81452d6fa1f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51" dT="2023-01-16T22:10:22.53" personId="{17F3784A-D176-4EF1-BB6E-C288F02AE769}" id="{1D27D4DC-48BF-4B89-A97C-2B626D3FDBAE}">
    <text>JEP-025-2022 aparece en SECOP así</text>
  </threadedComment>
  <threadedComment ref="A913" dT="2023-06-29T15:05:31.09" personId="{17F3784A-D176-4EF1-BB6E-C288F02AE769}" id="{7139C60A-99CA-4A6A-A929-0FB93F770914}">
    <text>Se había asignado el 669, pero se relaciono el 699</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2148944&amp;isFromPublicArea=True&amp;isModal=False" TargetMode="External"/><Relationship Id="rId21" Type="http://schemas.openxmlformats.org/officeDocument/2006/relationships/hyperlink" Target="https://community.secop.gov.co/Public/Tendering/ContractNoticePhases/View?PPI=CO1.PPI.21561923&amp;isFromPublicArea=True&amp;isModal=False" TargetMode="External"/><Relationship Id="rId42" Type="http://schemas.openxmlformats.org/officeDocument/2006/relationships/hyperlink" Target="https://community.secop.gov.co/Public/Tendering/ContractNoticePhases/View?PPI=CO1.PPI.21636418&amp;isFromPublicArea=True&amp;isModal=False" TargetMode="External"/><Relationship Id="rId63" Type="http://schemas.openxmlformats.org/officeDocument/2006/relationships/hyperlink" Target="https://community.secop.gov.co/Public/Tendering/ContractNoticePhases/View?PPI=CO1.PPI.21977376&amp;isFromPublicArea=True&amp;isModal=False" TargetMode="External"/><Relationship Id="rId84" Type="http://schemas.openxmlformats.org/officeDocument/2006/relationships/hyperlink" Target="https://community.secop.gov.co/Public/Tendering/ContractNoticePhases/View?PPI=CO1.PPI.21952967&amp;isFromPublicArea=True&amp;isModal=False" TargetMode="External"/><Relationship Id="rId138" Type="http://schemas.openxmlformats.org/officeDocument/2006/relationships/hyperlink" Target="https://community.secop.gov.co/Public/Tendering/ContractNoticePhases/View?PPI=CO1.PPI.22049712&amp;isFromPublicArea=True&amp;isModal=False" TargetMode="External"/><Relationship Id="rId159" Type="http://schemas.openxmlformats.org/officeDocument/2006/relationships/hyperlink" Target="https://community.secop.gov.co/Public/Tendering/ContractNoticePhases/View?PPI=CO1.PPI.22076985&amp;isFromPublicArea=True&amp;isModal=False" TargetMode="External"/><Relationship Id="rId170" Type="http://schemas.openxmlformats.org/officeDocument/2006/relationships/hyperlink" Target="https://community.secop.gov.co/Public/Tendering/ContractNoticePhases/View?PPI=CO1.PPI.22101101&amp;isFromPublicArea=True&amp;isModal=False" TargetMode="External"/><Relationship Id="rId191" Type="http://schemas.openxmlformats.org/officeDocument/2006/relationships/hyperlink" Target="https://community.secop.gov.co/Public/Tendering/ContractNoticePhases/View?PPI=CO1.PPI.22111516&amp;isFromPublicArea=True&amp;isModal=False" TargetMode="External"/><Relationship Id="rId205" Type="http://schemas.openxmlformats.org/officeDocument/2006/relationships/hyperlink" Target="https://community.secop.gov.co/Public/Tendering/ContractNoticePhases/View?PPI=CO1.PPI.22171079&amp;isFromPublicArea=True&amp;isModal=False" TargetMode="External"/><Relationship Id="rId107" Type="http://schemas.openxmlformats.org/officeDocument/2006/relationships/hyperlink" Target="https://community.secop.gov.co/Public/Tendering/ContractNoticePhases/View?PPI=CO1.PPI.21981837&amp;isFromPublicArea=True&amp;isModal=False" TargetMode="External"/><Relationship Id="rId11" Type="http://schemas.openxmlformats.org/officeDocument/2006/relationships/hyperlink" Target="https://community.secop.gov.co/Public/Tendering/ContractNoticePhases/View?PPI=CO1.PPI.20795979&amp;isFromPublicArea=True&amp;isModal=False" TargetMode="External"/><Relationship Id="rId32" Type="http://schemas.openxmlformats.org/officeDocument/2006/relationships/hyperlink" Target="https://community.secop.gov.co/Public/Tendering/ContractNoticePhases/View?PPI=CO1.PPI.21550904&amp;isFromPublicArea=True&amp;isModal=False" TargetMode="External"/><Relationship Id="rId53" Type="http://schemas.openxmlformats.org/officeDocument/2006/relationships/hyperlink" Target="https://community.secop.gov.co/Public/Tendering/ContractNoticePhases/View?PPI=CO1.PPI.21936473&amp;isFromPublicArea=True&amp;isModal=False" TargetMode="External"/><Relationship Id="rId74" Type="http://schemas.openxmlformats.org/officeDocument/2006/relationships/hyperlink" Target="https://community.secop.gov.co/Public/Tendering/ContractNoticePhases/View?PPI=CO1.PPI.21999444&amp;isFromPublicArea=True&amp;isModal=False" TargetMode="External"/><Relationship Id="rId128" Type="http://schemas.openxmlformats.org/officeDocument/2006/relationships/hyperlink" Target="https://community.secop.gov.co/Public/Tendering/ContractNoticePhases/View?PPI=CO1.PPI.22098899&amp;isFromPublicArea=True&amp;isModal=False" TargetMode="External"/><Relationship Id="rId149" Type="http://schemas.openxmlformats.org/officeDocument/2006/relationships/hyperlink" Target="https://community.secop.gov.co/Public/Tendering/ContractNoticePhases/View?PPI=CO1.PPI.22085076&amp;isFromPublicArea=True&amp;isModal=False" TargetMode="External"/><Relationship Id="rId5" Type="http://schemas.openxmlformats.org/officeDocument/2006/relationships/hyperlink" Target="https://community.secop.gov.co/Public/Tendering/ContractNoticePhases/View?PPI=CO1.PPI.19172829&amp;isFromPublicArea=True&amp;isModal=False" TargetMode="External"/><Relationship Id="rId95" Type="http://schemas.openxmlformats.org/officeDocument/2006/relationships/hyperlink" Target="https://community.secop.gov.co/Public/Tendering/ContractNoticePhases/View?PPI=CO1.PPI.21998659&amp;isFromPublicArea=True&amp;isModal=False" TargetMode="External"/><Relationship Id="rId160" Type="http://schemas.openxmlformats.org/officeDocument/2006/relationships/hyperlink" Target="https://community.secop.gov.co/Public/Tendering/ContractNoticePhases/View?PPI=CO1.PPI.22079024&amp;isFromPublicArea=True&amp;isModal=False" TargetMode="External"/><Relationship Id="rId181" Type="http://schemas.openxmlformats.org/officeDocument/2006/relationships/hyperlink" Target="https://community.secop.gov.co/Public/Tendering/ContractNoticePhases/View?PPI=CO1.PPI.22080065&amp;isFromPublicArea=True&amp;isModal=False" TargetMode="External"/><Relationship Id="rId216" Type="http://schemas.microsoft.com/office/2017/10/relationships/threadedComment" Target="../threadedComments/threadedComment1.xml"/><Relationship Id="rId22" Type="http://schemas.openxmlformats.org/officeDocument/2006/relationships/hyperlink" Target="https://community.secop.gov.co/Public/Tendering/ContractNoticePhases/View?PPI=CO1.PPI.21475893&amp;isFromPublicArea=True&amp;isModal=False" TargetMode="External"/><Relationship Id="rId43" Type="http://schemas.openxmlformats.org/officeDocument/2006/relationships/hyperlink" Target="https://community.secop.gov.co/Public/Tendering/ContractNoticePhases/View?PPI=CO1.PPI.21912284&amp;isFromPublicArea=True&amp;isModal=False" TargetMode="External"/><Relationship Id="rId64" Type="http://schemas.openxmlformats.org/officeDocument/2006/relationships/hyperlink" Target="https://community.secop.gov.co/Public/Tendering/ContractNoticePhases/View?PPI=CO1.PPI.21977166&amp;isFromPublicArea=True&amp;isModal=False" TargetMode="External"/><Relationship Id="rId118" Type="http://schemas.openxmlformats.org/officeDocument/2006/relationships/hyperlink" Target="https://community.secop.gov.co/Public/Tendering/ContractNoticePhases/View?PPI=CO1.PPI.22011387&amp;isFromPublicArea=True&amp;isModal=False" TargetMode="External"/><Relationship Id="rId139" Type="http://schemas.openxmlformats.org/officeDocument/2006/relationships/hyperlink" Target="https://community.secop.gov.co/Public/Tendering/ContractNoticePhases/View?PPI=CO1.PPI.22052014&amp;isFromPublicArea=True&amp;isModal=False" TargetMode="External"/><Relationship Id="rId85" Type="http://schemas.openxmlformats.org/officeDocument/2006/relationships/hyperlink" Target="https://community.secop.gov.co/Public/Tendering/OpportunityDetail/Index?noticeUID=CO1.NTC.3594153&amp;isFromPublicArea=True&amp;isModal=False" TargetMode="External"/><Relationship Id="rId150" Type="http://schemas.openxmlformats.org/officeDocument/2006/relationships/hyperlink" Target="https://community.secop.gov.co/Public/Tendering/ContractNoticePhases/View?PPI=CO1.PPI.22060449&amp;isFromPublicArea=True&amp;isModal=False" TargetMode="External"/><Relationship Id="rId171" Type="http://schemas.openxmlformats.org/officeDocument/2006/relationships/hyperlink" Target="https://community.secop.gov.co/Public/Tendering/ContractNoticePhases/View?PPI=CO1.PPI.22101105&amp;isFromPublicArea=True&amp;isModal=False" TargetMode="External"/><Relationship Id="rId192" Type="http://schemas.openxmlformats.org/officeDocument/2006/relationships/hyperlink" Target="https://community.secop.gov.co/Public/Tendering/ContractNoticePhases/View?PPI=CO1.PPI.22156683&amp;isFromPublicArea=True&amp;isModal=False" TargetMode="External"/><Relationship Id="rId206" Type="http://schemas.openxmlformats.org/officeDocument/2006/relationships/hyperlink" Target="https://community.secop.gov.co/Public/Tendering/ContractNoticePhases/View?PPI=CO1.PPI.21814036&amp;isFromPublicArea=True&amp;isModal=False" TargetMode="External"/><Relationship Id="rId12" Type="http://schemas.openxmlformats.org/officeDocument/2006/relationships/hyperlink" Target="https://community.secop.gov.co/Public/Tendering/ContractNoticePhases/View?PPI=CO1.PPI.20800482&amp;isFromPublicArea=True&amp;isModal=False" TargetMode="External"/><Relationship Id="rId33" Type="http://schemas.openxmlformats.org/officeDocument/2006/relationships/hyperlink" Target="https://community.secop.gov.co/Public/Tendering/ContractNoticePhases/View?PPI=CO1.PPI.21547792&amp;isFromPublicArea=True&amp;isModal=False" TargetMode="External"/><Relationship Id="rId108" Type="http://schemas.openxmlformats.org/officeDocument/2006/relationships/hyperlink" Target="https://community.secop.gov.co/Public/Tendering/ContractNoticePhases/View?PPI=CO1.PPI.21981854&amp;isFromPublicArea=True&amp;isModal=False" TargetMode="External"/><Relationship Id="rId129" Type="http://schemas.openxmlformats.org/officeDocument/2006/relationships/hyperlink" Target="https://community.secop.gov.co/Public/Tendering/ContractNoticePhases/View?PPI=CO1.PPI.22038253&amp;isFromPublicArea=True&amp;isModal=False" TargetMode="External"/><Relationship Id="rId54" Type="http://schemas.openxmlformats.org/officeDocument/2006/relationships/hyperlink" Target="https://community.secop.gov.co/Public/Tendering/ContractNoticePhases/View?PPI=CO1.PPI.21941228&amp;isFromPublicArea=True&amp;isModal=False" TargetMode="External"/><Relationship Id="rId75" Type="http://schemas.openxmlformats.org/officeDocument/2006/relationships/hyperlink" Target="http://https/community.secop.gov.co/Public/Tendering/ContractNoticePhases/View?PPI=CO1.PPI.21954108&amp;isFromPublicArea=True&amp;isModal=False" TargetMode="External"/><Relationship Id="rId96" Type="http://schemas.openxmlformats.org/officeDocument/2006/relationships/hyperlink" Target="https://community.secop.gov.co/Public/Tendering/ContractNoticePhases/View?PPI=CO1.PPI.21960627&amp;isFromPublicArea=True&amp;isModal=False" TargetMode="External"/><Relationship Id="rId140" Type="http://schemas.openxmlformats.org/officeDocument/2006/relationships/hyperlink" Target="https://community.secop.gov.co/Public/Tendering/ContractNoticePhases/View?PPI=CO1.PPI.22050795&amp;isFromPublicArea=True&amp;isModal=False" TargetMode="External"/><Relationship Id="rId161" Type="http://schemas.openxmlformats.org/officeDocument/2006/relationships/hyperlink" Target="https://community.secop.gov.co/Public/Tendering/ContractNoticePhases/View?PPI=CO1.PPI.22099016&amp;isFromPublicArea=True&amp;isModal=False" TargetMode="External"/><Relationship Id="rId182" Type="http://schemas.openxmlformats.org/officeDocument/2006/relationships/hyperlink" Target="https://community.secop.gov.co/Public/Tendering/ContractNoticePhases/View?PPI=CO1.PPI.22086124&amp;isFromPublicArea=True&amp;isModal=False" TargetMode="External"/><Relationship Id="rId6" Type="http://schemas.openxmlformats.org/officeDocument/2006/relationships/hyperlink" Target="https://community.secop.gov.co/Public/Tendering/ContractNoticePhases/View?PPI=CO1.PPI.19643531&amp;isFromPublicArea=True&amp;isModal=False" TargetMode="External"/><Relationship Id="rId23" Type="http://schemas.openxmlformats.org/officeDocument/2006/relationships/hyperlink" Target="https://community.secop.gov.co/Public/Tendering/ContractNoticePhases/View?PPI=CO1.PPI.21689635&amp;isFromPublicArea=True&amp;isModal=False" TargetMode="External"/><Relationship Id="rId119" Type="http://schemas.openxmlformats.org/officeDocument/2006/relationships/hyperlink" Target="https://community.secop.gov.co/Public/Tendering/ContractNoticePhases/View?PPI=CO1.PPI.22021389&amp;isFromPublicArea=True&amp;isModal=False" TargetMode="External"/><Relationship Id="rId44" Type="http://schemas.openxmlformats.org/officeDocument/2006/relationships/hyperlink" Target="https://community.secop.gov.co/Public/Tendering/ContractNoticePhases/View?PPI=CO1.PPI.21850718&amp;isFromPublicArea=True&amp;isModal=False" TargetMode="External"/><Relationship Id="rId65" Type="http://schemas.openxmlformats.org/officeDocument/2006/relationships/hyperlink" Target="https://community.secop.gov.co/Public/Tendering/ContractNoticePhases/View?PPI=CO1.PPI.21977806&amp;isFromPublicArea=True&amp;isModal=False" TargetMode="External"/><Relationship Id="rId86" Type="http://schemas.openxmlformats.org/officeDocument/2006/relationships/hyperlink" Target="https://community.secop.gov.co/Public/Tendering/ContractNoticePhases/View?PPI=CO1.PPI.21950197&amp;isFromPublicArea=True&amp;isModal=False" TargetMode="External"/><Relationship Id="rId130" Type="http://schemas.openxmlformats.org/officeDocument/2006/relationships/hyperlink" Target="https://community.secop.gov.co/Public/Tendering/ContractNoticePhases/View?PPI=CO1.PPI.22039148&amp;isFromPublicArea=True&amp;isModal=False" TargetMode="External"/><Relationship Id="rId151" Type="http://schemas.openxmlformats.org/officeDocument/2006/relationships/hyperlink" Target="https://community.secop.gov.co/Public/Tendering/ContractNoticePhases/View?PPI=CO1.PPI.22060458&amp;isFromPublicArea=True&amp;isModal=False" TargetMode="External"/><Relationship Id="rId172" Type="http://schemas.openxmlformats.org/officeDocument/2006/relationships/hyperlink" Target="https://community.secop.gov.co/Public/Tendering/ContractNoticePhases/View?PPI=CO1.PPI.22101302&amp;isFromPublicArea=True&amp;isModal=False" TargetMode="External"/><Relationship Id="rId193" Type="http://schemas.openxmlformats.org/officeDocument/2006/relationships/hyperlink" Target="https://community.secop.gov.co/Public/Tendering/ContractNoticePhases/View?PPI=CO1.PPI.22123174&amp;isFromPublicArea=True&amp;isModal=False" TargetMode="External"/><Relationship Id="rId207" Type="http://schemas.openxmlformats.org/officeDocument/2006/relationships/hyperlink" Target="https://www.colombiacompra.gov.co/tienda-virtual-del-estado-colombiano/ordenes-compra/102718" TargetMode="External"/><Relationship Id="rId13" Type="http://schemas.openxmlformats.org/officeDocument/2006/relationships/hyperlink" Target="https://community.secop.gov.co/Public/Tendering/ContractNoticePhases/View?PPI=CO1.PPI.21474334&amp;isFromPublicArea=True&amp;isModal=False" TargetMode="External"/><Relationship Id="rId109" Type="http://schemas.openxmlformats.org/officeDocument/2006/relationships/hyperlink" Target="https://community.secop.gov.co/Public/Tendering/ContractNoticePhases/View?PPI=CO1.PPI.21982356&amp;isFromPublicArea=True&amp;isModal=False" TargetMode="External"/><Relationship Id="rId34" Type="http://schemas.openxmlformats.org/officeDocument/2006/relationships/hyperlink" Target="https://community.secop.gov.co/Public/Tendering/ContractNoticePhases/View?PPI=CO1.PPI.21690855&amp;isFromPublicArea=True&amp;isModal=False" TargetMode="External"/><Relationship Id="rId55" Type="http://schemas.openxmlformats.org/officeDocument/2006/relationships/hyperlink" Target="https://community.secop.gov.co/Public/Tendering/ContractNoticePhases/View?PPI=CO1.PPI.21936243&amp;isFromPublicArea=True&amp;isModal=False" TargetMode="External"/><Relationship Id="rId76" Type="http://schemas.openxmlformats.org/officeDocument/2006/relationships/hyperlink" Target="http://https/community.secop.gov.co/Public/Tendering/ContractNoticePhases/View?PPI=CO1.PPI.21938417&amp;isFromPublicArea=True&amp;isModal=False" TargetMode="External"/><Relationship Id="rId97" Type="http://schemas.openxmlformats.org/officeDocument/2006/relationships/hyperlink" Target="https://community.secop.gov.co/Public/Tendering/ContractNoticePhases/View?PPI=CO1.PPI.21962299&amp;isFromPublicArea=True&amp;isModal=False" TargetMode="External"/><Relationship Id="rId120" Type="http://schemas.openxmlformats.org/officeDocument/2006/relationships/hyperlink" Target="https://community.secop.gov.co/Public/Tendering/ContractNoticePhases/View?PPI=CO1.PPI.22023430&amp;isFromPublicArea=True&amp;isModal=False" TargetMode="External"/><Relationship Id="rId141" Type="http://schemas.openxmlformats.org/officeDocument/2006/relationships/hyperlink" Target="https://community.secop.gov.co/Public/Tendering/ContractNoticePhases/View?PPI=CO1.PPI.22052649&amp;isFromPublicArea=True&amp;isModal=False" TargetMode="External"/><Relationship Id="rId7" Type="http://schemas.openxmlformats.org/officeDocument/2006/relationships/hyperlink" Target="https://community.secop.gov.co/Public/Tendering/ContractNoticePhases/View?PPI=CO1.PPI.19780792&amp;isFromPublicArea=True&amp;isModal=False" TargetMode="External"/><Relationship Id="rId162" Type="http://schemas.openxmlformats.org/officeDocument/2006/relationships/hyperlink" Target="https://community.secop.gov.co/Public/Tendering/ContractNoticePhases/View?PPI=CO1.PPI.22085592&amp;isFromPublicArea=True&amp;isModal=False" TargetMode="External"/><Relationship Id="rId183" Type="http://schemas.openxmlformats.org/officeDocument/2006/relationships/hyperlink" Target="https://community.secop.gov.co/Public/Tendering/ContractNoticePhases/View?PPI=CO1.PPI.21752745&amp;isFromPublicArea=True&amp;isModal=False" TargetMode="External"/><Relationship Id="rId24" Type="http://schemas.openxmlformats.org/officeDocument/2006/relationships/hyperlink" Target="https://community.secop.gov.co/Public/Tendering/ContractNoticePhases/View?PPI=CO1.PPI.21687376&amp;isFromPublicArea=True&amp;isModal=False" TargetMode="External"/><Relationship Id="rId45" Type="http://schemas.openxmlformats.org/officeDocument/2006/relationships/hyperlink" Target="https://community.secop.gov.co/Public/Tendering/ContractNoticePhases/View?PPI=CO1.PPI.19451060&amp;isFromPublicArea=True&amp;isModal=False" TargetMode="External"/><Relationship Id="rId66" Type="http://schemas.openxmlformats.org/officeDocument/2006/relationships/hyperlink" Target="https://community.secop.gov.co/Public/Tendering/ContractNoticePhases/View?PPI=CO1.PPI.21944965&amp;isFromPublicArea=True&amp;isModal=False" TargetMode="External"/><Relationship Id="rId87" Type="http://schemas.openxmlformats.org/officeDocument/2006/relationships/hyperlink" Target="https://community.secop.gov.co/Public/Tendering/ContractNoticePhases/View?PPI=CO1.PPI.21962514&amp;isFromPublicArea=True&amp;isModal=False" TargetMode="External"/><Relationship Id="rId110" Type="http://schemas.openxmlformats.org/officeDocument/2006/relationships/hyperlink" Target="https://community.secop.gov.co/Public/Tendering/ContractNoticePhases/View?PPI=CO1.PPI.21982389&amp;isFromPublicArea=True&amp;isModal=False" TargetMode="External"/><Relationship Id="rId131" Type="http://schemas.openxmlformats.org/officeDocument/2006/relationships/hyperlink" Target="https://community.secop.gov.co/Public/Tendering/ContractNoticePhases/View?PPI=CO1.PPI.22028461&amp;isFromPublicArea=True&amp;isModal=False" TargetMode="External"/><Relationship Id="rId152" Type="http://schemas.openxmlformats.org/officeDocument/2006/relationships/hyperlink" Target="https://community.secop.gov.co/Public/Tendering/ContractNoticePhases/View?PPI=CO1.PPI.22060477&amp;isFromPublicArea=True&amp;isModal=False" TargetMode="External"/><Relationship Id="rId173" Type="http://schemas.openxmlformats.org/officeDocument/2006/relationships/hyperlink" Target="https://community.secop.gov.co/Public/Tendering/ContractNoticePhases/View?PPI=CO1.PPI.22101502&amp;isFromPublicArea=True&amp;isModal=False" TargetMode="External"/><Relationship Id="rId194" Type="http://schemas.openxmlformats.org/officeDocument/2006/relationships/hyperlink" Target="https://community.secop.gov.co/Public/Tendering/ContractNoticePhases/View?PPI=CO1.PPI.22157374&amp;isFromPublicArea=True&amp;isModal=False" TargetMode="External"/><Relationship Id="rId208" Type="http://schemas.openxmlformats.org/officeDocument/2006/relationships/hyperlink" Target="https://www.colombiacompra.gov.co/tienda-virtual-del-estado-colombiano/ordenes-compra/?number_order=102718&amp;state=&amp;entity=&amp;tool=&amp;date_to&amp;date_from" TargetMode="External"/><Relationship Id="rId19" Type="http://schemas.openxmlformats.org/officeDocument/2006/relationships/hyperlink" Target="https://community.secop.gov.co/Public/Tendering/ContractNoticePhases/View?PPI=CO1.PPI.21515800&amp;isFromPublicArea=True&amp;isModal=False" TargetMode="External"/><Relationship Id="rId14" Type="http://schemas.openxmlformats.org/officeDocument/2006/relationships/hyperlink" Target="https://community.secop.gov.co/Public/Tendering/ContractNoticePhases/View?PPI=CO1.PPI.21484029&amp;isFromPublicArea=True&amp;isModal=False" TargetMode="External"/><Relationship Id="rId30" Type="http://schemas.openxmlformats.org/officeDocument/2006/relationships/hyperlink" Target="https://community.secop.gov.co/Public/Tendering/ContractNoticePhases/View?PPI=CO1.PPI.21015682&amp;isFromPublicArea=True&amp;isModal=False" TargetMode="External"/><Relationship Id="rId35" Type="http://schemas.openxmlformats.org/officeDocument/2006/relationships/hyperlink" Target="https://community.secop.gov.co/Public/Tendering/ContractNoticePhases/View?PPI=CO1.PPI.21708533&amp;isFromPublicArea=True&amp;isModal=False" TargetMode="External"/><Relationship Id="rId56" Type="http://schemas.openxmlformats.org/officeDocument/2006/relationships/hyperlink" Target="https://community.secop.gov.co/Public/Tendering/ContractNoticePhases/View?PPI=CO1.PPI.21937679&amp;isFromPublicArea=True&amp;isModal=False" TargetMode="External"/><Relationship Id="rId77" Type="http://schemas.openxmlformats.org/officeDocument/2006/relationships/hyperlink" Target="http://https/community.secop.gov.co/Public/Tendering/ContractNoticePhases/View?PPI=CO1.PPI.21976496&amp;isFromPublicArea=True&amp;isModal=False" TargetMode="External"/><Relationship Id="rId100" Type="http://schemas.openxmlformats.org/officeDocument/2006/relationships/hyperlink" Target="https://community.secop.gov.co/Public/Tendering/ContractNoticePhases/View?PPI=CO1.PPI.21977934&amp;isFromPublicArea=True&amp;isModal=False" TargetMode="External"/><Relationship Id="rId105" Type="http://schemas.openxmlformats.org/officeDocument/2006/relationships/hyperlink" Target="https://community.secop.gov.co/Public/Tendering/ContractNoticePhases/View?PPI=CO1.PPI.21981254&amp;isFromPublicArea=True&amp;isModal=False" TargetMode="External"/><Relationship Id="rId126" Type="http://schemas.openxmlformats.org/officeDocument/2006/relationships/hyperlink" Target="https://community.secop.gov.co/Public/Tendering/ContractNoticePhases/View?PPI=CO1.PPI.22024273&amp;isFromPublicArea=True&amp;isModal=False" TargetMode="External"/><Relationship Id="rId147" Type="http://schemas.openxmlformats.org/officeDocument/2006/relationships/hyperlink" Target="https://community.secop.gov.co/Public/Tendering/ContractNoticePhases/View?PPI=CO1.PPI.22085069&amp;isFromPublicArea=True&amp;isModal=False" TargetMode="External"/><Relationship Id="rId168" Type="http://schemas.openxmlformats.org/officeDocument/2006/relationships/hyperlink" Target="https://community.secop.gov.co/Public/Tendering/ContractNoticePhases/View?PPI=CO1.PPI.22099310&amp;isFromPublicArea=True&amp;isModal=False" TargetMode="External"/><Relationship Id="rId8" Type="http://schemas.openxmlformats.org/officeDocument/2006/relationships/hyperlink" Target="https://community.secop.gov.co/Public/Tendering/ContractNoticePhases/View?PPI=CO1.PPI.20009921&amp;isFromPublicArea=True&amp;isModal=False" TargetMode="External"/><Relationship Id="rId51" Type="http://schemas.openxmlformats.org/officeDocument/2006/relationships/hyperlink" Target="https://community.secop.gov.co/Public/Tendering/ContractNoticePhases/View?PPI=CO1.PPI.21934918&amp;isFromPublicArea=True&amp;isModal=False" TargetMode="External"/><Relationship Id="rId72" Type="http://schemas.openxmlformats.org/officeDocument/2006/relationships/hyperlink" Target="https://community.secop.gov.co/Public/Tendering/ContractNoticePhases/View?PPI=CO1.PPI.21997473&amp;isFromPublicArea=True&amp;isModal=False" TargetMode="External"/><Relationship Id="rId93" Type="http://schemas.openxmlformats.org/officeDocument/2006/relationships/hyperlink" Target="https://community.secop.gov.co/Public/Tendering/OpportunityDetail/Index?noticeUID=CO1.NTC.3603062&amp;isFromPublicArea=True&amp;isModal=False" TargetMode="External"/><Relationship Id="rId98" Type="http://schemas.openxmlformats.org/officeDocument/2006/relationships/hyperlink" Target="https://community.secop.gov.co/Public/Tendering/ContractNoticePhases/View?PPI=CO1.PPI.21977448&amp;isFromPublicArea=True&amp;isModal=False" TargetMode="External"/><Relationship Id="rId121" Type="http://schemas.openxmlformats.org/officeDocument/2006/relationships/hyperlink" Target="https://community.secop.gov.co/Public/Tendering/ContractNoticePhases/View?PPI=CO1.PPI.22025637&amp;isFromPublicArea=True&amp;isModal=False" TargetMode="External"/><Relationship Id="rId142" Type="http://schemas.openxmlformats.org/officeDocument/2006/relationships/hyperlink" Target="https://community.secop.gov.co/Public/Tendering/ContractNoticePhases/View?PPI=CO1.PPI.22047405&amp;isFromPublicArea=True&amp;isModal=False" TargetMode="External"/><Relationship Id="rId163" Type="http://schemas.openxmlformats.org/officeDocument/2006/relationships/hyperlink" Target="https://community.secop.gov.co/Public/Tendering/ContractNoticePhases/View?PPI=CO1.PPI.22096600&amp;isFromPublicArea=True&amp;isModal=False" TargetMode="External"/><Relationship Id="rId184" Type="http://schemas.openxmlformats.org/officeDocument/2006/relationships/hyperlink" Target="https://community.secop.gov.co/Public/Tendering/ContractNoticePhases/View?PPI=CO1.PPI.22122529&amp;isFromPublicArea=True&amp;isModal=False" TargetMode="External"/><Relationship Id="rId189" Type="http://schemas.openxmlformats.org/officeDocument/2006/relationships/hyperlink" Target="https://community.secop.gov.co/Public/Tendering/ContractNoticePhases/View?PPI=CO1.PPI.22139457&amp;isFromPublicArea=True&amp;isModal=False" TargetMode="External"/><Relationship Id="rId3" Type="http://schemas.openxmlformats.org/officeDocument/2006/relationships/hyperlink" Target="https://community.secop.gov.co/Public/Tendering/ContractNoticePhases/View?PPI=CO1.PPI.17622933&amp;isFromPublicArea=True&amp;isModal=False" TargetMode="External"/><Relationship Id="rId214" Type="http://schemas.openxmlformats.org/officeDocument/2006/relationships/vmlDrawing" Target="../drawings/vmlDrawing1.vml"/><Relationship Id="rId25" Type="http://schemas.openxmlformats.org/officeDocument/2006/relationships/hyperlink" Target="https://community.secop.gov.co/Public/Tendering/ContractNoticePhases/View?PPI=CO1.PPI.21674393&amp;isFromPublicArea=True&amp;isModal=False" TargetMode="External"/><Relationship Id="rId46" Type="http://schemas.openxmlformats.org/officeDocument/2006/relationships/hyperlink" Target="https://community.secop.gov.co/Public/Tendering/ContractNoticePhases/View?PPI=CO1.PPI.21948247&amp;isFromPublicArea=True&amp;isModal=False" TargetMode="External"/><Relationship Id="rId67" Type="http://schemas.openxmlformats.org/officeDocument/2006/relationships/hyperlink" Target="https://community.secop.gov.co/Public/Tendering/ContractNoticePhases/View?PPI=CO1.PPI.21960190&amp;isFromPublicArea=True&amp;isModal=False" TargetMode="External"/><Relationship Id="rId116" Type="http://schemas.openxmlformats.org/officeDocument/2006/relationships/hyperlink" Target="https://community.secop.gov.co/Public/Tendering/ContractNoticePhases/View?PPI=CO1.PPI.22060688&amp;isFromPublicArea=True&amp;isModal=False" TargetMode="External"/><Relationship Id="rId137" Type="http://schemas.openxmlformats.org/officeDocument/2006/relationships/hyperlink" Target="https://community.secop.gov.co/Public/Tendering/ContractNoticePhases/View?PPI=CO1.PPI.22048156&amp;isFromPublicArea=True&amp;isModal=False" TargetMode="External"/><Relationship Id="rId158" Type="http://schemas.openxmlformats.org/officeDocument/2006/relationships/hyperlink" Target="https://community.secop.gov.co/Public/Tendering/ContractNoticePhases/View?PPI=CO1.PPI.22099252&amp;isFromPublicArea=True&amp;isModal=False" TargetMode="External"/><Relationship Id="rId20" Type="http://schemas.openxmlformats.org/officeDocument/2006/relationships/hyperlink" Target="https://community.secop.gov.co/Public/Tendering/ContractNoticePhases/View?PPI=CO1.PPI.21543553&amp;isFromPublicArea=True&amp;isModal=False" TargetMode="External"/><Relationship Id="rId41" Type="http://schemas.openxmlformats.org/officeDocument/2006/relationships/hyperlink" Target="https://community.secop.gov.co/Public/Tendering/ContractNoticePhases/View?PPI=CO1.PPI.21640220&amp;isFromPublicArea=True&amp;isModal=False" TargetMode="External"/><Relationship Id="rId62" Type="http://schemas.openxmlformats.org/officeDocument/2006/relationships/hyperlink" Target="https://community.secop.gov.co/Public/Tendering/ContractNoticePhases/View?PPI=CO1.PPI.21977410&amp;isFromPublicArea=True&amp;isModal=False" TargetMode="External"/><Relationship Id="rId83" Type="http://schemas.openxmlformats.org/officeDocument/2006/relationships/hyperlink" Target="https://community.secop.gov.co/Public/Tendering/ContractNoticePhases/View?PPI=CO1.PPI.21975572&amp;isFromPublicArea=True&amp;isModal=False" TargetMode="External"/><Relationship Id="rId88" Type="http://schemas.openxmlformats.org/officeDocument/2006/relationships/hyperlink" Target="https://community.secop.gov.co/Public/Tendering/OpportunityDetail/Index?noticeUID=CO1.NTC.3600100&amp;isFromPublicArea=True&amp;isModal=False" TargetMode="External"/><Relationship Id="rId111" Type="http://schemas.openxmlformats.org/officeDocument/2006/relationships/hyperlink" Target="https://community.secop.gov.co/Public/Tendering/ContractNoticePhases/View?PPI=CO1.PPI.21995935&amp;isFromPublicArea=True&amp;isModal=False" TargetMode="External"/><Relationship Id="rId132" Type="http://schemas.openxmlformats.org/officeDocument/2006/relationships/hyperlink" Target="https://community.secop.gov.co/Public/Tendering/ContractNoticePhases/View?PPI=CO1.PPI.22042788&amp;isFromPublicArea=True&amp;isModal=False" TargetMode="External"/><Relationship Id="rId153" Type="http://schemas.openxmlformats.org/officeDocument/2006/relationships/hyperlink" Target="https://community.secop.gov.co/Public/Tendering/ContractNoticePhases/View?PPI=CO1.PPI.22060494&amp;isFromPublicArea=True&amp;isModal=False" TargetMode="External"/><Relationship Id="rId174" Type="http://schemas.openxmlformats.org/officeDocument/2006/relationships/hyperlink" Target="https://community.secop.gov.co/Public/Tendering/ContractNoticePhases/View?PPI=CO1.PPI.22101108&amp;isFromPublicArea=True&amp;isModal=False" TargetMode="External"/><Relationship Id="rId179" Type="http://schemas.openxmlformats.org/officeDocument/2006/relationships/hyperlink" Target="https://community.secop.gov.co/Public/Tendering/ContractNoticePhases/View?PPI=CO1.PPI.22156136&amp;isFromPublicArea=True&amp;isModal=False" TargetMode="External"/><Relationship Id="rId195" Type="http://schemas.openxmlformats.org/officeDocument/2006/relationships/hyperlink" Target="https://community.secop.gov.co/Public/Tendering/ContractNoticePhases/View?PPI=CO1.PPI.22164020&amp;isFromPublicArea=True&amp;isModal=False" TargetMode="External"/><Relationship Id="rId209" Type="http://schemas.openxmlformats.org/officeDocument/2006/relationships/hyperlink" Target="https://community.secop.gov.co/Public/Tendering/ContractNoticePhases/View?PPI=CO1.PPI.22055088&amp;isFromPublicArea=True&amp;isModal=False" TargetMode="External"/><Relationship Id="rId190" Type="http://schemas.openxmlformats.org/officeDocument/2006/relationships/hyperlink" Target="https://community.secop.gov.co/Public/Tendering/ContractNoticePhases/View?PPI=CO1.PPI.22128552&amp;isFromPublicArea=True&amp;isModal=False" TargetMode="External"/><Relationship Id="rId204" Type="http://schemas.openxmlformats.org/officeDocument/2006/relationships/hyperlink" Target="https://community.secop.gov.co/Public/Tendering/ContractNoticePhases/View?PPI=CO1.PPI.21967890&amp;isFromPublicArea=True&amp;isModal=False" TargetMode="External"/><Relationship Id="rId15" Type="http://schemas.openxmlformats.org/officeDocument/2006/relationships/hyperlink" Target="https://community.secop.gov.co/Public/Tendering/ContractNoticePhases/View?PPI=CO1.PPI.21483340&amp;isFromPublicArea=True&amp;isModal=False" TargetMode="External"/><Relationship Id="rId36" Type="http://schemas.openxmlformats.org/officeDocument/2006/relationships/hyperlink" Target="https://community.secop.gov.co/Public/Tendering/ContractNoticePhases/View?PPI=CO1.PPI.21705160&amp;isFromPublicArea=True&amp;isModal=False" TargetMode="External"/><Relationship Id="rId57" Type="http://schemas.openxmlformats.org/officeDocument/2006/relationships/hyperlink" Target="https://community.secop.gov.co/Public/Tendering/ContractNoticePhases/View?PPI=CO1.PPI.21973592&amp;isFromPublicArea=True&amp;isModal=False" TargetMode="External"/><Relationship Id="rId106" Type="http://schemas.openxmlformats.org/officeDocument/2006/relationships/hyperlink" Target="https://community.secop.gov.co/Public/Tendering/ContractNoticePhases/View?PPI=CO1.PPI.21981282&amp;isFromPublicArea=True&amp;isModal=False" TargetMode="External"/><Relationship Id="rId127" Type="http://schemas.openxmlformats.org/officeDocument/2006/relationships/hyperlink" Target="https://community.secop.gov.co/Public/Tendering/ContractNoticePhases/View?PPI=CO1.PPI.22024461&amp;isFromPublicArea=True&amp;isModal=False" TargetMode="External"/><Relationship Id="rId10" Type="http://schemas.openxmlformats.org/officeDocument/2006/relationships/hyperlink" Target="https://community.secop.gov.co/Public/Tendering/ContractNoticePhases/View?PPI=CO1.PPI.20468662&amp;isFromPublicArea=True&amp;isModal=False" TargetMode="External"/><Relationship Id="rId31" Type="http://schemas.openxmlformats.org/officeDocument/2006/relationships/hyperlink" Target="https://community.secop.gov.co/Public/Tendering/ContractNoticePhases/View?PPI=CO1.PPI.21544314&amp;isFromPublicArea=True&amp;isModal=False" TargetMode="External"/><Relationship Id="rId52" Type="http://schemas.openxmlformats.org/officeDocument/2006/relationships/hyperlink" Target="https://community.secop.gov.co/Public/Tendering/ContractNoticePhases/View?PPI=CO1.PPI.21953665&amp;isFromPublicArea=True&amp;isModal=False" TargetMode="External"/><Relationship Id="rId73" Type="http://schemas.openxmlformats.org/officeDocument/2006/relationships/hyperlink" Target="https://community.secop.gov.co/Public/Tendering/ContractNoticePhases/View?PPI=CO1.PPI.21998684&amp;isFromPublicArea=True&amp;isModal=False" TargetMode="External"/><Relationship Id="rId78" Type="http://schemas.openxmlformats.org/officeDocument/2006/relationships/hyperlink" Target="http://https/community.secop.gov.co/Public/Tendering/OpportunityDetail/Index?noticeUID=CO1.NTC.3600860&amp;isFromPublicArea=True&amp;isModal=False" TargetMode="External"/><Relationship Id="rId94" Type="http://schemas.openxmlformats.org/officeDocument/2006/relationships/hyperlink" Target="https://community.secop.gov.co/Public/Tendering/ContractNoticePhases/View?PPI=CO1.PPI.21990772&amp;isFromPublicArea=True&amp;isModal=False" TargetMode="External"/><Relationship Id="rId99" Type="http://schemas.openxmlformats.org/officeDocument/2006/relationships/hyperlink" Target="https://community.secop.gov.co/Public/Tendering/ContractNoticePhases/View?PPI=CO1.PPI.21977901&amp;isFromPublicArea=True&amp;isModal=False" TargetMode="External"/><Relationship Id="rId101" Type="http://schemas.openxmlformats.org/officeDocument/2006/relationships/hyperlink" Target="https://community.secop.gov.co/Public/Tendering/ContractNoticePhases/View?PPI=CO1.PPI.21977939&amp;isFromPublicArea=True&amp;isModal=False" TargetMode="External"/><Relationship Id="rId122" Type="http://schemas.openxmlformats.org/officeDocument/2006/relationships/hyperlink" Target="https://community.secop.gov.co/Public/Tendering/ContractNoticePhases/View?PPI=CO1.PPI.22028693&amp;isFromPublicArea=True&amp;isModal=False" TargetMode="External"/><Relationship Id="rId143" Type="http://schemas.openxmlformats.org/officeDocument/2006/relationships/hyperlink" Target="https://community.secop.gov.co/Public/Tendering/ContractNoticePhases/View?PPI=CO1.PPI.22045088&amp;isFromPublicArea=True&amp;isModal=False" TargetMode="External"/><Relationship Id="rId148" Type="http://schemas.openxmlformats.org/officeDocument/2006/relationships/hyperlink" Target="https://community.secop.gov.co/Public/Tendering/ContractNoticePhases/View?PPI=CO1.PPI.22085073&amp;isFromPublicArea=True&amp;isModal=False" TargetMode="External"/><Relationship Id="rId164" Type="http://schemas.openxmlformats.org/officeDocument/2006/relationships/hyperlink" Target="https://community.secop.gov.co/Public/Tendering/ContractNoticePhases/View?PPI=CO1.PPI.22099004&amp;isFromPublicArea=True&amp;isModal=False" TargetMode="External"/><Relationship Id="rId169" Type="http://schemas.openxmlformats.org/officeDocument/2006/relationships/hyperlink" Target="https://community.secop.gov.co/Public/Tendering/ContractNoticePhases/View?PPI=CO1.PPI.22099701&amp;isFromPublicArea=True&amp;isModal=False" TargetMode="External"/><Relationship Id="rId185" Type="http://schemas.openxmlformats.org/officeDocument/2006/relationships/hyperlink" Target="https://community.secop.gov.co/Public/Tendering/ContractNoticePhases/View?PPI=CO1.PPI.22115458&amp;isFromPublicArea=True&amp;isModal=False" TargetMode="External"/><Relationship Id="rId4" Type="http://schemas.openxmlformats.org/officeDocument/2006/relationships/hyperlink" Target="https://community.secop.gov.co/Public/Tendering/ContractNoticePhases/View?PPI=CO1.PPI.17622933&amp;isFromPublicArea=True&amp;isModal=False" TargetMode="External"/><Relationship Id="rId9" Type="http://schemas.openxmlformats.org/officeDocument/2006/relationships/hyperlink" Target="https://community.secop.gov.co/Public/Tendering/ContractNoticePhases/View?PPI=CO1.PPI.20010554&amp;isFromPublicArea=True&amp;isModal=False" TargetMode="External"/><Relationship Id="rId180" Type="http://schemas.openxmlformats.org/officeDocument/2006/relationships/hyperlink" Target="https://community.secop.gov.co/Public/Tendering/ContractNoticePhases/View?PPI=CO1.PPI.22156744&amp;isFromPublicArea=True&amp;isModal=False" TargetMode="External"/><Relationship Id="rId210" Type="http://schemas.openxmlformats.org/officeDocument/2006/relationships/hyperlink" Target="https://community.secop.gov.co/Public/Tendering/ContractNoticePhases/View?PPI=CO1.PPI.22225221&amp;isFromPublicArea=True&amp;isModal=False" TargetMode="External"/><Relationship Id="rId215" Type="http://schemas.openxmlformats.org/officeDocument/2006/relationships/comments" Target="../comments1.xml"/><Relationship Id="rId26" Type="http://schemas.openxmlformats.org/officeDocument/2006/relationships/hyperlink" Target="https://community.secop.gov.co/Public/Tendering/ContractNoticePhases/View?PPI=CO1.PPI.21668595&amp;isFromPublicArea=True&amp;isModal=False" TargetMode="External"/><Relationship Id="rId47" Type="http://schemas.openxmlformats.org/officeDocument/2006/relationships/hyperlink" Target="https://community.secop.gov.co/Public/Tendering/ContractNoticePhases/View?PPI=CO1.PPI.21928164&amp;isFromPublicArea=True&amp;isModal=False" TargetMode="External"/><Relationship Id="rId68" Type="http://schemas.openxmlformats.org/officeDocument/2006/relationships/hyperlink" Target="https://community.secop.gov.co/Public/Tendering/ContractNoticePhases/View?PPI=CO1.PPI.21960883&amp;isFromPublicArea=True&amp;isModal=False" TargetMode="External"/><Relationship Id="rId89" Type="http://schemas.openxmlformats.org/officeDocument/2006/relationships/hyperlink" Target="https://community.secop.gov.co/Public/Tendering/OpportunityDetail/Index?noticeUID=CO1.NTC.3596485&amp;isFromPublicArea=True&amp;isModal=False" TargetMode="External"/><Relationship Id="rId112" Type="http://schemas.openxmlformats.org/officeDocument/2006/relationships/hyperlink" Target="https://community.secop.gov.co/Public/Tendering/ContractNoticePhases/View?PPI=CO1.PPI.21478292&amp;isFromPublicArea=True&amp;isModal=False" TargetMode="External"/><Relationship Id="rId133" Type="http://schemas.openxmlformats.org/officeDocument/2006/relationships/hyperlink" Target="https://community.secop.gov.co/Public/Tendering/ContractNoticePhases/View?PPI=CO1.PPI.22037655&amp;isFromPublicArea=True&amp;isModal=False" TargetMode="External"/><Relationship Id="rId154" Type="http://schemas.openxmlformats.org/officeDocument/2006/relationships/hyperlink" Target="https://community.secop.gov.co/Public/Tendering/ContractNoticePhases/View?PPI=CO1.PPI.22061114&amp;isFromPublicArea=True&amp;isModal=False" TargetMode="External"/><Relationship Id="rId175" Type="http://schemas.openxmlformats.org/officeDocument/2006/relationships/hyperlink" Target="https://community.secop.gov.co/Public/Tendering/ContractNoticePhases/View?PPI=CO1.PPI.22101507&amp;isFromPublicArea=True&amp;isModal=False" TargetMode="External"/><Relationship Id="rId196" Type="http://schemas.openxmlformats.org/officeDocument/2006/relationships/hyperlink" Target="https://community.secop.gov.co/Public/Tendering/ContractNoticePhases/View?PPI=CO1.PPI.22163471&amp;isFromPublicArea=True&amp;isModal=False" TargetMode="External"/><Relationship Id="rId200" Type="http://schemas.openxmlformats.org/officeDocument/2006/relationships/hyperlink" Target="https://community.secop.gov.co/Public/Tendering/ContractNoticePhases/View?PPI=CO1.PPI.22157207&amp;isFromPublicArea=True&amp;isModal=False" TargetMode="External"/><Relationship Id="rId16" Type="http://schemas.openxmlformats.org/officeDocument/2006/relationships/hyperlink" Target="https://community.secop.gov.co/Public/Tendering/ContractNoticePhases/View?PPI=CO1.PPI.21480743&amp;isFromPublicArea=True&amp;isModal=False" TargetMode="External"/><Relationship Id="rId37" Type="http://schemas.openxmlformats.org/officeDocument/2006/relationships/hyperlink" Target="https://community.secop.gov.co/Public/Tendering/ContractNoticePhases/View?PPI=CO1.PPI.21683596&amp;isFromPublicArea=True&amp;isModal=False" TargetMode="External"/><Relationship Id="rId58" Type="http://schemas.openxmlformats.org/officeDocument/2006/relationships/hyperlink" Target="https://community.secop.gov.co/Public/Tendering/ContractNoticePhases/View?PPI=CO1.PPI.21976102&amp;isFromPublicArea=True&amp;isModal=False" TargetMode="External"/><Relationship Id="rId79" Type="http://schemas.openxmlformats.org/officeDocument/2006/relationships/hyperlink" Target="https://community.secop.gov.co/Public/Tendering/OpportunityDetail/Index?noticeUID=CO1.NTC.3601162&amp;isFromPublicArea=True&amp;isModal=False" TargetMode="External"/><Relationship Id="rId102" Type="http://schemas.openxmlformats.org/officeDocument/2006/relationships/hyperlink" Target="https://community.secop.gov.co/Public/Tendering/ContractNoticePhases/View?PPI=CO1.PPI.21977943&amp;isFromPublicArea=True&amp;isModal=False" TargetMode="External"/><Relationship Id="rId123" Type="http://schemas.openxmlformats.org/officeDocument/2006/relationships/hyperlink" Target="https://community.secop.gov.co/Public/Tendering/ContractNoticePhases/View?PPI=CO1.PPI.22036937&amp;isFromPublicArea=True&amp;isModal=False" TargetMode="External"/><Relationship Id="rId144" Type="http://schemas.openxmlformats.org/officeDocument/2006/relationships/hyperlink" Target="https://community.secop.gov.co/Public/Tendering/ContractNoticePhases/View?PPI=CO1.PPI.22104009&amp;isFromPublicArea=True&amp;isModal=False" TargetMode="External"/><Relationship Id="rId90" Type="http://schemas.openxmlformats.org/officeDocument/2006/relationships/hyperlink" Target="https://community.secop.gov.co/Public/Tendering/OpportunityDetail/Index?noticeUID=CO1.NTC.3596935&amp;isFromPublicArea=True&amp;isModal=False" TargetMode="External"/><Relationship Id="rId165" Type="http://schemas.openxmlformats.org/officeDocument/2006/relationships/hyperlink" Target="https://community.secop.gov.co/Public/Tendering/ContractNoticePhases/View?PPI=CO1.PPI.22121533&amp;isFromPublicArea=True&amp;isModal=False" TargetMode="External"/><Relationship Id="rId186" Type="http://schemas.openxmlformats.org/officeDocument/2006/relationships/hyperlink" Target="https://community.secop.gov.co/Public/Tendering/ContractNoticePhases/View?PPI=CO1.PPI.22115165&amp;isFromPublicArea=True&amp;isModal=False" TargetMode="External"/><Relationship Id="rId211" Type="http://schemas.openxmlformats.org/officeDocument/2006/relationships/hyperlink" Target="https://www.colombiacompra.gov.co/tienda-virtual-del-estado-colombiano/ordenes-compra/102718" TargetMode="External"/><Relationship Id="rId27" Type="http://schemas.openxmlformats.org/officeDocument/2006/relationships/hyperlink" Target="https://community.secop.gov.co/Public/Tendering/ContractNoticePhases/View?PPI=CO1.PPI.21641303&amp;isFromPublicArea=True&amp;isModal=False" TargetMode="External"/><Relationship Id="rId48" Type="http://schemas.openxmlformats.org/officeDocument/2006/relationships/hyperlink" Target="https://community.secop.gov.co/Public/Tendering/ContractNoticePhases/View?PPI=CO1.PPI.21938510&amp;isFromPublicArea=True&amp;isModal=False" TargetMode="External"/><Relationship Id="rId69" Type="http://schemas.openxmlformats.org/officeDocument/2006/relationships/hyperlink" Target="https://community.secop.gov.co/Public/Tendering/ContractNoticePhases/View?PPI=CO1.PPI.21971924&amp;isFromPublicArea=True&amp;isModal=False" TargetMode="External"/><Relationship Id="rId113" Type="http://schemas.openxmlformats.org/officeDocument/2006/relationships/hyperlink" Target="https://community.secop.gov.co/Public/Tendering/ContractNoticePhases/View?PPI=CO1.PPI.21995718&amp;isFromPublicArea=True&amp;isModal=False" TargetMode="External"/><Relationship Id="rId134" Type="http://schemas.openxmlformats.org/officeDocument/2006/relationships/hyperlink" Target="https://community.secop.gov.co/Public/Tendering/ContractNoticePhases/View?PPI=CO1.PPI.22038703&amp;isFromPublicArea=True&amp;isModal=False" TargetMode="External"/><Relationship Id="rId80" Type="http://schemas.openxmlformats.org/officeDocument/2006/relationships/hyperlink" Target="https://community.secop.gov.co/Public/Tendering/ContractNoticePhases/View?PPI=CO1.PPI.21982174&amp;isFromPublicArea=True&amp;isModal=False" TargetMode="External"/><Relationship Id="rId155" Type="http://schemas.openxmlformats.org/officeDocument/2006/relationships/hyperlink" Target="https://community.secop.gov.co/Public/Tendering/ContractNoticePhases/View?PPI=CO1.PPI.21764430&amp;isFromPublicArea=True&amp;isModal=False" TargetMode="External"/><Relationship Id="rId176" Type="http://schemas.openxmlformats.org/officeDocument/2006/relationships/hyperlink" Target="https://community.secop.gov.co/Public/Tendering/ContractNoticePhases/View?PPI=CO1.PPI.22149116&amp;isFromPublicArea=True&amp;isModal=False" TargetMode="External"/><Relationship Id="rId197" Type="http://schemas.openxmlformats.org/officeDocument/2006/relationships/hyperlink" Target="https://community.secop.gov.co/Public/Tendering/ContractNoticePhases/View?PPI=CO1.PPI.22170502&amp;isFromPublicArea=True&amp;isModal=False" TargetMode="External"/><Relationship Id="rId201" Type="http://schemas.openxmlformats.org/officeDocument/2006/relationships/hyperlink" Target="https://community.secop.gov.co/Public/Tendering/ContractNoticePhases/View?PPI=CO1.PPI.22162876&amp;isFromPublicArea=True&amp;isModal=False" TargetMode="External"/><Relationship Id="rId17" Type="http://schemas.openxmlformats.org/officeDocument/2006/relationships/hyperlink" Target="https://community.secop.gov.co/Public/Tendering/ContractNoticePhases/View?PPI=CO1.PPI.21477024&amp;isFromPublicArea=True&amp;isModal=False" TargetMode="External"/><Relationship Id="rId38" Type="http://schemas.openxmlformats.org/officeDocument/2006/relationships/hyperlink" Target="https://community.secop.gov.co/Public/Tendering/ContractNoticePhases/View?PPI=CO1.PPI.21659258&amp;isFromPublicArea=True&amp;isModal=False" TargetMode="External"/><Relationship Id="rId59" Type="http://schemas.openxmlformats.org/officeDocument/2006/relationships/hyperlink" Target="https://community.secop.gov.co/Public/Tendering/ContractNoticePhases/View?PPI=CO1.PPI.21976193&amp;isFromPublicArea=True&amp;isModal=False" TargetMode="External"/><Relationship Id="rId103" Type="http://schemas.openxmlformats.org/officeDocument/2006/relationships/hyperlink" Target="https://community.secop.gov.co/Public/Tendering/ContractNoticePhases/View?PPI=CO1.PPI.21978524&amp;isFromPublicArea=True&amp;isModal=False" TargetMode="External"/><Relationship Id="rId124" Type="http://schemas.openxmlformats.org/officeDocument/2006/relationships/hyperlink" Target="https://community.secop.gov.co/Public/Tendering/ContractNoticePhases/View?PPI=CO1.PPI.22038099&amp;isFromPublicArea=True&amp;isModal=False" TargetMode="External"/><Relationship Id="rId70" Type="http://schemas.openxmlformats.org/officeDocument/2006/relationships/hyperlink" Target="https://community.secop.gov.co/Public/Tendering/ContractNoticePhases/View?PPI=CO1.PPI.21980335&amp;isFromPublicArea=True&amp;isModal=False" TargetMode="External"/><Relationship Id="rId91" Type="http://schemas.openxmlformats.org/officeDocument/2006/relationships/hyperlink" Target="https://community.secop.gov.co/Public/Tendering/OpportunityDetail/Index?noticeUID=CO1.NTC.3598119&amp;isFromPublicArea=True&amp;isModal=False" TargetMode="External"/><Relationship Id="rId145" Type="http://schemas.openxmlformats.org/officeDocument/2006/relationships/hyperlink" Target="https://community.secop.gov.co/Public/Tendering/ContractNoticePhases/View?PPI=CO1.PPI.22084822&amp;isFromPublicArea=True&amp;isModal=False" TargetMode="External"/><Relationship Id="rId166" Type="http://schemas.openxmlformats.org/officeDocument/2006/relationships/hyperlink" Target="https://community.secop.gov.co/Public/Tendering/ContractNoticePhases/View?PPI=CO1.PPI.22098831&amp;isFromPublicArea=True&amp;isModal=False" TargetMode="External"/><Relationship Id="rId187" Type="http://schemas.openxmlformats.org/officeDocument/2006/relationships/hyperlink" Target="https://community.secop.gov.co/Public/Tendering/ContractNoticePhases/View?PPI=CO1.PPI.22105500&amp;isFromPublicArea=True&amp;isModal=False" TargetMode="External"/><Relationship Id="rId1" Type="http://schemas.openxmlformats.org/officeDocument/2006/relationships/hyperlink" Target="https://community.secop.gov.co/Public/Tendering/ContractNoticePhases/View?PPI=CO1.PPI.22681502&amp;isFromPublicArea=True&amp;isModal=False" TargetMode="External"/><Relationship Id="rId212" Type="http://schemas.openxmlformats.org/officeDocument/2006/relationships/hyperlink" Target="https://community.secop.gov.co/Public/Tendering/OpportunityDetail/Index?noticeUID=CO1.NTC.3966217&amp;isFromPublicArea=True&amp;isModal=False" TargetMode="External"/><Relationship Id="rId28" Type="http://schemas.openxmlformats.org/officeDocument/2006/relationships/hyperlink" Target="https://community.secop.gov.co/Public/Tendering/ContractNoticePhases/View?PPI=CO1.PPI.21639016&amp;isFromPublicArea=True&amp;isModal=False" TargetMode="External"/><Relationship Id="rId49" Type="http://schemas.openxmlformats.org/officeDocument/2006/relationships/hyperlink" Target="https://community.secop.gov.co/Public/Tendering/ContractNoticePhases/View?PPI=CO1.PPI.21945153&amp;isFromPublicArea=True&amp;isModal=False" TargetMode="External"/><Relationship Id="rId114" Type="http://schemas.openxmlformats.org/officeDocument/2006/relationships/hyperlink" Target="https://community.secop.gov.co/Public/Tendering/ContractNoticePhases/View?PPI=CO1.PPI.21997846&amp;isFromPublicArea=True&amp;isModal=False" TargetMode="External"/><Relationship Id="rId60" Type="http://schemas.openxmlformats.org/officeDocument/2006/relationships/hyperlink" Target="https://community.secop.gov.co/Public/Tendering/ContractNoticePhases/View?PPI=CO1.PPI.21976960&amp;isFromPublicArea=True&amp;isModal=False" TargetMode="External"/><Relationship Id="rId81" Type="http://schemas.openxmlformats.org/officeDocument/2006/relationships/hyperlink" Target="https://community.secop.gov.co/Public/Tendering/ContractNoticePhases/View?PPI=CO1.PPI.21954605&amp;isFromPublicArea=True&amp;isModal=False" TargetMode="External"/><Relationship Id="rId135" Type="http://schemas.openxmlformats.org/officeDocument/2006/relationships/hyperlink" Target="https://community.secop.gov.co/Public/Tendering/ContractNoticePhases/View?PPI=CO1.PPI.22041463&amp;isFromPublicArea=True&amp;isModal=False" TargetMode="External"/><Relationship Id="rId156" Type="http://schemas.openxmlformats.org/officeDocument/2006/relationships/hyperlink" Target="https://community.secop.gov.co/Public/Tendering/ContractNoticePhases/View?PPI=CO1.PPI.21833343&amp;isFromPublicArea=True&amp;isModal=False" TargetMode="External"/><Relationship Id="rId177" Type="http://schemas.openxmlformats.org/officeDocument/2006/relationships/hyperlink" Target="https://community.secop.gov.co/Public/Tendering/ContractNoticePhases/View?PPI=CO1.PPI.22153303&amp;isFromPublicArea=True&amp;isModal=False" TargetMode="External"/><Relationship Id="rId198" Type="http://schemas.openxmlformats.org/officeDocument/2006/relationships/hyperlink" Target="https://community.secop.gov.co/Public/Tendering/ContractNoticePhases/View?PPI=CO1.PPI.22156303&amp;isFromPublicArea=True&amp;isModal=False" TargetMode="External"/><Relationship Id="rId202" Type="http://schemas.openxmlformats.org/officeDocument/2006/relationships/hyperlink" Target="https://community.secop.gov.co/Public/Tendering/ContractNoticePhases/View?PPI=CO1.PPI.22164052&amp;isFromPublicArea=True&amp;isModal=False" TargetMode="External"/><Relationship Id="rId18" Type="http://schemas.openxmlformats.org/officeDocument/2006/relationships/hyperlink" Target="https://community.secop.gov.co/Public/Tendering/ContractNoticePhases/View?PPI=CO1.PPI.21518256&amp;isFromPublicArea=True&amp;isModal=False" TargetMode="External"/><Relationship Id="rId39" Type="http://schemas.openxmlformats.org/officeDocument/2006/relationships/hyperlink" Target="https://community.secop.gov.co/Public/Tendering/ContractNoticePhases/View?PPI=CO1.PPI.21630438&amp;isFromPublicArea=True&amp;isModal=False" TargetMode="External"/><Relationship Id="rId50" Type="http://schemas.openxmlformats.org/officeDocument/2006/relationships/hyperlink" Target="https://community.secop.gov.co/Public/Tendering/ContractNoticePhases/View?PPI=CO1.PPI.21916868&amp;isFromPublicArea=True&amp;isModal=False" TargetMode="External"/><Relationship Id="rId104" Type="http://schemas.openxmlformats.org/officeDocument/2006/relationships/hyperlink" Target="https://community.secop.gov.co/Public/Tendering/ContractNoticePhases/View?PPI=CO1.PPI.21981453&amp;isFromPublicArea=True&amp;isModal=False" TargetMode="External"/><Relationship Id="rId125" Type="http://schemas.openxmlformats.org/officeDocument/2006/relationships/hyperlink" Target="https://community.secop.gov.co/Public/Tendering/ContractNoticePhases/View?PPI=CO1.PPI.22039538&amp;isFromPublicArea=True&amp;isModal=False" TargetMode="External"/><Relationship Id="rId146" Type="http://schemas.openxmlformats.org/officeDocument/2006/relationships/hyperlink" Target="https://community.secop.gov.co/Public/Tendering/ContractNoticePhases/View?PPI=CO1.PPI.22084836&amp;isFromPublicArea=True&amp;isModal=False" TargetMode="External"/><Relationship Id="rId167" Type="http://schemas.openxmlformats.org/officeDocument/2006/relationships/hyperlink" Target="https://community.secop.gov.co/Public/Tendering/ContractNoticePhases/View?PPI=CO1.PPI.22099248&amp;isFromPublicArea=True&amp;isModal=False" TargetMode="External"/><Relationship Id="rId188" Type="http://schemas.openxmlformats.org/officeDocument/2006/relationships/hyperlink" Target="https://community.secop.gov.co/Public/Tendering/ContractNoticePhases/View?PPI=CO1.PPI.22107853&amp;isFromPublicArea=True&amp;isModal=False" TargetMode="External"/><Relationship Id="rId71" Type="http://schemas.openxmlformats.org/officeDocument/2006/relationships/hyperlink" Target="https://community.secop.gov.co/Public/Tendering/ContractNoticePhases/View?PPI=CO1.PPI.21980470&amp;isFromPublicArea=True&amp;isModal=False" TargetMode="External"/><Relationship Id="rId92" Type="http://schemas.openxmlformats.org/officeDocument/2006/relationships/hyperlink" Target="https://community.secop.gov.co/Public/Tendering/OpportunityDetail/Index?noticeUID=CO1.NTC.3598755&amp;isFromPublicArea=True&amp;isModal=False" TargetMode="External"/><Relationship Id="rId213"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17345087&amp;isFromPublicArea=True&amp;isModal=False" TargetMode="External"/><Relationship Id="rId29" Type="http://schemas.openxmlformats.org/officeDocument/2006/relationships/hyperlink" Target="https://community.secop.gov.co/Public/Tendering/ContractNoticePhases/View?PPI=CO1.PPI.21522565&amp;isFromPublicArea=True&amp;isModal=False" TargetMode="External"/><Relationship Id="rId40" Type="http://schemas.openxmlformats.org/officeDocument/2006/relationships/hyperlink" Target="https://community.secop.gov.co/Public/Tendering/ContractNoticePhases/View?PPI=CO1.PPI.21644157&amp;isFromPublicArea=True&amp;isModal=False" TargetMode="External"/><Relationship Id="rId115" Type="http://schemas.openxmlformats.org/officeDocument/2006/relationships/hyperlink" Target="https://community.secop.gov.co/Public/Tendering/ContractNoticePhases/View?PPI=CO1.PPI.22065531&amp;isFromPublicArea=True&amp;isModal=False" TargetMode="External"/><Relationship Id="rId136" Type="http://schemas.openxmlformats.org/officeDocument/2006/relationships/hyperlink" Target="https://community.secop.gov.co/Public/Tendering/ContractNoticePhases/View?PPI=CO1.PPI.22053002&amp;isFromPublicArea=True&amp;isModal=False" TargetMode="External"/><Relationship Id="rId157" Type="http://schemas.openxmlformats.org/officeDocument/2006/relationships/hyperlink" Target="https://community.secop.gov.co/Public/Tendering/ContractNoticePhases/View?PPI=CO1.PPI.22077013&amp;isFromPublicArea=True&amp;isModal=False" TargetMode="External"/><Relationship Id="rId178" Type="http://schemas.openxmlformats.org/officeDocument/2006/relationships/hyperlink" Target="https://community.secop.gov.co/Public/Tendering/ContractNoticePhases/View?PPI=CO1.PPI.22102590&amp;isFromPublicArea=True&amp;isModal=False" TargetMode="External"/><Relationship Id="rId61" Type="http://schemas.openxmlformats.org/officeDocument/2006/relationships/hyperlink" Target="https://community.secop.gov.co/Public/Tendering/ContractNoticePhases/View?PPI=CO1.PPI.21976673&amp;isFromPublicArea=True&amp;isModal=False" TargetMode="External"/><Relationship Id="rId82" Type="http://schemas.openxmlformats.org/officeDocument/2006/relationships/hyperlink" Target="https://community.secop.gov.co/Public/Tendering/ContractNoticePhases/View?PPI=CO1.PPI.21960436&amp;isFromPublicArea=True&amp;isModal=False" TargetMode="External"/><Relationship Id="rId199" Type="http://schemas.openxmlformats.org/officeDocument/2006/relationships/hyperlink" Target="https://community.secop.gov.co/Public/Tendering/ContractNoticePhases/View?PPI=CO1.PPI.22139466&amp;isFromPublicArea=True&amp;isModal=False" TargetMode="External"/><Relationship Id="rId203" Type="http://schemas.openxmlformats.org/officeDocument/2006/relationships/hyperlink" Target="https://community.secop.gov.co/Public/Tendering/ContractNoticePhases/View?PPI=CO1.PPI.22170128&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7B7F-5F39-4590-9C27-E207B6D047B2}">
  <sheetPr>
    <tabColor rgb="FFCCECFF"/>
  </sheetPr>
  <dimension ref="A1:Y982"/>
  <sheetViews>
    <sheetView tabSelected="1" zoomScale="60" zoomScaleNormal="60" workbookViewId="0">
      <pane ySplit="1" topLeftCell="A25" activePane="bottomLeft" state="frozen"/>
      <selection pane="bottomLeft" activeCell="F744" sqref="F744"/>
    </sheetView>
  </sheetViews>
  <sheetFormatPr baseColWidth="10" defaultColWidth="31" defaultRowHeight="77.099999999999994" customHeight="1" x14ac:dyDescent="0.3"/>
  <cols>
    <col min="1" max="1" width="31" style="10"/>
    <col min="2" max="2" width="23.44140625" style="10" customWidth="1"/>
    <col min="3" max="3" width="62.5546875" style="10" customWidth="1"/>
    <col min="4" max="4" width="104.21875" style="10" customWidth="1"/>
    <col min="5" max="5" width="31" style="10" customWidth="1"/>
    <col min="6" max="6" width="22.5546875" style="10" customWidth="1"/>
    <col min="7" max="7" width="31" style="151" customWidth="1"/>
    <col min="8" max="8" width="31" style="104" customWidth="1"/>
    <col min="9" max="9" width="27.5546875" style="10" bestFit="1" customWidth="1"/>
    <col min="10" max="10" width="31" style="10" customWidth="1"/>
    <col min="11" max="11" width="37.44140625" style="10" customWidth="1"/>
    <col min="12" max="12" width="31" style="434" customWidth="1"/>
    <col min="13" max="14" width="31" style="104"/>
    <col min="15" max="16" width="31" style="105" customWidth="1"/>
    <col min="17" max="18" width="31" style="10" customWidth="1"/>
    <col min="19" max="19" width="31" style="104" customWidth="1"/>
    <col min="20" max="20" width="31" style="10" customWidth="1"/>
    <col min="21" max="21" width="65.21875" style="10" customWidth="1"/>
    <col min="22" max="22" width="27.5546875" style="10" customWidth="1"/>
    <col min="23" max="23" width="31" style="9"/>
    <col min="24" max="16384" width="31" style="10"/>
  </cols>
  <sheetData>
    <row r="1" spans="1:24" ht="77.099999999999994" customHeight="1" x14ac:dyDescent="0.3">
      <c r="A1" s="6" t="s">
        <v>0</v>
      </c>
      <c r="B1" s="6" t="s">
        <v>0</v>
      </c>
      <c r="C1" s="6" t="s">
        <v>125</v>
      </c>
      <c r="D1" s="6" t="s">
        <v>1</v>
      </c>
      <c r="E1" s="6" t="s">
        <v>34</v>
      </c>
      <c r="F1" s="6" t="s">
        <v>35</v>
      </c>
      <c r="G1" s="109" t="s">
        <v>126</v>
      </c>
      <c r="H1" s="7" t="s">
        <v>127</v>
      </c>
      <c r="I1" s="6" t="s">
        <v>128</v>
      </c>
      <c r="J1" s="6" t="s">
        <v>2</v>
      </c>
      <c r="K1" s="6" t="s">
        <v>3</v>
      </c>
      <c r="L1" s="8" t="s">
        <v>129</v>
      </c>
      <c r="M1" s="7" t="s">
        <v>20</v>
      </c>
      <c r="N1" s="7" t="s">
        <v>130</v>
      </c>
      <c r="O1" s="6" t="s">
        <v>21</v>
      </c>
      <c r="P1" s="6" t="s">
        <v>22</v>
      </c>
      <c r="Q1" s="6" t="s">
        <v>131</v>
      </c>
      <c r="R1" s="6" t="s">
        <v>132</v>
      </c>
      <c r="S1" s="7" t="s">
        <v>36</v>
      </c>
      <c r="T1" s="6" t="s">
        <v>37</v>
      </c>
      <c r="U1" s="6" t="s">
        <v>103</v>
      </c>
    </row>
    <row r="2" spans="1:24" ht="77.099999999999994" customHeight="1" x14ac:dyDescent="0.3">
      <c r="A2" s="199" t="s">
        <v>1828</v>
      </c>
      <c r="B2" s="199">
        <v>423</v>
      </c>
      <c r="C2" s="200" t="s">
        <v>1827</v>
      </c>
      <c r="D2" s="201" t="s">
        <v>1829</v>
      </c>
      <c r="E2" s="202">
        <v>44589</v>
      </c>
      <c r="F2" s="202">
        <v>44589</v>
      </c>
      <c r="G2" s="110">
        <v>44985</v>
      </c>
      <c r="H2" s="11">
        <v>4875000000</v>
      </c>
      <c r="I2" s="203" t="s">
        <v>4</v>
      </c>
      <c r="J2" s="201" t="s">
        <v>5</v>
      </c>
      <c r="K2" s="201" t="s">
        <v>17</v>
      </c>
      <c r="L2" s="12">
        <f>+M2/H2</f>
        <v>0.76923076923076927</v>
      </c>
      <c r="M2" s="13">
        <v>3750000000</v>
      </c>
      <c r="N2" s="13">
        <f t="shared" ref="N2:N65" si="0">+H2-M2</f>
        <v>1125000000</v>
      </c>
      <c r="O2" s="199">
        <v>1</v>
      </c>
      <c r="P2" s="199">
        <v>1</v>
      </c>
      <c r="Q2" s="13">
        <v>1250000000</v>
      </c>
      <c r="R2" s="199">
        <v>0</v>
      </c>
      <c r="S2" s="13">
        <v>4500000000</v>
      </c>
      <c r="T2" s="204" t="s">
        <v>4</v>
      </c>
      <c r="U2" s="205" t="s">
        <v>1830</v>
      </c>
      <c r="V2" s="14"/>
      <c r="W2" s="14"/>
    </row>
    <row r="3" spans="1:24" ht="77.099999999999994" customHeight="1" x14ac:dyDescent="0.3">
      <c r="A3" s="206" t="s">
        <v>1832</v>
      </c>
      <c r="B3" s="206">
        <v>426</v>
      </c>
      <c r="C3" s="207" t="s">
        <v>1833</v>
      </c>
      <c r="D3" s="208" t="s">
        <v>1834</v>
      </c>
      <c r="E3" s="209">
        <v>44645</v>
      </c>
      <c r="F3" s="210">
        <v>44645</v>
      </c>
      <c r="G3" s="111">
        <v>44988</v>
      </c>
      <c r="H3" s="15">
        <v>1616678865</v>
      </c>
      <c r="I3" s="208" t="s">
        <v>4</v>
      </c>
      <c r="J3" s="208" t="s">
        <v>7</v>
      </c>
      <c r="K3" s="208" t="s">
        <v>11</v>
      </c>
      <c r="L3" s="211">
        <f>+M3/H3</f>
        <v>1</v>
      </c>
      <c r="M3" s="16">
        <v>1616678865</v>
      </c>
      <c r="N3" s="16">
        <f t="shared" si="0"/>
        <v>0</v>
      </c>
      <c r="O3" s="206">
        <v>0</v>
      </c>
      <c r="P3" s="206">
        <v>0</v>
      </c>
      <c r="Q3" s="17">
        <v>0</v>
      </c>
      <c r="R3" s="206">
        <v>0</v>
      </c>
      <c r="S3" s="16">
        <v>1083135037</v>
      </c>
      <c r="T3" s="212" t="s">
        <v>4</v>
      </c>
      <c r="U3" s="213" t="s">
        <v>1835</v>
      </c>
      <c r="V3" s="14"/>
      <c r="X3" s="14"/>
    </row>
    <row r="4" spans="1:24" ht="77.099999999999994" customHeight="1" x14ac:dyDescent="0.3">
      <c r="A4" s="206" t="s">
        <v>1836</v>
      </c>
      <c r="B4" s="206">
        <v>427</v>
      </c>
      <c r="C4" s="207" t="s">
        <v>1837</v>
      </c>
      <c r="D4" s="208" t="s">
        <v>1838</v>
      </c>
      <c r="E4" s="209">
        <v>44645</v>
      </c>
      <c r="F4" s="210">
        <v>44645</v>
      </c>
      <c r="G4" s="111">
        <v>45011</v>
      </c>
      <c r="H4" s="15">
        <v>1116695363</v>
      </c>
      <c r="I4" s="208" t="s">
        <v>4</v>
      </c>
      <c r="J4" s="208" t="s">
        <v>7</v>
      </c>
      <c r="K4" s="208" t="s">
        <v>11</v>
      </c>
      <c r="L4" s="211">
        <f>+M4/H4</f>
        <v>0.99999999997313505</v>
      </c>
      <c r="M4" s="16">
        <v>1116695362.97</v>
      </c>
      <c r="N4" s="16">
        <f t="shared" si="0"/>
        <v>2.9999971389770508E-2</v>
      </c>
      <c r="O4" s="206">
        <v>0</v>
      </c>
      <c r="P4" s="206">
        <v>0</v>
      </c>
      <c r="Q4" s="17">
        <v>0</v>
      </c>
      <c r="R4" s="206">
        <v>0</v>
      </c>
      <c r="S4" s="16">
        <v>1112188444</v>
      </c>
      <c r="T4" s="212" t="s">
        <v>4</v>
      </c>
      <c r="U4" s="213" t="s">
        <v>1839</v>
      </c>
      <c r="V4" s="14"/>
    </row>
    <row r="5" spans="1:24" ht="77.099999999999994" customHeight="1" x14ac:dyDescent="0.3">
      <c r="A5" s="214" t="s">
        <v>1840</v>
      </c>
      <c r="B5" s="214">
        <v>428</v>
      </c>
      <c r="C5" s="215" t="s">
        <v>1841</v>
      </c>
      <c r="D5" s="216" t="s">
        <v>1838</v>
      </c>
      <c r="E5" s="217">
        <v>44645</v>
      </c>
      <c r="F5" s="218">
        <v>44645</v>
      </c>
      <c r="G5" s="112">
        <v>45011</v>
      </c>
      <c r="H5" s="18">
        <v>149380000</v>
      </c>
      <c r="I5" s="216" t="s">
        <v>4</v>
      </c>
      <c r="J5" s="216" t="s">
        <v>5</v>
      </c>
      <c r="K5" s="216" t="s">
        <v>11</v>
      </c>
      <c r="L5" s="19">
        <f>+M5/H5</f>
        <v>1</v>
      </c>
      <c r="M5" s="20">
        <v>149380000</v>
      </c>
      <c r="N5" s="20">
        <f t="shared" si="0"/>
        <v>0</v>
      </c>
      <c r="O5" s="214">
        <v>0</v>
      </c>
      <c r="P5" s="214">
        <v>0</v>
      </c>
      <c r="Q5" s="20">
        <v>0</v>
      </c>
      <c r="R5" s="214">
        <v>0</v>
      </c>
      <c r="S5" s="20">
        <v>149380000</v>
      </c>
      <c r="T5" s="219" t="s">
        <v>4</v>
      </c>
      <c r="U5" s="220" t="s">
        <v>1839</v>
      </c>
      <c r="V5" s="14"/>
      <c r="W5" s="14"/>
    </row>
    <row r="6" spans="1:24" ht="77.099999999999994" customHeight="1" x14ac:dyDescent="0.3">
      <c r="A6" s="200" t="s">
        <v>1924</v>
      </c>
      <c r="B6" s="200">
        <v>658</v>
      </c>
      <c r="C6" s="200" t="s">
        <v>1925</v>
      </c>
      <c r="D6" s="200" t="s">
        <v>1926</v>
      </c>
      <c r="E6" s="226">
        <v>44777</v>
      </c>
      <c r="F6" s="226">
        <v>44792</v>
      </c>
      <c r="G6" s="110">
        <v>46236</v>
      </c>
      <c r="H6" s="11">
        <v>0</v>
      </c>
      <c r="I6" s="200" t="s">
        <v>4</v>
      </c>
      <c r="J6" s="200" t="s">
        <v>4</v>
      </c>
      <c r="K6" s="200" t="s">
        <v>1927</v>
      </c>
      <c r="L6" s="12">
        <v>0</v>
      </c>
      <c r="M6" s="11">
        <v>0</v>
      </c>
      <c r="N6" s="11">
        <f t="shared" si="0"/>
        <v>0</v>
      </c>
      <c r="O6" s="227">
        <v>0</v>
      </c>
      <c r="P6" s="227">
        <v>0</v>
      </c>
      <c r="Q6" s="200" t="s">
        <v>4</v>
      </c>
      <c r="R6" s="200" t="s">
        <v>4</v>
      </c>
      <c r="S6" s="11">
        <v>0</v>
      </c>
      <c r="T6" s="200" t="s">
        <v>4</v>
      </c>
      <c r="U6" s="205" t="s">
        <v>1928</v>
      </c>
      <c r="V6" s="14"/>
    </row>
    <row r="7" spans="1:24" ht="77.099999999999994" customHeight="1" x14ac:dyDescent="0.3">
      <c r="A7" s="221" t="s">
        <v>1916</v>
      </c>
      <c r="B7" s="221">
        <v>642</v>
      </c>
      <c r="C7" s="221" t="s">
        <v>1917</v>
      </c>
      <c r="D7" s="221" t="s">
        <v>1918</v>
      </c>
      <c r="E7" s="222">
        <v>44782</v>
      </c>
      <c r="F7" s="222">
        <v>44782</v>
      </c>
      <c r="G7" s="113">
        <v>44993</v>
      </c>
      <c r="H7" s="21">
        <v>268877632.5</v>
      </c>
      <c r="I7" s="221" t="s">
        <v>4</v>
      </c>
      <c r="J7" s="221" t="s">
        <v>5</v>
      </c>
      <c r="K7" s="221" t="s">
        <v>18</v>
      </c>
      <c r="L7" s="223">
        <f>+M7/H7</f>
        <v>0.7458492987139792</v>
      </c>
      <c r="M7" s="21">
        <v>200542193.64000002</v>
      </c>
      <c r="N7" s="21">
        <f t="shared" si="0"/>
        <v>68335438.859999985</v>
      </c>
      <c r="O7" s="224">
        <v>0</v>
      </c>
      <c r="P7" s="224">
        <v>0</v>
      </c>
      <c r="Q7" s="221" t="s">
        <v>4</v>
      </c>
      <c r="R7" s="221" t="s">
        <v>4</v>
      </c>
      <c r="S7" s="21">
        <v>268877632.5</v>
      </c>
      <c r="T7" s="221" t="s">
        <v>4</v>
      </c>
      <c r="U7" s="225" t="s">
        <v>1919</v>
      </c>
      <c r="V7" s="14"/>
      <c r="W7" s="14"/>
    </row>
    <row r="8" spans="1:24" ht="77.099999999999994" customHeight="1" x14ac:dyDescent="0.3">
      <c r="A8" s="207" t="s">
        <v>1930</v>
      </c>
      <c r="B8" s="207">
        <v>663</v>
      </c>
      <c r="C8" s="207" t="s">
        <v>1831</v>
      </c>
      <c r="D8" s="207" t="s">
        <v>1931</v>
      </c>
      <c r="E8" s="228">
        <v>44798</v>
      </c>
      <c r="F8" s="228">
        <v>44805</v>
      </c>
      <c r="G8" s="114">
        <v>45010</v>
      </c>
      <c r="H8" s="22">
        <v>19018199</v>
      </c>
      <c r="I8" s="207" t="s">
        <v>4</v>
      </c>
      <c r="J8" s="207" t="s">
        <v>7</v>
      </c>
      <c r="K8" s="207" t="s">
        <v>1932</v>
      </c>
      <c r="L8" s="211">
        <f>+M8/H8</f>
        <v>1</v>
      </c>
      <c r="M8" s="16">
        <v>19018199</v>
      </c>
      <c r="N8" s="16">
        <f t="shared" si="0"/>
        <v>0</v>
      </c>
      <c r="O8" s="229">
        <v>0</v>
      </c>
      <c r="P8" s="229">
        <v>0</v>
      </c>
      <c r="Q8" s="207" t="s">
        <v>4</v>
      </c>
      <c r="R8" s="207" t="s">
        <v>4</v>
      </c>
      <c r="S8" s="22">
        <v>14552152</v>
      </c>
      <c r="T8" s="207" t="s">
        <v>4</v>
      </c>
      <c r="U8" s="213" t="s">
        <v>1933</v>
      </c>
      <c r="V8" s="14"/>
    </row>
    <row r="9" spans="1:24" ht="77.099999999999994" customHeight="1" x14ac:dyDescent="0.3">
      <c r="A9" s="221" t="s">
        <v>1920</v>
      </c>
      <c r="B9" s="221">
        <v>645</v>
      </c>
      <c r="C9" s="221" t="s">
        <v>1921</v>
      </c>
      <c r="D9" s="221" t="s">
        <v>1922</v>
      </c>
      <c r="E9" s="222">
        <v>44803</v>
      </c>
      <c r="F9" s="222">
        <v>44805</v>
      </c>
      <c r="G9" s="113">
        <v>46631</v>
      </c>
      <c r="H9" s="21">
        <v>0</v>
      </c>
      <c r="I9" s="221" t="s">
        <v>4</v>
      </c>
      <c r="J9" s="221" t="s">
        <v>5</v>
      </c>
      <c r="K9" s="221" t="s">
        <v>38</v>
      </c>
      <c r="L9" s="223">
        <v>0</v>
      </c>
      <c r="M9" s="21">
        <v>0</v>
      </c>
      <c r="N9" s="21">
        <f t="shared" si="0"/>
        <v>0</v>
      </c>
      <c r="O9" s="224">
        <v>0</v>
      </c>
      <c r="P9" s="224">
        <v>0</v>
      </c>
      <c r="Q9" s="221" t="s">
        <v>4</v>
      </c>
      <c r="R9" s="221" t="s">
        <v>4</v>
      </c>
      <c r="S9" s="21">
        <v>0</v>
      </c>
      <c r="T9" s="221" t="s">
        <v>4</v>
      </c>
      <c r="U9" s="225" t="s">
        <v>1915</v>
      </c>
      <c r="V9" s="14"/>
      <c r="W9" s="14"/>
    </row>
    <row r="10" spans="1:24" ht="78" customHeight="1" x14ac:dyDescent="0.3">
      <c r="A10" s="215" t="s">
        <v>1934</v>
      </c>
      <c r="B10" s="215">
        <v>660</v>
      </c>
      <c r="C10" s="215" t="s">
        <v>1935</v>
      </c>
      <c r="D10" s="230" t="s">
        <v>1936</v>
      </c>
      <c r="E10" s="231">
        <v>44816</v>
      </c>
      <c r="F10" s="231">
        <v>44817</v>
      </c>
      <c r="G10" s="112">
        <v>46624</v>
      </c>
      <c r="H10" s="18">
        <v>0</v>
      </c>
      <c r="I10" s="216" t="s">
        <v>4</v>
      </c>
      <c r="J10" s="216" t="s">
        <v>4</v>
      </c>
      <c r="K10" s="23" t="s">
        <v>11</v>
      </c>
      <c r="L10" s="19">
        <v>0</v>
      </c>
      <c r="M10" s="18">
        <v>0</v>
      </c>
      <c r="N10" s="18">
        <f t="shared" si="0"/>
        <v>0</v>
      </c>
      <c r="O10" s="232" t="s">
        <v>4</v>
      </c>
      <c r="P10" s="232" t="s">
        <v>4</v>
      </c>
      <c r="Q10" s="216">
        <v>0</v>
      </c>
      <c r="R10" s="215">
        <v>0</v>
      </c>
      <c r="S10" s="18">
        <v>0</v>
      </c>
      <c r="T10" s="215" t="s">
        <v>4</v>
      </c>
      <c r="U10" s="220" t="s">
        <v>1937</v>
      </c>
      <c r="V10" s="14"/>
    </row>
    <row r="11" spans="1:24" ht="77.099999999999994" customHeight="1" x14ac:dyDescent="0.3">
      <c r="A11" s="207" t="s">
        <v>1938</v>
      </c>
      <c r="B11" s="207">
        <v>702</v>
      </c>
      <c r="C11" s="207" t="s">
        <v>1939</v>
      </c>
      <c r="D11" s="233" t="s">
        <v>1940</v>
      </c>
      <c r="E11" s="228">
        <v>44818</v>
      </c>
      <c r="F11" s="228">
        <v>44818</v>
      </c>
      <c r="G11" s="111">
        <v>44985</v>
      </c>
      <c r="H11" s="15">
        <v>268705570</v>
      </c>
      <c r="I11" s="208" t="s">
        <v>4</v>
      </c>
      <c r="J11" s="208" t="s">
        <v>5</v>
      </c>
      <c r="K11" s="208" t="s">
        <v>38</v>
      </c>
      <c r="L11" s="211">
        <f t="shared" ref="L11:L36" si="1">+M11/H11</f>
        <v>0.90696136295202212</v>
      </c>
      <c r="M11" s="15">
        <v>243705570</v>
      </c>
      <c r="N11" s="15">
        <f t="shared" si="0"/>
        <v>25000000</v>
      </c>
      <c r="O11" s="229" t="s">
        <v>4</v>
      </c>
      <c r="P11" s="229" t="s">
        <v>4</v>
      </c>
      <c r="Q11" s="208">
        <v>0</v>
      </c>
      <c r="R11" s="207">
        <v>0</v>
      </c>
      <c r="S11" s="15">
        <v>268705570</v>
      </c>
      <c r="T11" s="207" t="s">
        <v>4</v>
      </c>
      <c r="U11" s="213" t="s">
        <v>1941</v>
      </c>
      <c r="V11" s="14"/>
      <c r="W11" s="14"/>
    </row>
    <row r="12" spans="1:24" ht="77.099999999999994" customHeight="1" x14ac:dyDescent="0.3">
      <c r="A12" s="229" t="s">
        <v>1948</v>
      </c>
      <c r="B12" s="229">
        <v>714</v>
      </c>
      <c r="C12" s="207" t="s">
        <v>1949</v>
      </c>
      <c r="D12" s="233" t="s">
        <v>1950</v>
      </c>
      <c r="E12" s="228">
        <v>44837</v>
      </c>
      <c r="F12" s="228">
        <v>44839</v>
      </c>
      <c r="G12" s="111">
        <v>46234</v>
      </c>
      <c r="H12" s="15">
        <v>522083100</v>
      </c>
      <c r="I12" s="24" t="s">
        <v>4</v>
      </c>
      <c r="J12" s="24" t="s">
        <v>7</v>
      </c>
      <c r="K12" s="208" t="s">
        <v>66</v>
      </c>
      <c r="L12" s="234">
        <f t="shared" si="1"/>
        <v>0.1515498892800782</v>
      </c>
      <c r="M12" s="16">
        <v>79121636</v>
      </c>
      <c r="N12" s="16">
        <f t="shared" si="0"/>
        <v>442961464</v>
      </c>
      <c r="O12" s="229" t="s">
        <v>4</v>
      </c>
      <c r="P12" s="229" t="s">
        <v>4</v>
      </c>
      <c r="Q12" s="208">
        <v>0</v>
      </c>
      <c r="R12" s="207">
        <v>0</v>
      </c>
      <c r="S12" s="22">
        <v>522083100</v>
      </c>
      <c r="T12" s="229" t="s">
        <v>4</v>
      </c>
      <c r="U12" s="213" t="s">
        <v>1951</v>
      </c>
      <c r="V12" s="14"/>
      <c r="X12" s="14"/>
    </row>
    <row r="13" spans="1:24" ht="77.099999999999994" customHeight="1" x14ac:dyDescent="0.3">
      <c r="A13" s="229" t="s">
        <v>1944</v>
      </c>
      <c r="B13" s="229">
        <v>713</v>
      </c>
      <c r="C13" s="207" t="s">
        <v>1945</v>
      </c>
      <c r="D13" s="233" t="s">
        <v>1946</v>
      </c>
      <c r="E13" s="228">
        <v>44839</v>
      </c>
      <c r="F13" s="228">
        <v>44840</v>
      </c>
      <c r="G13" s="111">
        <v>46234</v>
      </c>
      <c r="H13" s="15">
        <v>133612500</v>
      </c>
      <c r="I13" s="24" t="s">
        <v>4</v>
      </c>
      <c r="J13" s="24" t="s">
        <v>7</v>
      </c>
      <c r="K13" s="208" t="s">
        <v>66</v>
      </c>
      <c r="L13" s="234">
        <f t="shared" si="1"/>
        <v>0.23826333613995695</v>
      </c>
      <c r="M13" s="16">
        <v>31834960</v>
      </c>
      <c r="N13" s="16">
        <f t="shared" si="0"/>
        <v>101777540</v>
      </c>
      <c r="O13" s="229" t="s">
        <v>4</v>
      </c>
      <c r="P13" s="229" t="s">
        <v>4</v>
      </c>
      <c r="Q13" s="208">
        <v>0</v>
      </c>
      <c r="R13" s="207">
        <v>0</v>
      </c>
      <c r="S13" s="22">
        <v>119500000</v>
      </c>
      <c r="T13" s="229" t="s">
        <v>4</v>
      </c>
      <c r="U13" s="213" t="s">
        <v>1947</v>
      </c>
      <c r="V13" s="14"/>
      <c r="X13" s="14"/>
    </row>
    <row r="14" spans="1:24" ht="77.099999999999994" customHeight="1" x14ac:dyDescent="0.3">
      <c r="A14" s="232" t="s">
        <v>1953</v>
      </c>
      <c r="B14" s="215">
        <v>754</v>
      </c>
      <c r="C14" s="215" t="s">
        <v>1954</v>
      </c>
      <c r="D14" s="230" t="s">
        <v>1955</v>
      </c>
      <c r="E14" s="231">
        <v>44869</v>
      </c>
      <c r="F14" s="231">
        <v>44870</v>
      </c>
      <c r="G14" s="112">
        <v>45199</v>
      </c>
      <c r="H14" s="18">
        <v>104280437</v>
      </c>
      <c r="I14" s="235" t="s">
        <v>4</v>
      </c>
      <c r="J14" s="216" t="s">
        <v>5</v>
      </c>
      <c r="K14" s="216" t="s">
        <v>42</v>
      </c>
      <c r="L14" s="19">
        <f t="shared" si="1"/>
        <v>0.65822413076385555</v>
      </c>
      <c r="M14" s="18">
        <v>68639900</v>
      </c>
      <c r="N14" s="18">
        <f t="shared" si="0"/>
        <v>35640537</v>
      </c>
      <c r="O14" s="236">
        <v>0</v>
      </c>
      <c r="P14" s="236">
        <v>0</v>
      </c>
      <c r="Q14" s="25">
        <v>0</v>
      </c>
      <c r="R14" s="236">
        <v>0</v>
      </c>
      <c r="S14" s="22">
        <v>104280437</v>
      </c>
      <c r="T14" s="236" t="s">
        <v>4</v>
      </c>
      <c r="U14" s="237" t="s">
        <v>1956</v>
      </c>
      <c r="V14" s="14"/>
      <c r="W14" s="14"/>
    </row>
    <row r="15" spans="1:24" ht="77.099999999999994" customHeight="1" x14ac:dyDescent="0.3">
      <c r="A15" s="232" t="s">
        <v>1972</v>
      </c>
      <c r="B15" s="215">
        <v>759</v>
      </c>
      <c r="C15" s="215" t="s">
        <v>1973</v>
      </c>
      <c r="D15" s="230" t="s">
        <v>1974</v>
      </c>
      <c r="E15" s="231">
        <v>44869</v>
      </c>
      <c r="F15" s="231">
        <v>44869</v>
      </c>
      <c r="G15" s="112">
        <v>45245</v>
      </c>
      <c r="H15" s="18">
        <v>88543950</v>
      </c>
      <c r="I15" s="235" t="s">
        <v>4</v>
      </c>
      <c r="J15" s="216" t="s">
        <v>5</v>
      </c>
      <c r="K15" s="216" t="s">
        <v>6</v>
      </c>
      <c r="L15" s="19">
        <f t="shared" si="1"/>
        <v>0.41727447216890595</v>
      </c>
      <c r="M15" s="18">
        <v>36947130</v>
      </c>
      <c r="N15" s="18">
        <f t="shared" si="0"/>
        <v>51596820</v>
      </c>
      <c r="O15" s="215">
        <v>0</v>
      </c>
      <c r="P15" s="215">
        <v>0</v>
      </c>
      <c r="Q15" s="26">
        <v>0</v>
      </c>
      <c r="R15" s="236">
        <v>0</v>
      </c>
      <c r="S15" s="22">
        <v>88543950</v>
      </c>
      <c r="T15" s="236" t="s">
        <v>4</v>
      </c>
      <c r="U15" s="237" t="s">
        <v>1975</v>
      </c>
      <c r="V15" s="14"/>
      <c r="W15" s="14"/>
    </row>
    <row r="16" spans="1:24" ht="77.099999999999994" customHeight="1" x14ac:dyDescent="0.3">
      <c r="A16" s="232" t="s">
        <v>1976</v>
      </c>
      <c r="B16" s="215">
        <v>760</v>
      </c>
      <c r="C16" s="215" t="s">
        <v>1365</v>
      </c>
      <c r="D16" s="230" t="s">
        <v>1977</v>
      </c>
      <c r="E16" s="231">
        <v>44869</v>
      </c>
      <c r="F16" s="231">
        <v>44869</v>
      </c>
      <c r="G16" s="112">
        <v>45245</v>
      </c>
      <c r="H16" s="18">
        <v>33892730</v>
      </c>
      <c r="I16" s="235" t="s">
        <v>4</v>
      </c>
      <c r="J16" s="216" t="s">
        <v>5</v>
      </c>
      <c r="K16" s="216" t="s">
        <v>6</v>
      </c>
      <c r="L16" s="19">
        <f t="shared" si="1"/>
        <v>0.28406814676775816</v>
      </c>
      <c r="M16" s="18">
        <v>9627845</v>
      </c>
      <c r="N16" s="18">
        <f t="shared" si="0"/>
        <v>24264885</v>
      </c>
      <c r="O16" s="215">
        <v>0</v>
      </c>
      <c r="P16" s="215">
        <v>0</v>
      </c>
      <c r="Q16" s="25">
        <v>0</v>
      </c>
      <c r="R16" s="236">
        <v>0</v>
      </c>
      <c r="S16" s="22">
        <v>33892730</v>
      </c>
      <c r="T16" s="236" t="s">
        <v>4</v>
      </c>
      <c r="U16" s="237" t="s">
        <v>1978</v>
      </c>
      <c r="V16" s="14"/>
      <c r="W16" s="14"/>
    </row>
    <row r="17" spans="1:24" ht="77.099999999999994" customHeight="1" x14ac:dyDescent="0.3">
      <c r="A17" s="232" t="s">
        <v>1979</v>
      </c>
      <c r="B17" s="215">
        <v>761</v>
      </c>
      <c r="C17" s="215" t="s">
        <v>1980</v>
      </c>
      <c r="D17" s="230" t="s">
        <v>1981</v>
      </c>
      <c r="E17" s="231">
        <v>44869</v>
      </c>
      <c r="F17" s="231">
        <v>44873</v>
      </c>
      <c r="G17" s="112">
        <v>45245</v>
      </c>
      <c r="H17" s="18">
        <v>107327078</v>
      </c>
      <c r="I17" s="235" t="s">
        <v>4</v>
      </c>
      <c r="J17" s="216" t="s">
        <v>5</v>
      </c>
      <c r="K17" s="216" t="s">
        <v>6</v>
      </c>
      <c r="L17" s="19">
        <f t="shared" si="1"/>
        <v>0.27383228489645456</v>
      </c>
      <c r="M17" s="18">
        <v>29389619</v>
      </c>
      <c r="N17" s="18">
        <f t="shared" si="0"/>
        <v>77937459</v>
      </c>
      <c r="O17" s="236">
        <v>0</v>
      </c>
      <c r="P17" s="236">
        <v>0</v>
      </c>
      <c r="Q17" s="25">
        <v>0</v>
      </c>
      <c r="R17" s="236">
        <v>0</v>
      </c>
      <c r="S17" s="22">
        <v>107327078</v>
      </c>
      <c r="T17" s="236" t="s">
        <v>4</v>
      </c>
      <c r="U17" s="237" t="s">
        <v>1982</v>
      </c>
      <c r="V17" s="14"/>
      <c r="W17" s="14"/>
    </row>
    <row r="18" spans="1:24" ht="77.099999999999994" customHeight="1" x14ac:dyDescent="0.3">
      <c r="A18" s="232" t="s">
        <v>1983</v>
      </c>
      <c r="B18" s="215">
        <v>762</v>
      </c>
      <c r="C18" s="215" t="s">
        <v>1984</v>
      </c>
      <c r="D18" s="230" t="s">
        <v>1985</v>
      </c>
      <c r="E18" s="238">
        <v>44873</v>
      </c>
      <c r="F18" s="238">
        <v>44873</v>
      </c>
      <c r="G18" s="115">
        <v>45245</v>
      </c>
      <c r="H18" s="106">
        <v>67785521</v>
      </c>
      <c r="I18" s="235" t="s">
        <v>4</v>
      </c>
      <c r="J18" s="216" t="s">
        <v>5</v>
      </c>
      <c r="K18" s="216" t="s">
        <v>39</v>
      </c>
      <c r="L18" s="19">
        <f t="shared" si="1"/>
        <v>0.4788969018914821</v>
      </c>
      <c r="M18" s="18">
        <v>32462276</v>
      </c>
      <c r="N18" s="18">
        <f t="shared" si="0"/>
        <v>35323245</v>
      </c>
      <c r="O18" s="236">
        <v>0</v>
      </c>
      <c r="P18" s="236">
        <v>0</v>
      </c>
      <c r="Q18" s="25">
        <v>0</v>
      </c>
      <c r="R18" s="236">
        <v>0</v>
      </c>
      <c r="S18" s="22">
        <v>67785521</v>
      </c>
      <c r="T18" s="236" t="s">
        <v>4</v>
      </c>
      <c r="U18" s="237" t="s">
        <v>1986</v>
      </c>
      <c r="V18" s="14"/>
      <c r="W18" s="14"/>
    </row>
    <row r="19" spans="1:24" ht="77.099999999999994" customHeight="1" x14ac:dyDescent="0.3">
      <c r="A19" s="232" t="s">
        <v>1987</v>
      </c>
      <c r="B19" s="215">
        <v>763</v>
      </c>
      <c r="C19" s="215" t="s">
        <v>1988</v>
      </c>
      <c r="D19" s="230" t="s">
        <v>1989</v>
      </c>
      <c r="E19" s="231">
        <v>44873</v>
      </c>
      <c r="F19" s="231">
        <v>44873</v>
      </c>
      <c r="G19" s="112">
        <v>45245</v>
      </c>
      <c r="H19" s="18">
        <v>37658587</v>
      </c>
      <c r="I19" s="235" t="s">
        <v>4</v>
      </c>
      <c r="J19" s="216" t="s">
        <v>5</v>
      </c>
      <c r="K19" s="216" t="s">
        <v>39</v>
      </c>
      <c r="L19" s="19">
        <f t="shared" si="1"/>
        <v>0.55483040295696706</v>
      </c>
      <c r="M19" s="18">
        <v>20894129</v>
      </c>
      <c r="N19" s="18">
        <f t="shared" si="0"/>
        <v>16764458</v>
      </c>
      <c r="O19" s="236">
        <v>0</v>
      </c>
      <c r="P19" s="236">
        <v>0</v>
      </c>
      <c r="Q19" s="25">
        <v>0</v>
      </c>
      <c r="R19" s="236">
        <v>0</v>
      </c>
      <c r="S19" s="22">
        <v>37658587</v>
      </c>
      <c r="T19" s="236" t="s">
        <v>4</v>
      </c>
      <c r="U19" s="237" t="s">
        <v>1990</v>
      </c>
      <c r="V19" s="14"/>
      <c r="W19" s="14"/>
    </row>
    <row r="20" spans="1:24" ht="77.099999999999994" customHeight="1" x14ac:dyDescent="0.3">
      <c r="A20" s="229" t="s">
        <v>2012</v>
      </c>
      <c r="B20" s="207">
        <v>779</v>
      </c>
      <c r="C20" s="207" t="s">
        <v>2013</v>
      </c>
      <c r="D20" s="233" t="s">
        <v>2014</v>
      </c>
      <c r="E20" s="228">
        <v>44874</v>
      </c>
      <c r="F20" s="228">
        <v>44881</v>
      </c>
      <c r="G20" s="111">
        <v>45260</v>
      </c>
      <c r="H20" s="15">
        <v>2016721794</v>
      </c>
      <c r="I20" s="244" t="s">
        <v>4</v>
      </c>
      <c r="J20" s="208" t="s">
        <v>7</v>
      </c>
      <c r="K20" s="208" t="s">
        <v>11</v>
      </c>
      <c r="L20" s="211">
        <f t="shared" si="1"/>
        <v>0.65114537129854622</v>
      </c>
      <c r="M20" s="16">
        <v>1313179061.3600001</v>
      </c>
      <c r="N20" s="16">
        <f t="shared" si="0"/>
        <v>703542732.63999987</v>
      </c>
      <c r="O20" s="245">
        <v>1</v>
      </c>
      <c r="P20" s="245">
        <v>1</v>
      </c>
      <c r="Q20" s="28">
        <v>100000000</v>
      </c>
      <c r="R20" s="245">
        <v>0</v>
      </c>
      <c r="S20" s="22">
        <v>1446721794</v>
      </c>
      <c r="T20" s="245" t="s">
        <v>4</v>
      </c>
      <c r="U20" s="246" t="s">
        <v>2015</v>
      </c>
      <c r="V20" s="14"/>
      <c r="X20" s="14"/>
    </row>
    <row r="21" spans="1:24" ht="77.099999999999994" customHeight="1" x14ac:dyDescent="0.3">
      <c r="A21" s="232" t="s">
        <v>1965</v>
      </c>
      <c r="B21" s="215">
        <v>757</v>
      </c>
      <c r="C21" s="215" t="s">
        <v>1966</v>
      </c>
      <c r="D21" s="230" t="s">
        <v>1967</v>
      </c>
      <c r="E21" s="231">
        <v>44875</v>
      </c>
      <c r="F21" s="231">
        <v>44876</v>
      </c>
      <c r="G21" s="112">
        <v>45245</v>
      </c>
      <c r="H21" s="18">
        <v>94146536</v>
      </c>
      <c r="I21" s="235" t="s">
        <v>4</v>
      </c>
      <c r="J21" s="216" t="s">
        <v>5</v>
      </c>
      <c r="K21" s="216" t="s">
        <v>9</v>
      </c>
      <c r="L21" s="19">
        <f t="shared" si="1"/>
        <v>0.20857322886526594</v>
      </c>
      <c r="M21" s="18">
        <v>19636447</v>
      </c>
      <c r="N21" s="18">
        <f t="shared" si="0"/>
        <v>74510089</v>
      </c>
      <c r="O21" s="236">
        <v>0</v>
      </c>
      <c r="P21" s="236">
        <v>0</v>
      </c>
      <c r="Q21" s="25">
        <v>0</v>
      </c>
      <c r="R21" s="236">
        <v>0</v>
      </c>
      <c r="S21" s="22">
        <v>94146536</v>
      </c>
      <c r="T21" s="236" t="s">
        <v>4</v>
      </c>
      <c r="U21" s="237" t="s">
        <v>1968</v>
      </c>
      <c r="V21" s="14"/>
      <c r="W21" s="14"/>
    </row>
    <row r="22" spans="1:24" ht="77.099999999999994" customHeight="1" x14ac:dyDescent="0.3">
      <c r="A22" s="232" t="s">
        <v>1969</v>
      </c>
      <c r="B22" s="215">
        <v>758</v>
      </c>
      <c r="C22" s="215" t="s">
        <v>1970</v>
      </c>
      <c r="D22" s="230" t="s">
        <v>1967</v>
      </c>
      <c r="E22" s="231">
        <v>44875</v>
      </c>
      <c r="F22" s="231">
        <v>44876</v>
      </c>
      <c r="G22" s="112">
        <v>45245</v>
      </c>
      <c r="H22" s="18">
        <v>94146536</v>
      </c>
      <c r="I22" s="235" t="s">
        <v>4</v>
      </c>
      <c r="J22" s="216" t="s">
        <v>5</v>
      </c>
      <c r="K22" s="216" t="s">
        <v>9</v>
      </c>
      <c r="L22" s="19">
        <f t="shared" si="1"/>
        <v>0.61164435194939093</v>
      </c>
      <c r="M22" s="18">
        <v>57584197</v>
      </c>
      <c r="N22" s="18">
        <f t="shared" si="0"/>
        <v>36562339</v>
      </c>
      <c r="O22" s="236">
        <v>0</v>
      </c>
      <c r="P22" s="236">
        <v>0</v>
      </c>
      <c r="Q22" s="25">
        <v>0</v>
      </c>
      <c r="R22" s="236">
        <v>0</v>
      </c>
      <c r="S22" s="22">
        <v>94146536</v>
      </c>
      <c r="T22" s="236" t="s">
        <v>4</v>
      </c>
      <c r="U22" s="237" t="s">
        <v>1971</v>
      </c>
      <c r="V22" s="14"/>
      <c r="W22" s="14"/>
    </row>
    <row r="23" spans="1:24" ht="77.099999999999994" customHeight="1" x14ac:dyDescent="0.3">
      <c r="A23" s="232" t="s">
        <v>1961</v>
      </c>
      <c r="B23" s="215">
        <v>756</v>
      </c>
      <c r="C23" s="215" t="s">
        <v>1962</v>
      </c>
      <c r="D23" s="230" t="s">
        <v>1963</v>
      </c>
      <c r="E23" s="231">
        <v>44876</v>
      </c>
      <c r="F23" s="231">
        <v>44880</v>
      </c>
      <c r="G23" s="112">
        <v>45245</v>
      </c>
      <c r="H23" s="18">
        <v>107327078</v>
      </c>
      <c r="I23" s="235" t="s">
        <v>4</v>
      </c>
      <c r="J23" s="216" t="s">
        <v>5</v>
      </c>
      <c r="K23" s="216" t="s">
        <v>66</v>
      </c>
      <c r="L23" s="19">
        <f t="shared" si="1"/>
        <v>0.6014075590504756</v>
      </c>
      <c r="M23" s="18">
        <v>64547316</v>
      </c>
      <c r="N23" s="18">
        <f t="shared" si="0"/>
        <v>42779762</v>
      </c>
      <c r="O23" s="568">
        <v>0</v>
      </c>
      <c r="P23" s="568">
        <v>0</v>
      </c>
      <c r="Q23" s="25">
        <v>0</v>
      </c>
      <c r="R23" s="236">
        <v>0</v>
      </c>
      <c r="S23" s="22">
        <v>107327078</v>
      </c>
      <c r="T23" s="236" t="s">
        <v>4</v>
      </c>
      <c r="U23" s="237" t="s">
        <v>1964</v>
      </c>
      <c r="V23" s="14"/>
      <c r="W23" s="14"/>
    </row>
    <row r="24" spans="1:24" ht="77.099999999999994" customHeight="1" x14ac:dyDescent="0.3">
      <c r="A24" s="232" t="s">
        <v>2016</v>
      </c>
      <c r="B24" s="215">
        <v>780</v>
      </c>
      <c r="C24" s="215" t="s">
        <v>2017</v>
      </c>
      <c r="D24" s="230" t="s">
        <v>2018</v>
      </c>
      <c r="E24" s="231">
        <v>44876</v>
      </c>
      <c r="F24" s="231">
        <v>44880</v>
      </c>
      <c r="G24" s="112">
        <v>45245</v>
      </c>
      <c r="H24" s="18">
        <v>46109498</v>
      </c>
      <c r="I24" s="235" t="s">
        <v>4</v>
      </c>
      <c r="J24" s="216" t="s">
        <v>5</v>
      </c>
      <c r="K24" s="216" t="s">
        <v>73</v>
      </c>
      <c r="L24" s="19">
        <f t="shared" si="1"/>
        <v>0.61397788368895279</v>
      </c>
      <c r="M24" s="18">
        <v>28310212</v>
      </c>
      <c r="N24" s="18">
        <f t="shared" si="0"/>
        <v>17799286</v>
      </c>
      <c r="O24" s="236">
        <v>0</v>
      </c>
      <c r="P24" s="236">
        <v>0</v>
      </c>
      <c r="Q24" s="25">
        <v>0</v>
      </c>
      <c r="R24" s="236">
        <v>0</v>
      </c>
      <c r="S24" s="22">
        <v>46109498</v>
      </c>
      <c r="T24" s="236" t="s">
        <v>4</v>
      </c>
      <c r="U24" s="237" t="s">
        <v>2019</v>
      </c>
      <c r="V24" s="14"/>
      <c r="W24" s="14"/>
    </row>
    <row r="25" spans="1:24" ht="77.099999999999994" customHeight="1" x14ac:dyDescent="0.3">
      <c r="A25" s="247" t="s">
        <v>1957</v>
      </c>
      <c r="B25" s="215">
        <v>755</v>
      </c>
      <c r="C25" s="215" t="s">
        <v>1958</v>
      </c>
      <c r="D25" s="230" t="s">
        <v>1959</v>
      </c>
      <c r="E25" s="231">
        <v>44881</v>
      </c>
      <c r="F25" s="231">
        <v>44882</v>
      </c>
      <c r="G25" s="112">
        <v>45245</v>
      </c>
      <c r="H25" s="18">
        <v>118624689</v>
      </c>
      <c r="I25" s="235" t="s">
        <v>4</v>
      </c>
      <c r="J25" s="216" t="s">
        <v>5</v>
      </c>
      <c r="K25" s="216" t="s">
        <v>66</v>
      </c>
      <c r="L25" s="19">
        <f t="shared" si="1"/>
        <v>0.59091483055437133</v>
      </c>
      <c r="M25" s="18">
        <v>70097088</v>
      </c>
      <c r="N25" s="18">
        <f t="shared" si="0"/>
        <v>48527601</v>
      </c>
      <c r="O25" s="568">
        <v>1</v>
      </c>
      <c r="P25" s="568">
        <v>1</v>
      </c>
      <c r="Q25" s="25">
        <v>-8</v>
      </c>
      <c r="R25" s="236">
        <v>0</v>
      </c>
      <c r="S25" s="22">
        <v>118624681</v>
      </c>
      <c r="T25" s="236" t="s">
        <v>4</v>
      </c>
      <c r="U25" s="237" t="s">
        <v>1960</v>
      </c>
      <c r="V25" s="14"/>
      <c r="W25" s="14"/>
    </row>
    <row r="26" spans="1:24" ht="77.099999999999994" customHeight="1" x14ac:dyDescent="0.3">
      <c r="A26" s="227" t="s">
        <v>2042</v>
      </c>
      <c r="B26" s="200">
        <v>791</v>
      </c>
      <c r="C26" s="200" t="s">
        <v>2043</v>
      </c>
      <c r="D26" s="239" t="s">
        <v>2044</v>
      </c>
      <c r="E26" s="226">
        <v>44881</v>
      </c>
      <c r="F26" s="226">
        <v>44883</v>
      </c>
      <c r="G26" s="110">
        <v>45046</v>
      </c>
      <c r="H26" s="11">
        <v>30917160</v>
      </c>
      <c r="I26" s="240" t="s">
        <v>4</v>
      </c>
      <c r="J26" s="201" t="s">
        <v>5</v>
      </c>
      <c r="K26" s="201" t="s">
        <v>17</v>
      </c>
      <c r="L26" s="12">
        <f t="shared" si="1"/>
        <v>1</v>
      </c>
      <c r="M26" s="11">
        <v>30917160</v>
      </c>
      <c r="N26" s="11">
        <f t="shared" si="0"/>
        <v>0</v>
      </c>
      <c r="O26" s="241">
        <v>0</v>
      </c>
      <c r="P26" s="241">
        <v>0</v>
      </c>
      <c r="Q26" s="27">
        <v>0</v>
      </c>
      <c r="R26" s="241">
        <v>0</v>
      </c>
      <c r="S26" s="22">
        <v>28681260</v>
      </c>
      <c r="T26" s="241" t="s">
        <v>4</v>
      </c>
      <c r="U26" s="242" t="s">
        <v>2045</v>
      </c>
      <c r="V26" s="14"/>
      <c r="W26" s="14"/>
    </row>
    <row r="27" spans="1:24" ht="77.099999999999994" customHeight="1" x14ac:dyDescent="0.3">
      <c r="A27" s="247" t="s">
        <v>2020</v>
      </c>
      <c r="B27" s="215">
        <v>782</v>
      </c>
      <c r="C27" s="215" t="s">
        <v>2021</v>
      </c>
      <c r="D27" s="230" t="s">
        <v>2022</v>
      </c>
      <c r="E27" s="231">
        <v>44882</v>
      </c>
      <c r="F27" s="231">
        <v>44883</v>
      </c>
      <c r="G27" s="112">
        <v>45245</v>
      </c>
      <c r="H27" s="18">
        <v>86614834</v>
      </c>
      <c r="I27" s="235" t="s">
        <v>4</v>
      </c>
      <c r="J27" s="216" t="s">
        <v>5</v>
      </c>
      <c r="K27" s="216" t="s">
        <v>1820</v>
      </c>
      <c r="L27" s="19">
        <f t="shared" si="1"/>
        <v>0.59373001857857277</v>
      </c>
      <c r="M27" s="18">
        <v>51425827</v>
      </c>
      <c r="N27" s="18">
        <f t="shared" si="0"/>
        <v>35189007</v>
      </c>
      <c r="O27" s="236">
        <v>0</v>
      </c>
      <c r="P27" s="236">
        <v>0</v>
      </c>
      <c r="Q27" s="25">
        <v>0</v>
      </c>
      <c r="R27" s="236">
        <v>0</v>
      </c>
      <c r="S27" s="22">
        <v>86614834</v>
      </c>
      <c r="T27" s="236" t="s">
        <v>4</v>
      </c>
      <c r="U27" s="237" t="s">
        <v>2023</v>
      </c>
      <c r="V27" s="14"/>
      <c r="W27" s="14"/>
    </row>
    <row r="28" spans="1:24" ht="77.099999999999994" customHeight="1" x14ac:dyDescent="0.3">
      <c r="A28" s="247" t="s">
        <v>2024</v>
      </c>
      <c r="B28" s="215">
        <v>784</v>
      </c>
      <c r="C28" s="215" t="s">
        <v>2025</v>
      </c>
      <c r="D28" s="230" t="s">
        <v>2026</v>
      </c>
      <c r="E28" s="231">
        <v>44882</v>
      </c>
      <c r="F28" s="231">
        <v>44883</v>
      </c>
      <c r="G28" s="112">
        <v>45245</v>
      </c>
      <c r="H28" s="18">
        <v>86614834</v>
      </c>
      <c r="I28" s="235" t="s">
        <v>4</v>
      </c>
      <c r="J28" s="216" t="s">
        <v>5</v>
      </c>
      <c r="K28" s="216" t="s">
        <v>1820</v>
      </c>
      <c r="L28" s="19">
        <f t="shared" si="1"/>
        <v>0.59373001857857277</v>
      </c>
      <c r="M28" s="18">
        <v>51425827</v>
      </c>
      <c r="N28" s="18">
        <f t="shared" si="0"/>
        <v>35189007</v>
      </c>
      <c r="O28" s="236">
        <v>0</v>
      </c>
      <c r="P28" s="236">
        <v>0</v>
      </c>
      <c r="Q28" s="25">
        <v>0</v>
      </c>
      <c r="R28" s="236">
        <v>0</v>
      </c>
      <c r="S28" s="22">
        <v>86614834</v>
      </c>
      <c r="T28" s="236" t="s">
        <v>4</v>
      </c>
      <c r="U28" s="237" t="s">
        <v>2027</v>
      </c>
      <c r="V28" s="14"/>
      <c r="W28" s="14"/>
    </row>
    <row r="29" spans="1:24" ht="77.099999999999994" customHeight="1" x14ac:dyDescent="0.3">
      <c r="A29" s="232" t="s">
        <v>2028</v>
      </c>
      <c r="B29" s="215">
        <v>785</v>
      </c>
      <c r="C29" s="215" t="s">
        <v>2029</v>
      </c>
      <c r="D29" s="230" t="s">
        <v>2030</v>
      </c>
      <c r="E29" s="231">
        <v>44882</v>
      </c>
      <c r="F29" s="231">
        <v>44883</v>
      </c>
      <c r="G29" s="115">
        <v>45245</v>
      </c>
      <c r="H29" s="106">
        <v>86614834</v>
      </c>
      <c r="I29" s="235" t="s">
        <v>4</v>
      </c>
      <c r="J29" s="216" t="s">
        <v>5</v>
      </c>
      <c r="K29" s="216" t="s">
        <v>1820</v>
      </c>
      <c r="L29" s="19">
        <f t="shared" si="1"/>
        <v>0.59373001857857277</v>
      </c>
      <c r="M29" s="18">
        <v>51425827</v>
      </c>
      <c r="N29" s="18">
        <f t="shared" si="0"/>
        <v>35189007</v>
      </c>
      <c r="O29" s="236">
        <v>0</v>
      </c>
      <c r="P29" s="236">
        <v>0</v>
      </c>
      <c r="Q29" s="25">
        <v>0</v>
      </c>
      <c r="R29" s="236">
        <v>0</v>
      </c>
      <c r="S29" s="22">
        <v>86614834</v>
      </c>
      <c r="T29" s="215" t="s">
        <v>4</v>
      </c>
      <c r="U29" s="237" t="s">
        <v>2031</v>
      </c>
      <c r="V29" s="14"/>
      <c r="W29" s="14"/>
    </row>
    <row r="30" spans="1:24" ht="77.099999999999994" customHeight="1" x14ac:dyDescent="0.3">
      <c r="A30" s="227" t="s">
        <v>2038</v>
      </c>
      <c r="B30" s="200">
        <v>790</v>
      </c>
      <c r="C30" s="200" t="s">
        <v>2039</v>
      </c>
      <c r="D30" s="239" t="s">
        <v>2040</v>
      </c>
      <c r="E30" s="313">
        <v>44882</v>
      </c>
      <c r="F30" s="313">
        <v>44886</v>
      </c>
      <c r="G30" s="116">
        <v>45046</v>
      </c>
      <c r="H30" s="107">
        <v>44814482</v>
      </c>
      <c r="I30" s="240" t="s">
        <v>4</v>
      </c>
      <c r="J30" s="240" t="s">
        <v>5</v>
      </c>
      <c r="K30" s="240" t="s">
        <v>17</v>
      </c>
      <c r="L30" s="249">
        <f t="shared" si="1"/>
        <v>0.89247308492821587</v>
      </c>
      <c r="M30" s="11">
        <v>39995719</v>
      </c>
      <c r="N30" s="11">
        <f t="shared" si="0"/>
        <v>4818763</v>
      </c>
      <c r="O30" s="241">
        <v>0</v>
      </c>
      <c r="P30" s="241">
        <v>0</v>
      </c>
      <c r="Q30" s="27">
        <v>0</v>
      </c>
      <c r="R30" s="241">
        <v>0</v>
      </c>
      <c r="S30" s="22">
        <v>44814482</v>
      </c>
      <c r="T30" s="241" t="s">
        <v>4</v>
      </c>
      <c r="U30" s="242" t="s">
        <v>2041</v>
      </c>
      <c r="V30" s="14"/>
      <c r="W30" s="14"/>
    </row>
    <row r="31" spans="1:24" ht="77.099999999999994" customHeight="1" x14ac:dyDescent="0.3">
      <c r="A31" s="227" t="s">
        <v>1995</v>
      </c>
      <c r="B31" s="200">
        <v>772</v>
      </c>
      <c r="C31" s="200" t="s">
        <v>1996</v>
      </c>
      <c r="D31" s="239" t="s">
        <v>1993</v>
      </c>
      <c r="E31" s="313">
        <v>44883</v>
      </c>
      <c r="F31" s="313">
        <v>44887</v>
      </c>
      <c r="G31" s="116">
        <v>45046</v>
      </c>
      <c r="H31" s="107">
        <v>44814482</v>
      </c>
      <c r="I31" s="240" t="s">
        <v>4</v>
      </c>
      <c r="J31" s="201" t="s">
        <v>5</v>
      </c>
      <c r="K31" s="240" t="s">
        <v>17</v>
      </c>
      <c r="L31" s="12">
        <f t="shared" si="1"/>
        <v>0.88709674252175896</v>
      </c>
      <c r="M31" s="11">
        <v>39754781</v>
      </c>
      <c r="N31" s="11">
        <f t="shared" si="0"/>
        <v>5059701</v>
      </c>
      <c r="O31" s="241">
        <v>0</v>
      </c>
      <c r="P31" s="241">
        <v>0</v>
      </c>
      <c r="Q31" s="27">
        <v>0</v>
      </c>
      <c r="R31" s="241">
        <v>0</v>
      </c>
      <c r="S31" s="22">
        <v>44814482</v>
      </c>
      <c r="T31" s="241" t="s">
        <v>4</v>
      </c>
      <c r="U31" s="242" t="s">
        <v>1997</v>
      </c>
      <c r="V31" s="14"/>
      <c r="W31" s="14"/>
    </row>
    <row r="32" spans="1:24" ht="77.099999999999994" customHeight="1" x14ac:dyDescent="0.3">
      <c r="A32" s="243" t="s">
        <v>2032</v>
      </c>
      <c r="B32" s="200">
        <v>788</v>
      </c>
      <c r="C32" s="241" t="s">
        <v>2033</v>
      </c>
      <c r="D32" s="239" t="s">
        <v>1483</v>
      </c>
      <c r="E32" s="226">
        <v>44883</v>
      </c>
      <c r="F32" s="226">
        <v>44887</v>
      </c>
      <c r="G32" s="110">
        <v>45046</v>
      </c>
      <c r="H32" s="11">
        <v>44814482</v>
      </c>
      <c r="I32" s="240" t="s">
        <v>4</v>
      </c>
      <c r="J32" s="201" t="s">
        <v>5</v>
      </c>
      <c r="K32" s="201" t="s">
        <v>17</v>
      </c>
      <c r="L32" s="12">
        <f t="shared" si="1"/>
        <v>0.88709674252175896</v>
      </c>
      <c r="M32" s="11">
        <v>39754781</v>
      </c>
      <c r="N32" s="11">
        <f t="shared" si="0"/>
        <v>5059701</v>
      </c>
      <c r="O32" s="241">
        <v>0</v>
      </c>
      <c r="P32" s="241">
        <v>0</v>
      </c>
      <c r="Q32" s="27">
        <v>0</v>
      </c>
      <c r="R32" s="241">
        <v>0</v>
      </c>
      <c r="S32" s="22">
        <v>44814482</v>
      </c>
      <c r="T32" s="241" t="s">
        <v>4</v>
      </c>
      <c r="U32" s="242" t="s">
        <v>2034</v>
      </c>
      <c r="V32" s="14"/>
      <c r="W32" s="14"/>
    </row>
    <row r="33" spans="1:25" ht="77.099999999999994" customHeight="1" x14ac:dyDescent="0.3">
      <c r="A33" s="227" t="s">
        <v>2035</v>
      </c>
      <c r="B33" s="200">
        <v>789</v>
      </c>
      <c r="C33" s="200" t="s">
        <v>2036</v>
      </c>
      <c r="D33" s="239" t="s">
        <v>1483</v>
      </c>
      <c r="E33" s="226">
        <v>44883</v>
      </c>
      <c r="F33" s="226">
        <v>44887</v>
      </c>
      <c r="G33" s="110">
        <v>45046</v>
      </c>
      <c r="H33" s="11">
        <v>44814482</v>
      </c>
      <c r="I33" s="240" t="s">
        <v>4</v>
      </c>
      <c r="J33" s="201" t="s">
        <v>5</v>
      </c>
      <c r="K33" s="201" t="s">
        <v>17</v>
      </c>
      <c r="L33" s="12">
        <f t="shared" si="1"/>
        <v>0.88709674252175896</v>
      </c>
      <c r="M33" s="11">
        <v>39754781</v>
      </c>
      <c r="N33" s="11">
        <f t="shared" si="0"/>
        <v>5059701</v>
      </c>
      <c r="O33" s="241">
        <v>0</v>
      </c>
      <c r="P33" s="241">
        <v>0</v>
      </c>
      <c r="Q33" s="27">
        <v>0</v>
      </c>
      <c r="R33" s="241">
        <v>0</v>
      </c>
      <c r="S33" s="22">
        <v>44814482</v>
      </c>
      <c r="T33" s="241" t="s">
        <v>4</v>
      </c>
      <c r="U33" s="242" t="s">
        <v>2037</v>
      </c>
      <c r="V33" s="14"/>
      <c r="W33" s="14"/>
    </row>
    <row r="34" spans="1:25" ht="77.099999999999994" customHeight="1" x14ac:dyDescent="0.3">
      <c r="A34" s="227" t="s">
        <v>2046</v>
      </c>
      <c r="B34" s="200">
        <v>792</v>
      </c>
      <c r="C34" s="200" t="s">
        <v>2047</v>
      </c>
      <c r="D34" s="248" t="s">
        <v>2048</v>
      </c>
      <c r="E34" s="226">
        <v>44883</v>
      </c>
      <c r="F34" s="226">
        <v>44889</v>
      </c>
      <c r="G34" s="110">
        <v>45046</v>
      </c>
      <c r="H34" s="11">
        <v>28681260</v>
      </c>
      <c r="I34" s="240" t="s">
        <v>4</v>
      </c>
      <c r="J34" s="201" t="s">
        <v>5</v>
      </c>
      <c r="K34" s="201" t="s">
        <v>17</v>
      </c>
      <c r="L34" s="12">
        <f t="shared" si="1"/>
        <v>0.22623988625325386</v>
      </c>
      <c r="M34" s="11">
        <v>6488845</v>
      </c>
      <c r="N34" s="11">
        <f t="shared" si="0"/>
        <v>22192415</v>
      </c>
      <c r="O34" s="241">
        <v>0</v>
      </c>
      <c r="P34" s="241">
        <v>0</v>
      </c>
      <c r="Q34" s="27">
        <v>0</v>
      </c>
      <c r="R34" s="241">
        <v>0</v>
      </c>
      <c r="S34" s="22">
        <v>28681260</v>
      </c>
      <c r="T34" s="241" t="s">
        <v>4</v>
      </c>
      <c r="U34" s="242" t="s">
        <v>2049</v>
      </c>
      <c r="V34" s="14"/>
      <c r="W34" s="14"/>
    </row>
    <row r="35" spans="1:25" ht="77.099999999999994" customHeight="1" x14ac:dyDescent="0.3">
      <c r="A35" s="227" t="s">
        <v>2050</v>
      </c>
      <c r="B35" s="200">
        <v>793</v>
      </c>
      <c r="C35" s="200" t="s">
        <v>2051</v>
      </c>
      <c r="D35" s="239" t="s">
        <v>1483</v>
      </c>
      <c r="E35" s="226">
        <v>44883</v>
      </c>
      <c r="F35" s="226">
        <v>44887</v>
      </c>
      <c r="G35" s="110">
        <v>45046</v>
      </c>
      <c r="H35" s="11">
        <v>54933879</v>
      </c>
      <c r="I35" s="240" t="s">
        <v>4</v>
      </c>
      <c r="J35" s="201" t="s">
        <v>5</v>
      </c>
      <c r="K35" s="201" t="s">
        <v>17</v>
      </c>
      <c r="L35" s="12">
        <f t="shared" si="1"/>
        <v>1</v>
      </c>
      <c r="M35" s="11">
        <v>54933879</v>
      </c>
      <c r="N35" s="11">
        <f t="shared" si="0"/>
        <v>0</v>
      </c>
      <c r="O35" s="241">
        <v>0</v>
      </c>
      <c r="P35" s="241">
        <v>0</v>
      </c>
      <c r="Q35" s="27">
        <v>0</v>
      </c>
      <c r="R35" s="241">
        <v>0</v>
      </c>
      <c r="S35" s="13">
        <v>44814482</v>
      </c>
      <c r="T35" s="241" t="s">
        <v>4</v>
      </c>
      <c r="U35" s="242" t="s">
        <v>2052</v>
      </c>
      <c r="V35" s="14"/>
      <c r="W35" s="14"/>
    </row>
    <row r="36" spans="1:25" ht="77.099999999999994" customHeight="1" x14ac:dyDescent="0.3">
      <c r="A36" s="227" t="s">
        <v>2059</v>
      </c>
      <c r="B36" s="200">
        <v>796</v>
      </c>
      <c r="C36" s="200" t="s">
        <v>2060</v>
      </c>
      <c r="D36" s="239" t="s">
        <v>2061</v>
      </c>
      <c r="E36" s="226">
        <v>44883</v>
      </c>
      <c r="F36" s="226">
        <v>44887</v>
      </c>
      <c r="G36" s="110">
        <v>45046</v>
      </c>
      <c r="H36" s="11">
        <v>51088520</v>
      </c>
      <c r="I36" s="240" t="s">
        <v>4</v>
      </c>
      <c r="J36" s="201" t="s">
        <v>5</v>
      </c>
      <c r="K36" s="201" t="s">
        <v>17</v>
      </c>
      <c r="L36" s="12">
        <f t="shared" si="1"/>
        <v>0.8870966902153361</v>
      </c>
      <c r="M36" s="11">
        <v>45320457</v>
      </c>
      <c r="N36" s="11">
        <f t="shared" si="0"/>
        <v>5768063</v>
      </c>
      <c r="O36" s="241">
        <v>0</v>
      </c>
      <c r="P36" s="241">
        <v>0</v>
      </c>
      <c r="Q36" s="27">
        <v>0</v>
      </c>
      <c r="R36" s="241">
        <v>0</v>
      </c>
      <c r="S36" s="22">
        <v>51088520</v>
      </c>
      <c r="T36" s="241" t="s">
        <v>4</v>
      </c>
      <c r="U36" s="242" t="s">
        <v>2062</v>
      </c>
      <c r="V36" s="14"/>
      <c r="W36" s="14"/>
    </row>
    <row r="37" spans="1:25" ht="77.099999999999994" customHeight="1" x14ac:dyDescent="0.3">
      <c r="A37" s="232" t="s">
        <v>2063</v>
      </c>
      <c r="B37" s="215">
        <v>802</v>
      </c>
      <c r="C37" s="215" t="s">
        <v>2064</v>
      </c>
      <c r="D37" s="230" t="s">
        <v>2065</v>
      </c>
      <c r="E37" s="231">
        <v>44886</v>
      </c>
      <c r="F37" s="231">
        <v>44887</v>
      </c>
      <c r="G37" s="112">
        <v>45291</v>
      </c>
      <c r="H37" s="18">
        <v>0</v>
      </c>
      <c r="I37" s="235" t="s">
        <v>4</v>
      </c>
      <c r="J37" s="216" t="s">
        <v>5</v>
      </c>
      <c r="K37" s="216" t="s">
        <v>18</v>
      </c>
      <c r="L37" s="19">
        <v>0</v>
      </c>
      <c r="M37" s="18">
        <v>0</v>
      </c>
      <c r="N37" s="18">
        <f t="shared" si="0"/>
        <v>0</v>
      </c>
      <c r="O37" s="236">
        <v>0</v>
      </c>
      <c r="P37" s="236">
        <v>0</v>
      </c>
      <c r="Q37" s="25">
        <v>0</v>
      </c>
      <c r="R37" s="236">
        <v>0</v>
      </c>
      <c r="S37" s="571">
        <v>0</v>
      </c>
      <c r="T37" s="236" t="s">
        <v>4</v>
      </c>
      <c r="U37" s="237" t="s">
        <v>2066</v>
      </c>
      <c r="V37" s="14"/>
      <c r="W37" s="14"/>
    </row>
    <row r="38" spans="1:25" ht="77.099999999999994" customHeight="1" x14ac:dyDescent="0.3">
      <c r="A38" s="227" t="s">
        <v>2001</v>
      </c>
      <c r="B38" s="200">
        <v>774</v>
      </c>
      <c r="C38" s="200" t="s">
        <v>2002</v>
      </c>
      <c r="D38" s="239" t="s">
        <v>1993</v>
      </c>
      <c r="E38" s="226">
        <v>44887</v>
      </c>
      <c r="F38" s="226">
        <v>44889</v>
      </c>
      <c r="G38" s="110">
        <v>45046</v>
      </c>
      <c r="H38" s="11">
        <v>44814482</v>
      </c>
      <c r="I38" s="240" t="s">
        <v>4</v>
      </c>
      <c r="J38" s="201" t="s">
        <v>5</v>
      </c>
      <c r="K38" s="201" t="s">
        <v>17</v>
      </c>
      <c r="L38" s="12">
        <f t="shared" ref="L38:L69" si="2">+M38/H38</f>
        <v>0.87634405770884505</v>
      </c>
      <c r="M38" s="11">
        <v>39272905</v>
      </c>
      <c r="N38" s="11">
        <f t="shared" si="0"/>
        <v>5541577</v>
      </c>
      <c r="O38" s="241">
        <v>0</v>
      </c>
      <c r="P38" s="241">
        <v>0</v>
      </c>
      <c r="Q38" s="27">
        <v>0</v>
      </c>
      <c r="R38" s="241">
        <v>0</v>
      </c>
      <c r="S38" s="22">
        <v>44814482</v>
      </c>
      <c r="T38" s="241" t="s">
        <v>4</v>
      </c>
      <c r="U38" s="242" t="s">
        <v>2003</v>
      </c>
      <c r="V38" s="14"/>
      <c r="W38" s="14"/>
    </row>
    <row r="39" spans="1:25" ht="77.099999999999994" customHeight="1" x14ac:dyDescent="0.3">
      <c r="A39" s="227" t="s">
        <v>2004</v>
      </c>
      <c r="B39" s="200">
        <v>775</v>
      </c>
      <c r="C39" s="200" t="s">
        <v>2005</v>
      </c>
      <c r="D39" s="239" t="s">
        <v>2006</v>
      </c>
      <c r="E39" s="226">
        <v>44887</v>
      </c>
      <c r="F39" s="226">
        <v>44889</v>
      </c>
      <c r="G39" s="110">
        <v>45046</v>
      </c>
      <c r="H39" s="11">
        <v>28681260</v>
      </c>
      <c r="I39" s="240" t="s">
        <v>4</v>
      </c>
      <c r="J39" s="201" t="s">
        <v>5</v>
      </c>
      <c r="K39" s="201" t="s">
        <v>17</v>
      </c>
      <c r="L39" s="12">
        <f t="shared" si="2"/>
        <v>0.87634399604480417</v>
      </c>
      <c r="M39" s="11">
        <v>25134650</v>
      </c>
      <c r="N39" s="11">
        <f t="shared" si="0"/>
        <v>3546610</v>
      </c>
      <c r="O39" s="241">
        <v>0</v>
      </c>
      <c r="P39" s="241">
        <v>0</v>
      </c>
      <c r="Q39" s="27">
        <v>0</v>
      </c>
      <c r="R39" s="241">
        <v>0</v>
      </c>
      <c r="S39" s="22">
        <v>28681260</v>
      </c>
      <c r="T39" s="241" t="s">
        <v>4</v>
      </c>
      <c r="U39" s="242" t="s">
        <v>2007</v>
      </c>
      <c r="V39" s="14"/>
      <c r="W39" s="14"/>
    </row>
    <row r="40" spans="1:25" ht="77.099999999999994" customHeight="1" x14ac:dyDescent="0.3">
      <c r="A40" s="227" t="s">
        <v>1991</v>
      </c>
      <c r="B40" s="200">
        <v>771</v>
      </c>
      <c r="C40" s="200" t="s">
        <v>1992</v>
      </c>
      <c r="D40" s="239" t="s">
        <v>1993</v>
      </c>
      <c r="E40" s="226">
        <v>44888</v>
      </c>
      <c r="F40" s="226">
        <v>44889</v>
      </c>
      <c r="G40" s="110">
        <v>45046</v>
      </c>
      <c r="H40" s="11">
        <v>44814482</v>
      </c>
      <c r="I40" s="201" t="s">
        <v>4</v>
      </c>
      <c r="J40" s="201" t="s">
        <v>5</v>
      </c>
      <c r="K40" s="201" t="s">
        <v>17</v>
      </c>
      <c r="L40" s="12">
        <f t="shared" si="2"/>
        <v>0.87634405770884505</v>
      </c>
      <c r="M40" s="11">
        <v>39272905</v>
      </c>
      <c r="N40" s="11">
        <f t="shared" si="0"/>
        <v>5541577</v>
      </c>
      <c r="O40" s="200">
        <v>0</v>
      </c>
      <c r="P40" s="200">
        <v>0</v>
      </c>
      <c r="Q40" s="65">
        <v>0</v>
      </c>
      <c r="R40" s="200">
        <v>0</v>
      </c>
      <c r="S40" s="22">
        <v>44814482</v>
      </c>
      <c r="T40" s="241" t="s">
        <v>4</v>
      </c>
      <c r="U40" s="242" t="s">
        <v>1994</v>
      </c>
      <c r="V40" s="14"/>
      <c r="W40" s="14"/>
    </row>
    <row r="41" spans="1:25" ht="77.099999999999994" customHeight="1" x14ac:dyDescent="0.3">
      <c r="A41" s="227" t="s">
        <v>1998</v>
      </c>
      <c r="B41" s="200">
        <v>773</v>
      </c>
      <c r="C41" s="200" t="s">
        <v>1999</v>
      </c>
      <c r="D41" s="239" t="s">
        <v>1993</v>
      </c>
      <c r="E41" s="226">
        <v>44888</v>
      </c>
      <c r="F41" s="226">
        <v>44889</v>
      </c>
      <c r="G41" s="110">
        <v>45046</v>
      </c>
      <c r="H41" s="11">
        <v>44814482</v>
      </c>
      <c r="I41" s="240" t="s">
        <v>4</v>
      </c>
      <c r="J41" s="201" t="s">
        <v>5</v>
      </c>
      <c r="K41" s="201" t="s">
        <v>17</v>
      </c>
      <c r="L41" s="12">
        <f t="shared" si="2"/>
        <v>0.87634405770884505</v>
      </c>
      <c r="M41" s="11">
        <v>39272905</v>
      </c>
      <c r="N41" s="11">
        <f t="shared" si="0"/>
        <v>5541577</v>
      </c>
      <c r="O41" s="241">
        <v>0</v>
      </c>
      <c r="P41" s="241">
        <v>0</v>
      </c>
      <c r="Q41" s="27">
        <v>0</v>
      </c>
      <c r="R41" s="241">
        <v>0</v>
      </c>
      <c r="S41" s="22">
        <v>44814482</v>
      </c>
      <c r="T41" s="241" t="s">
        <v>4</v>
      </c>
      <c r="U41" s="242" t="s">
        <v>2000</v>
      </c>
      <c r="V41" s="14"/>
      <c r="W41" s="14"/>
    </row>
    <row r="42" spans="1:25" ht="77.099999999999994" customHeight="1" x14ac:dyDescent="0.3">
      <c r="A42" s="227" t="s">
        <v>2008</v>
      </c>
      <c r="B42" s="200">
        <v>776</v>
      </c>
      <c r="C42" s="200" t="s">
        <v>2009</v>
      </c>
      <c r="D42" s="239" t="s">
        <v>2010</v>
      </c>
      <c r="E42" s="226">
        <v>44888</v>
      </c>
      <c r="F42" s="226">
        <v>44889</v>
      </c>
      <c r="G42" s="110">
        <v>45046</v>
      </c>
      <c r="H42" s="11">
        <v>28681260</v>
      </c>
      <c r="I42" s="240" t="s">
        <v>4</v>
      </c>
      <c r="J42" s="201" t="s">
        <v>5</v>
      </c>
      <c r="K42" s="201" t="s">
        <v>17</v>
      </c>
      <c r="L42" s="12">
        <f t="shared" si="2"/>
        <v>0.87634399604480417</v>
      </c>
      <c r="M42" s="11">
        <v>25134650</v>
      </c>
      <c r="N42" s="11">
        <f t="shared" si="0"/>
        <v>3546610</v>
      </c>
      <c r="O42" s="241">
        <v>0</v>
      </c>
      <c r="P42" s="241">
        <v>0</v>
      </c>
      <c r="Q42" s="27">
        <v>0</v>
      </c>
      <c r="R42" s="241">
        <v>0</v>
      </c>
      <c r="S42" s="22">
        <v>28681260</v>
      </c>
      <c r="T42" s="241" t="s">
        <v>4</v>
      </c>
      <c r="U42" s="242" t="s">
        <v>2011</v>
      </c>
      <c r="V42" s="14"/>
      <c r="W42" s="14"/>
    </row>
    <row r="43" spans="1:25" ht="77.099999999999994" customHeight="1" x14ac:dyDescent="0.3">
      <c r="A43" s="227" t="s">
        <v>2056</v>
      </c>
      <c r="B43" s="200">
        <v>795</v>
      </c>
      <c r="C43" s="200" t="s">
        <v>2057</v>
      </c>
      <c r="D43" s="239" t="s">
        <v>1483</v>
      </c>
      <c r="E43" s="226">
        <v>44888</v>
      </c>
      <c r="F43" s="226">
        <v>44889</v>
      </c>
      <c r="G43" s="116">
        <v>45046</v>
      </c>
      <c r="H43" s="107">
        <v>44814482</v>
      </c>
      <c r="I43" s="240" t="s">
        <v>4</v>
      </c>
      <c r="J43" s="240" t="s">
        <v>5</v>
      </c>
      <c r="K43" s="201" t="s">
        <v>17</v>
      </c>
      <c r="L43" s="249">
        <f t="shared" si="2"/>
        <v>0.87634405770884505</v>
      </c>
      <c r="M43" s="11">
        <v>39272905</v>
      </c>
      <c r="N43" s="11">
        <f t="shared" si="0"/>
        <v>5541577</v>
      </c>
      <c r="O43" s="241">
        <v>0</v>
      </c>
      <c r="P43" s="241">
        <v>0</v>
      </c>
      <c r="Q43" s="27">
        <v>0</v>
      </c>
      <c r="R43" s="241">
        <v>0</v>
      </c>
      <c r="S43" s="22">
        <v>44814482</v>
      </c>
      <c r="T43" s="241" t="s">
        <v>4</v>
      </c>
      <c r="U43" s="250" t="s">
        <v>2058</v>
      </c>
      <c r="V43" s="14"/>
      <c r="W43" s="14"/>
    </row>
    <row r="44" spans="1:25" ht="77.099999999999994" customHeight="1" x14ac:dyDescent="0.3">
      <c r="A44" s="229" t="s">
        <v>2070</v>
      </c>
      <c r="B44" s="207">
        <v>804</v>
      </c>
      <c r="C44" s="207" t="s">
        <v>2071</v>
      </c>
      <c r="D44" s="233" t="s">
        <v>2072</v>
      </c>
      <c r="E44" s="228">
        <v>44890</v>
      </c>
      <c r="F44" s="228">
        <v>44892</v>
      </c>
      <c r="G44" s="111">
        <v>45199</v>
      </c>
      <c r="H44" s="15">
        <v>13218110337</v>
      </c>
      <c r="I44" s="208">
        <v>13176916276</v>
      </c>
      <c r="J44" s="208" t="s">
        <v>2073</v>
      </c>
      <c r="K44" s="208" t="s">
        <v>1824</v>
      </c>
      <c r="L44" s="211">
        <f t="shared" si="2"/>
        <v>0.65461281419170225</v>
      </c>
      <c r="M44" s="18">
        <v>8652744406</v>
      </c>
      <c r="N44" s="16">
        <f t="shared" si="0"/>
        <v>4565365931</v>
      </c>
      <c r="O44" s="245">
        <v>0</v>
      </c>
      <c r="P44" s="245">
        <v>0</v>
      </c>
      <c r="Q44" s="28">
        <v>0</v>
      </c>
      <c r="R44" s="245">
        <v>0</v>
      </c>
      <c r="S44" s="572">
        <v>13218110337</v>
      </c>
      <c r="T44" s="245" t="s">
        <v>4</v>
      </c>
      <c r="U44" s="246" t="s">
        <v>2074</v>
      </c>
      <c r="V44" s="14"/>
      <c r="X44" s="14"/>
      <c r="Y44" s="30"/>
    </row>
    <row r="45" spans="1:25" ht="77.099999999999994" customHeight="1" x14ac:dyDescent="0.3">
      <c r="A45" s="227" t="s">
        <v>2053</v>
      </c>
      <c r="B45" s="200">
        <v>794</v>
      </c>
      <c r="C45" s="200" t="s">
        <v>2054</v>
      </c>
      <c r="D45" s="239" t="s">
        <v>1483</v>
      </c>
      <c r="E45" s="226">
        <v>44894</v>
      </c>
      <c r="F45" s="226">
        <v>44896</v>
      </c>
      <c r="G45" s="116">
        <v>45046</v>
      </c>
      <c r="H45" s="107">
        <v>52765437</v>
      </c>
      <c r="I45" s="201" t="s">
        <v>4</v>
      </c>
      <c r="J45" s="240" t="s">
        <v>5</v>
      </c>
      <c r="K45" s="201" t="s">
        <v>17</v>
      </c>
      <c r="L45" s="249">
        <f t="shared" si="2"/>
        <v>1</v>
      </c>
      <c r="M45" s="11">
        <v>52765437</v>
      </c>
      <c r="N45" s="11">
        <f t="shared" si="0"/>
        <v>0</v>
      </c>
      <c r="O45" s="241">
        <v>0</v>
      </c>
      <c r="P45" s="241">
        <v>0</v>
      </c>
      <c r="Q45" s="27">
        <v>0</v>
      </c>
      <c r="R45" s="241">
        <v>0</v>
      </c>
      <c r="S45" s="22">
        <v>44814482</v>
      </c>
      <c r="T45" s="241" t="s">
        <v>4</v>
      </c>
      <c r="U45" s="250" t="s">
        <v>2055</v>
      </c>
      <c r="V45" s="14"/>
      <c r="W45" s="14"/>
    </row>
    <row r="46" spans="1:25" ht="77.099999999999994" customHeight="1" x14ac:dyDescent="0.3">
      <c r="A46" s="232" t="s">
        <v>2067</v>
      </c>
      <c r="B46" s="215">
        <v>803</v>
      </c>
      <c r="C46" s="215" t="s">
        <v>2068</v>
      </c>
      <c r="D46" s="230" t="s">
        <v>2026</v>
      </c>
      <c r="E46" s="231">
        <v>44895</v>
      </c>
      <c r="F46" s="231">
        <v>44897</v>
      </c>
      <c r="G46" s="112">
        <v>45245</v>
      </c>
      <c r="H46" s="18">
        <v>86614834</v>
      </c>
      <c r="I46" s="216" t="s">
        <v>4</v>
      </c>
      <c r="J46" s="216" t="s">
        <v>5</v>
      </c>
      <c r="K46" s="251" t="s">
        <v>1820</v>
      </c>
      <c r="L46" s="19">
        <f t="shared" si="2"/>
        <v>0.5604606481148483</v>
      </c>
      <c r="M46" s="18">
        <v>48544206</v>
      </c>
      <c r="N46" s="18">
        <f t="shared" si="0"/>
        <v>38070628</v>
      </c>
      <c r="O46" s="215">
        <v>0</v>
      </c>
      <c r="P46" s="215">
        <v>0</v>
      </c>
      <c r="Q46" s="26">
        <v>0</v>
      </c>
      <c r="R46" s="215">
        <v>0</v>
      </c>
      <c r="S46" s="22">
        <v>86614834</v>
      </c>
      <c r="T46" s="215" t="s">
        <v>4</v>
      </c>
      <c r="U46" s="253" t="s">
        <v>2069</v>
      </c>
      <c r="V46" s="14"/>
      <c r="W46" s="14"/>
    </row>
    <row r="47" spans="1:25" ht="77.099999999999994" customHeight="1" x14ac:dyDescent="0.3">
      <c r="A47" s="229" t="s">
        <v>2075</v>
      </c>
      <c r="B47" s="207">
        <v>807</v>
      </c>
      <c r="C47" s="207" t="s">
        <v>2076</v>
      </c>
      <c r="D47" s="233" t="s">
        <v>2077</v>
      </c>
      <c r="E47" s="228">
        <v>44895</v>
      </c>
      <c r="F47" s="228">
        <v>44896</v>
      </c>
      <c r="G47" s="111">
        <v>46234</v>
      </c>
      <c r="H47" s="15">
        <v>70201346600</v>
      </c>
      <c r="I47" s="208" t="s">
        <v>4</v>
      </c>
      <c r="J47" s="208" t="s">
        <v>7</v>
      </c>
      <c r="K47" s="208" t="s">
        <v>11</v>
      </c>
      <c r="L47" s="211">
        <f t="shared" si="2"/>
        <v>0.17473904410830773</v>
      </c>
      <c r="M47" s="18">
        <v>12266916200</v>
      </c>
      <c r="N47" s="16">
        <f t="shared" si="0"/>
        <v>57934430400</v>
      </c>
      <c r="O47" s="207">
        <v>0</v>
      </c>
      <c r="P47" s="207">
        <v>0</v>
      </c>
      <c r="Q47" s="29">
        <v>0</v>
      </c>
      <c r="R47" s="207">
        <v>0</v>
      </c>
      <c r="S47" s="22">
        <v>70201346600</v>
      </c>
      <c r="T47" s="207" t="s">
        <v>4</v>
      </c>
      <c r="U47" s="246" t="s">
        <v>2078</v>
      </c>
      <c r="V47" s="14"/>
      <c r="X47" s="14"/>
    </row>
    <row r="48" spans="1:25" ht="77.099999999999994" customHeight="1" x14ac:dyDescent="0.3">
      <c r="A48" s="232" t="s">
        <v>2079</v>
      </c>
      <c r="B48" s="215">
        <v>811</v>
      </c>
      <c r="C48" s="215" t="s">
        <v>2080</v>
      </c>
      <c r="D48" s="230" t="s">
        <v>2081</v>
      </c>
      <c r="E48" s="231">
        <v>44895</v>
      </c>
      <c r="F48" s="231">
        <v>44896</v>
      </c>
      <c r="G48" s="112">
        <v>45245</v>
      </c>
      <c r="H48" s="18">
        <v>126900911</v>
      </c>
      <c r="I48" s="235" t="s">
        <v>4</v>
      </c>
      <c r="J48" s="235" t="s">
        <v>5</v>
      </c>
      <c r="K48" s="216" t="s">
        <v>18</v>
      </c>
      <c r="L48" s="252">
        <f t="shared" si="2"/>
        <v>0.60706862065001255</v>
      </c>
      <c r="M48" s="18">
        <v>77037561</v>
      </c>
      <c r="N48" s="18">
        <f t="shared" si="0"/>
        <v>49863350</v>
      </c>
      <c r="O48" s="215">
        <v>0</v>
      </c>
      <c r="P48" s="215">
        <v>0</v>
      </c>
      <c r="Q48" s="26">
        <v>0</v>
      </c>
      <c r="R48" s="215">
        <v>0</v>
      </c>
      <c r="S48" s="22">
        <v>126900911</v>
      </c>
      <c r="T48" s="215" t="s">
        <v>4</v>
      </c>
      <c r="U48" s="253" t="s">
        <v>2082</v>
      </c>
      <c r="V48" s="14"/>
      <c r="W48" s="14"/>
    </row>
    <row r="49" spans="1:24" ht="77.099999999999994" customHeight="1" x14ac:dyDescent="0.3">
      <c r="A49" s="255" t="s">
        <v>2083</v>
      </c>
      <c r="B49" s="194">
        <v>844</v>
      </c>
      <c r="C49" s="194" t="s">
        <v>1853</v>
      </c>
      <c r="D49" s="256" t="s">
        <v>30</v>
      </c>
      <c r="E49" s="257">
        <v>44895</v>
      </c>
      <c r="F49" s="257">
        <v>44896</v>
      </c>
      <c r="G49" s="117">
        <v>45245</v>
      </c>
      <c r="H49" s="31">
        <v>86918393</v>
      </c>
      <c r="I49" s="258" t="s">
        <v>4</v>
      </c>
      <c r="J49" s="258" t="s">
        <v>5</v>
      </c>
      <c r="K49" s="259" t="s">
        <v>32</v>
      </c>
      <c r="L49" s="260">
        <f t="shared" si="2"/>
        <v>0.37422033331886384</v>
      </c>
      <c r="M49" s="31">
        <v>32526630</v>
      </c>
      <c r="N49" s="31">
        <f t="shared" si="0"/>
        <v>54391763</v>
      </c>
      <c r="O49" s="194">
        <v>0</v>
      </c>
      <c r="P49" s="194">
        <v>0</v>
      </c>
      <c r="Q49" s="32">
        <v>0</v>
      </c>
      <c r="R49" s="194">
        <v>0</v>
      </c>
      <c r="S49" s="22">
        <v>86918393</v>
      </c>
      <c r="T49" s="194" t="s">
        <v>4</v>
      </c>
      <c r="U49" s="261" t="s">
        <v>2084</v>
      </c>
      <c r="V49" s="14"/>
      <c r="W49" s="14"/>
    </row>
    <row r="50" spans="1:24" ht="77.099999999999994" customHeight="1" x14ac:dyDescent="0.3">
      <c r="A50" s="229" t="s">
        <v>2085</v>
      </c>
      <c r="B50" s="207">
        <v>846</v>
      </c>
      <c r="C50" s="207" t="s">
        <v>2071</v>
      </c>
      <c r="D50" s="233" t="s">
        <v>2086</v>
      </c>
      <c r="E50" s="228">
        <v>44895</v>
      </c>
      <c r="F50" s="228">
        <v>44896</v>
      </c>
      <c r="G50" s="111">
        <v>45260</v>
      </c>
      <c r="H50" s="15">
        <v>31742325910</v>
      </c>
      <c r="I50" s="208">
        <v>31693237931</v>
      </c>
      <c r="J50" s="208" t="s">
        <v>7</v>
      </c>
      <c r="K50" s="208" t="s">
        <v>17</v>
      </c>
      <c r="L50" s="211">
        <f t="shared" si="2"/>
        <v>0</v>
      </c>
      <c r="M50" s="16">
        <v>0</v>
      </c>
      <c r="N50" s="16">
        <f t="shared" si="0"/>
        <v>31742325910</v>
      </c>
      <c r="O50" s="207">
        <v>0</v>
      </c>
      <c r="P50" s="207">
        <v>0</v>
      </c>
      <c r="Q50" s="29">
        <v>0</v>
      </c>
      <c r="R50" s="207">
        <v>0</v>
      </c>
      <c r="S50" s="22">
        <v>31742325910</v>
      </c>
      <c r="T50" s="207" t="s">
        <v>4</v>
      </c>
      <c r="U50" s="246" t="s">
        <v>2087</v>
      </c>
      <c r="V50" s="14"/>
      <c r="X50" s="14"/>
    </row>
    <row r="51" spans="1:24" ht="77.099999999999994" customHeight="1" x14ac:dyDescent="0.3">
      <c r="A51" s="255" t="s">
        <v>2090</v>
      </c>
      <c r="B51" s="194">
        <v>809</v>
      </c>
      <c r="C51" s="262" t="s">
        <v>1867</v>
      </c>
      <c r="D51" s="256" t="s">
        <v>2091</v>
      </c>
      <c r="E51" s="257">
        <v>44896</v>
      </c>
      <c r="F51" s="257">
        <v>44896</v>
      </c>
      <c r="G51" s="117">
        <v>45245</v>
      </c>
      <c r="H51" s="31">
        <v>123204780</v>
      </c>
      <c r="I51" s="258" t="s">
        <v>4</v>
      </c>
      <c r="J51" s="258" t="s">
        <v>5</v>
      </c>
      <c r="K51" s="258" t="s">
        <v>32</v>
      </c>
      <c r="L51" s="260">
        <f t="shared" si="2"/>
        <v>0.3975051779646861</v>
      </c>
      <c r="M51" s="31">
        <v>48974538</v>
      </c>
      <c r="N51" s="31">
        <f t="shared" si="0"/>
        <v>74230242</v>
      </c>
      <c r="O51" s="263">
        <v>0</v>
      </c>
      <c r="P51" s="263">
        <v>0</v>
      </c>
      <c r="Q51" s="33">
        <v>0</v>
      </c>
      <c r="R51" s="264">
        <v>0</v>
      </c>
      <c r="S51" s="22">
        <v>123204780</v>
      </c>
      <c r="T51" s="265" t="s">
        <v>4</v>
      </c>
      <c r="U51" s="267" t="s">
        <v>2092</v>
      </c>
      <c r="V51" s="14"/>
      <c r="W51" s="14"/>
    </row>
    <row r="52" spans="1:24" ht="77.099999999999994" customHeight="1" x14ac:dyDescent="0.3">
      <c r="A52" s="232" t="s">
        <v>2093</v>
      </c>
      <c r="B52" s="215">
        <v>810</v>
      </c>
      <c r="C52" s="198" t="s">
        <v>1943</v>
      </c>
      <c r="D52" s="230" t="s">
        <v>2094</v>
      </c>
      <c r="E52" s="231">
        <v>44896</v>
      </c>
      <c r="F52" s="231">
        <v>44896</v>
      </c>
      <c r="G52" s="112">
        <v>45169</v>
      </c>
      <c r="H52" s="18">
        <v>99199059</v>
      </c>
      <c r="I52" s="235" t="s">
        <v>4</v>
      </c>
      <c r="J52" s="235" t="s">
        <v>5</v>
      </c>
      <c r="K52" s="216" t="s">
        <v>2095</v>
      </c>
      <c r="L52" s="252">
        <f t="shared" si="2"/>
        <v>0.96021563067448046</v>
      </c>
      <c r="M52" s="18">
        <v>95252487</v>
      </c>
      <c r="N52" s="18">
        <f t="shared" si="0"/>
        <v>3946572</v>
      </c>
      <c r="O52" s="236">
        <v>0</v>
      </c>
      <c r="P52" s="236">
        <v>0</v>
      </c>
      <c r="Q52" s="26">
        <v>0</v>
      </c>
      <c r="R52" s="232">
        <v>0</v>
      </c>
      <c r="S52" s="22">
        <v>99199059</v>
      </c>
      <c r="T52" s="231" t="s">
        <v>4</v>
      </c>
      <c r="U52" s="237" t="s">
        <v>2096</v>
      </c>
      <c r="V52" s="14"/>
      <c r="W52" s="14"/>
    </row>
    <row r="53" spans="1:24" ht="77.099999999999994" customHeight="1" x14ac:dyDescent="0.3">
      <c r="A53" s="232" t="s">
        <v>2100</v>
      </c>
      <c r="B53" s="215">
        <v>813</v>
      </c>
      <c r="C53" s="198" t="s">
        <v>2101</v>
      </c>
      <c r="D53" s="230" t="s">
        <v>2102</v>
      </c>
      <c r="E53" s="231">
        <v>44896</v>
      </c>
      <c r="F53" s="231">
        <v>44897</v>
      </c>
      <c r="G53" s="112">
        <v>45245</v>
      </c>
      <c r="H53" s="18">
        <v>55627760</v>
      </c>
      <c r="I53" s="235" t="s">
        <v>4</v>
      </c>
      <c r="J53" s="216" t="s">
        <v>5</v>
      </c>
      <c r="K53" s="216" t="s">
        <v>18</v>
      </c>
      <c r="L53" s="19">
        <f t="shared" si="2"/>
        <v>0.60706848523111478</v>
      </c>
      <c r="M53" s="18">
        <v>33769860</v>
      </c>
      <c r="N53" s="18">
        <f t="shared" si="0"/>
        <v>21857900</v>
      </c>
      <c r="O53" s="236">
        <v>0</v>
      </c>
      <c r="P53" s="236">
        <v>0</v>
      </c>
      <c r="Q53" s="26">
        <v>0</v>
      </c>
      <c r="R53" s="232">
        <v>0</v>
      </c>
      <c r="S53" s="22">
        <v>55627760</v>
      </c>
      <c r="T53" s="231" t="s">
        <v>4</v>
      </c>
      <c r="U53" s="237" t="s">
        <v>2103</v>
      </c>
      <c r="V53" s="14"/>
      <c r="W53" s="14"/>
    </row>
    <row r="54" spans="1:24" ht="77.099999999999994" customHeight="1" x14ac:dyDescent="0.3">
      <c r="A54" s="255" t="s">
        <v>2134</v>
      </c>
      <c r="B54" s="194">
        <v>825</v>
      </c>
      <c r="C54" s="262" t="s">
        <v>2135</v>
      </c>
      <c r="D54" s="256" t="s">
        <v>30</v>
      </c>
      <c r="E54" s="557">
        <v>44896</v>
      </c>
      <c r="F54" s="257">
        <v>44897</v>
      </c>
      <c r="G54" s="117">
        <v>45245</v>
      </c>
      <c r="H54" s="31">
        <v>86918393</v>
      </c>
      <c r="I54" s="258" t="s">
        <v>4</v>
      </c>
      <c r="J54" s="259" t="s">
        <v>5</v>
      </c>
      <c r="K54" s="259" t="s">
        <v>32</v>
      </c>
      <c r="L54" s="37">
        <f t="shared" si="2"/>
        <v>0.60706867877780479</v>
      </c>
      <c r="M54" s="31">
        <v>52765434</v>
      </c>
      <c r="N54" s="31">
        <f t="shared" si="0"/>
        <v>34152959</v>
      </c>
      <c r="O54" s="263">
        <v>0</v>
      </c>
      <c r="P54" s="263">
        <v>0</v>
      </c>
      <c r="Q54" s="32">
        <v>0</v>
      </c>
      <c r="R54" s="255">
        <v>0</v>
      </c>
      <c r="S54" s="22">
        <v>86918393</v>
      </c>
      <c r="T54" s="257" t="s">
        <v>4</v>
      </c>
      <c r="U54" s="267" t="s">
        <v>2136</v>
      </c>
      <c r="V54" s="14"/>
      <c r="W54" s="14"/>
    </row>
    <row r="55" spans="1:24" ht="77.099999999999994" customHeight="1" x14ac:dyDescent="0.3">
      <c r="A55" s="232" t="s">
        <v>2184</v>
      </c>
      <c r="B55" s="215">
        <v>845</v>
      </c>
      <c r="C55" s="198" t="s">
        <v>2185</v>
      </c>
      <c r="D55" s="280" t="s">
        <v>2186</v>
      </c>
      <c r="E55" s="231">
        <v>44896</v>
      </c>
      <c r="F55" s="231">
        <v>44896</v>
      </c>
      <c r="G55" s="112">
        <v>45245</v>
      </c>
      <c r="H55" s="18">
        <v>198174014</v>
      </c>
      <c r="I55" s="235" t="s">
        <v>4</v>
      </c>
      <c r="J55" s="215" t="s">
        <v>5</v>
      </c>
      <c r="K55" s="215" t="s">
        <v>102</v>
      </c>
      <c r="L55" s="19">
        <f t="shared" si="2"/>
        <v>0.60706864927305759</v>
      </c>
      <c r="M55" s="18">
        <v>120305231</v>
      </c>
      <c r="N55" s="18">
        <f t="shared" si="0"/>
        <v>77868783</v>
      </c>
      <c r="O55" s="236">
        <v>0</v>
      </c>
      <c r="P55" s="236">
        <v>0</v>
      </c>
      <c r="Q55" s="26">
        <v>0</v>
      </c>
      <c r="R55" s="232">
        <v>0</v>
      </c>
      <c r="S55" s="22">
        <v>198174014</v>
      </c>
      <c r="T55" s="231" t="s">
        <v>4</v>
      </c>
      <c r="U55" s="220" t="s">
        <v>2187</v>
      </c>
      <c r="V55" s="14"/>
      <c r="W55" s="14"/>
    </row>
    <row r="56" spans="1:24" ht="77.099999999999994" customHeight="1" x14ac:dyDescent="0.3">
      <c r="A56" s="255" t="s">
        <v>2088</v>
      </c>
      <c r="B56" s="194">
        <v>806</v>
      </c>
      <c r="C56" s="262" t="s">
        <v>1860</v>
      </c>
      <c r="D56" s="256" t="s">
        <v>30</v>
      </c>
      <c r="E56" s="257">
        <v>44897</v>
      </c>
      <c r="F56" s="257">
        <v>44900</v>
      </c>
      <c r="G56" s="117">
        <v>45245</v>
      </c>
      <c r="H56" s="31">
        <v>86918393</v>
      </c>
      <c r="I56" s="258" t="s">
        <v>4</v>
      </c>
      <c r="J56" s="259" t="s">
        <v>5</v>
      </c>
      <c r="K56" s="259" t="s">
        <v>33</v>
      </c>
      <c r="L56" s="37">
        <f t="shared" si="2"/>
        <v>0.59875267137071897</v>
      </c>
      <c r="M56" s="31">
        <v>52042620</v>
      </c>
      <c r="N56" s="31">
        <f t="shared" si="0"/>
        <v>34875773</v>
      </c>
      <c r="O56" s="263">
        <v>0</v>
      </c>
      <c r="P56" s="263">
        <v>0</v>
      </c>
      <c r="Q56" s="32">
        <v>0</v>
      </c>
      <c r="R56" s="255">
        <v>0</v>
      </c>
      <c r="S56" s="22">
        <v>86918393</v>
      </c>
      <c r="T56" s="257" t="s">
        <v>4</v>
      </c>
      <c r="U56" s="266" t="s">
        <v>2089</v>
      </c>
      <c r="V56" s="14"/>
      <c r="W56" s="14"/>
    </row>
    <row r="57" spans="1:24" ht="77.099999999999994" customHeight="1" x14ac:dyDescent="0.3">
      <c r="A57" s="247" t="s">
        <v>2097</v>
      </c>
      <c r="B57" s="215">
        <v>812</v>
      </c>
      <c r="C57" s="551" t="s">
        <v>1885</v>
      </c>
      <c r="D57" s="230" t="s">
        <v>2098</v>
      </c>
      <c r="E57" s="231">
        <v>44897</v>
      </c>
      <c r="F57" s="231">
        <v>44897</v>
      </c>
      <c r="G57" s="112">
        <v>45245</v>
      </c>
      <c r="H57" s="18">
        <v>126900911</v>
      </c>
      <c r="I57" s="235" t="s">
        <v>4</v>
      </c>
      <c r="J57" s="216" t="s">
        <v>5</v>
      </c>
      <c r="K57" s="216" t="s">
        <v>18</v>
      </c>
      <c r="L57" s="19">
        <f t="shared" si="2"/>
        <v>0.60706845516656693</v>
      </c>
      <c r="M57" s="18">
        <v>77037540</v>
      </c>
      <c r="N57" s="18">
        <f t="shared" si="0"/>
        <v>49863371</v>
      </c>
      <c r="O57" s="236">
        <v>0</v>
      </c>
      <c r="P57" s="236">
        <v>0</v>
      </c>
      <c r="Q57" s="26">
        <v>0</v>
      </c>
      <c r="R57" s="232">
        <v>0</v>
      </c>
      <c r="S57" s="22">
        <v>126900911</v>
      </c>
      <c r="T57" s="231" t="s">
        <v>4</v>
      </c>
      <c r="U57" s="237" t="s">
        <v>2099</v>
      </c>
      <c r="V57" s="14"/>
      <c r="W57" s="14"/>
    </row>
    <row r="58" spans="1:24" ht="77.099999999999994" customHeight="1" x14ac:dyDescent="0.3">
      <c r="A58" s="268" t="s">
        <v>2104</v>
      </c>
      <c r="B58" s="269">
        <v>814</v>
      </c>
      <c r="C58" s="270" t="s">
        <v>2105</v>
      </c>
      <c r="D58" s="271" t="s">
        <v>2106</v>
      </c>
      <c r="E58" s="272">
        <v>44897</v>
      </c>
      <c r="F58" s="272">
        <v>44900</v>
      </c>
      <c r="G58" s="118">
        <v>45245</v>
      </c>
      <c r="H58" s="34">
        <v>55627760</v>
      </c>
      <c r="I58" s="273" t="s">
        <v>4</v>
      </c>
      <c r="J58" s="274" t="s">
        <v>5</v>
      </c>
      <c r="K58" s="274" t="s">
        <v>1823</v>
      </c>
      <c r="L58" s="275">
        <f t="shared" si="2"/>
        <v>0.59875249335943059</v>
      </c>
      <c r="M58" s="34">
        <v>33307260</v>
      </c>
      <c r="N58" s="34">
        <f t="shared" si="0"/>
        <v>22320500</v>
      </c>
      <c r="O58" s="276">
        <v>0</v>
      </c>
      <c r="P58" s="276">
        <v>0</v>
      </c>
      <c r="Q58" s="35">
        <v>0</v>
      </c>
      <c r="R58" s="268">
        <v>0</v>
      </c>
      <c r="S58" s="22">
        <v>55627760</v>
      </c>
      <c r="T58" s="272" t="s">
        <v>4</v>
      </c>
      <c r="U58" s="277" t="s">
        <v>2107</v>
      </c>
      <c r="V58" s="14"/>
      <c r="W58" s="14"/>
    </row>
    <row r="59" spans="1:24" ht="77.099999999999994" customHeight="1" x14ac:dyDescent="0.3">
      <c r="A59" s="232" t="s">
        <v>2112</v>
      </c>
      <c r="B59" s="215">
        <v>816</v>
      </c>
      <c r="C59" s="198" t="s">
        <v>1886</v>
      </c>
      <c r="D59" s="230" t="s">
        <v>2113</v>
      </c>
      <c r="E59" s="231">
        <v>44897</v>
      </c>
      <c r="F59" s="231">
        <v>44900</v>
      </c>
      <c r="G59" s="112">
        <v>45245</v>
      </c>
      <c r="H59" s="18">
        <v>43459180</v>
      </c>
      <c r="I59" s="235" t="s">
        <v>4</v>
      </c>
      <c r="J59" s="216" t="s">
        <v>5</v>
      </c>
      <c r="K59" s="216" t="s">
        <v>1844</v>
      </c>
      <c r="L59" s="19">
        <f t="shared" si="2"/>
        <v>0.59875269160623834</v>
      </c>
      <c r="M59" s="18">
        <v>26021301</v>
      </c>
      <c r="N59" s="18">
        <f t="shared" si="0"/>
        <v>17437879</v>
      </c>
      <c r="O59" s="236">
        <v>0</v>
      </c>
      <c r="P59" s="236">
        <v>0</v>
      </c>
      <c r="Q59" s="26">
        <v>0</v>
      </c>
      <c r="R59" s="232">
        <v>0</v>
      </c>
      <c r="S59" s="22">
        <v>43459180</v>
      </c>
      <c r="T59" s="231" t="s">
        <v>4</v>
      </c>
      <c r="U59" s="237" t="s">
        <v>2114</v>
      </c>
      <c r="V59" s="14"/>
      <c r="W59" s="14"/>
    </row>
    <row r="60" spans="1:24" ht="77.099999999999994" customHeight="1" x14ac:dyDescent="0.3">
      <c r="A60" s="232" t="s">
        <v>2115</v>
      </c>
      <c r="B60" s="215">
        <v>817</v>
      </c>
      <c r="C60" s="198" t="s">
        <v>1887</v>
      </c>
      <c r="D60" s="230" t="s">
        <v>2113</v>
      </c>
      <c r="E60" s="231">
        <v>44897</v>
      </c>
      <c r="F60" s="231">
        <v>44900</v>
      </c>
      <c r="G60" s="112">
        <v>45245</v>
      </c>
      <c r="H60" s="18">
        <v>43459180</v>
      </c>
      <c r="I60" s="235" t="s">
        <v>4</v>
      </c>
      <c r="J60" s="216" t="s">
        <v>5</v>
      </c>
      <c r="K60" s="216" t="s">
        <v>1844</v>
      </c>
      <c r="L60" s="19">
        <f t="shared" si="2"/>
        <v>0.59875269160623834</v>
      </c>
      <c r="M60" s="18">
        <v>26021301</v>
      </c>
      <c r="N60" s="18">
        <f t="shared" si="0"/>
        <v>17437879</v>
      </c>
      <c r="O60" s="236">
        <v>0</v>
      </c>
      <c r="P60" s="236">
        <v>0</v>
      </c>
      <c r="Q60" s="26">
        <v>0</v>
      </c>
      <c r="R60" s="232">
        <v>0</v>
      </c>
      <c r="S60" s="22">
        <v>43459180</v>
      </c>
      <c r="T60" s="231" t="s">
        <v>4</v>
      </c>
      <c r="U60" s="237" t="s">
        <v>2116</v>
      </c>
      <c r="V60" s="14"/>
      <c r="W60" s="14"/>
    </row>
    <row r="61" spans="1:24" ht="77.099999999999994" customHeight="1" x14ac:dyDescent="0.3">
      <c r="A61" s="232" t="s">
        <v>2117</v>
      </c>
      <c r="B61" s="215">
        <v>818</v>
      </c>
      <c r="C61" s="198" t="s">
        <v>1888</v>
      </c>
      <c r="D61" s="230" t="s">
        <v>2113</v>
      </c>
      <c r="E61" s="231">
        <v>44897</v>
      </c>
      <c r="F61" s="231">
        <v>44904</v>
      </c>
      <c r="G61" s="112">
        <v>45245</v>
      </c>
      <c r="H61" s="18">
        <v>43459180</v>
      </c>
      <c r="I61" s="235" t="s">
        <v>4</v>
      </c>
      <c r="J61" s="216" t="s">
        <v>5</v>
      </c>
      <c r="K61" s="216" t="s">
        <v>1844</v>
      </c>
      <c r="L61" s="19">
        <f t="shared" si="2"/>
        <v>0.58766467752037654</v>
      </c>
      <c r="M61" s="18">
        <v>25539425</v>
      </c>
      <c r="N61" s="18">
        <f t="shared" si="0"/>
        <v>17919755</v>
      </c>
      <c r="O61" s="236">
        <v>0</v>
      </c>
      <c r="P61" s="236">
        <v>0</v>
      </c>
      <c r="Q61" s="26">
        <v>0</v>
      </c>
      <c r="R61" s="232">
        <v>0</v>
      </c>
      <c r="S61" s="22">
        <v>43459180</v>
      </c>
      <c r="T61" s="231" t="s">
        <v>4</v>
      </c>
      <c r="U61" s="237" t="s">
        <v>2118</v>
      </c>
      <c r="V61" s="14"/>
      <c r="W61" s="14"/>
    </row>
    <row r="62" spans="1:24" ht="77.099999999999994" customHeight="1" x14ac:dyDescent="0.3">
      <c r="A62" s="232" t="s">
        <v>2137</v>
      </c>
      <c r="B62" s="215">
        <v>826</v>
      </c>
      <c r="C62" s="198" t="s">
        <v>2138</v>
      </c>
      <c r="D62" s="230" t="s">
        <v>2120</v>
      </c>
      <c r="E62" s="231">
        <v>44897</v>
      </c>
      <c r="F62" s="231">
        <v>44900</v>
      </c>
      <c r="G62" s="112">
        <v>45245</v>
      </c>
      <c r="H62" s="18">
        <v>43459180</v>
      </c>
      <c r="I62" s="235" t="s">
        <v>4</v>
      </c>
      <c r="J62" s="216" t="s">
        <v>5</v>
      </c>
      <c r="K62" s="216" t="s">
        <v>1844</v>
      </c>
      <c r="L62" s="19">
        <f t="shared" si="2"/>
        <v>0.59875269160623834</v>
      </c>
      <c r="M62" s="18">
        <v>26021301</v>
      </c>
      <c r="N62" s="18">
        <f t="shared" si="0"/>
        <v>17437879</v>
      </c>
      <c r="O62" s="236">
        <v>1</v>
      </c>
      <c r="P62" s="236">
        <v>0</v>
      </c>
      <c r="Q62" s="26">
        <v>0</v>
      </c>
      <c r="R62" s="232">
        <v>0</v>
      </c>
      <c r="S62" s="22">
        <v>43459180</v>
      </c>
      <c r="T62" s="231" t="s">
        <v>4</v>
      </c>
      <c r="U62" s="237" t="s">
        <v>2139</v>
      </c>
      <c r="V62" s="14"/>
      <c r="W62" s="14"/>
    </row>
    <row r="63" spans="1:24" ht="77.099999999999994" customHeight="1" x14ac:dyDescent="0.3">
      <c r="A63" s="232" t="s">
        <v>2140</v>
      </c>
      <c r="B63" s="215">
        <v>827</v>
      </c>
      <c r="C63" s="198" t="s">
        <v>2141</v>
      </c>
      <c r="D63" s="230" t="s">
        <v>2120</v>
      </c>
      <c r="E63" s="231">
        <v>44897</v>
      </c>
      <c r="F63" s="231">
        <v>44900</v>
      </c>
      <c r="G63" s="112">
        <v>45245</v>
      </c>
      <c r="H63" s="18">
        <v>43459180</v>
      </c>
      <c r="I63" s="235" t="s">
        <v>4</v>
      </c>
      <c r="J63" s="216" t="s">
        <v>5</v>
      </c>
      <c r="K63" s="216" t="s">
        <v>1844</v>
      </c>
      <c r="L63" s="19">
        <f t="shared" si="2"/>
        <v>0.59875239247496159</v>
      </c>
      <c r="M63" s="18">
        <v>26021288</v>
      </c>
      <c r="N63" s="18">
        <f t="shared" si="0"/>
        <v>17437892</v>
      </c>
      <c r="O63" s="236">
        <v>0</v>
      </c>
      <c r="P63" s="236">
        <v>0</v>
      </c>
      <c r="Q63" s="26">
        <v>0</v>
      </c>
      <c r="R63" s="232">
        <v>0</v>
      </c>
      <c r="S63" s="22">
        <v>43459180</v>
      </c>
      <c r="T63" s="231" t="s">
        <v>4</v>
      </c>
      <c r="U63" s="237" t="s">
        <v>2142</v>
      </c>
      <c r="V63" s="14"/>
      <c r="W63" s="14"/>
    </row>
    <row r="64" spans="1:24" ht="77.099999999999994" customHeight="1" x14ac:dyDescent="0.3">
      <c r="A64" s="232" t="s">
        <v>2143</v>
      </c>
      <c r="B64" s="215">
        <v>828</v>
      </c>
      <c r="C64" s="198" t="s">
        <v>1876</v>
      </c>
      <c r="D64" s="230" t="s">
        <v>2120</v>
      </c>
      <c r="E64" s="231">
        <v>44897</v>
      </c>
      <c r="F64" s="231">
        <v>44900</v>
      </c>
      <c r="G64" s="112">
        <v>45245</v>
      </c>
      <c r="H64" s="18">
        <v>43459180</v>
      </c>
      <c r="I64" s="235" t="s">
        <v>4</v>
      </c>
      <c r="J64" s="216" t="s">
        <v>5</v>
      </c>
      <c r="K64" s="216" t="s">
        <v>1844</v>
      </c>
      <c r="L64" s="19">
        <f t="shared" si="2"/>
        <v>0.59875269160623834</v>
      </c>
      <c r="M64" s="18">
        <v>26021301</v>
      </c>
      <c r="N64" s="18">
        <f t="shared" si="0"/>
        <v>17437879</v>
      </c>
      <c r="O64" s="236">
        <v>0</v>
      </c>
      <c r="P64" s="236">
        <v>0</v>
      </c>
      <c r="Q64" s="26">
        <v>0</v>
      </c>
      <c r="R64" s="232">
        <v>0</v>
      </c>
      <c r="S64" s="22">
        <v>43459180</v>
      </c>
      <c r="T64" s="231" t="s">
        <v>4</v>
      </c>
      <c r="U64" s="237" t="s">
        <v>2144</v>
      </c>
      <c r="V64" s="14"/>
      <c r="W64" s="14"/>
    </row>
    <row r="65" spans="1:23" ht="77.099999999999994" customHeight="1" x14ac:dyDescent="0.3">
      <c r="A65" s="232" t="s">
        <v>2173</v>
      </c>
      <c r="B65" s="215">
        <v>840</v>
      </c>
      <c r="C65" s="198" t="s">
        <v>1898</v>
      </c>
      <c r="D65" s="230" t="s">
        <v>2162</v>
      </c>
      <c r="E65" s="231">
        <v>44897</v>
      </c>
      <c r="F65" s="231">
        <v>44902</v>
      </c>
      <c r="G65" s="112">
        <v>45245</v>
      </c>
      <c r="H65" s="18">
        <v>62581258</v>
      </c>
      <c r="I65" s="235" t="s">
        <v>4</v>
      </c>
      <c r="J65" s="216" t="s">
        <v>5</v>
      </c>
      <c r="K65" s="216" t="s">
        <v>1825</v>
      </c>
      <c r="L65" s="19">
        <f t="shared" si="2"/>
        <v>0.59320844908550741</v>
      </c>
      <c r="M65" s="18">
        <v>37123731</v>
      </c>
      <c r="N65" s="18">
        <f t="shared" si="0"/>
        <v>25457527</v>
      </c>
      <c r="O65" s="236">
        <v>0</v>
      </c>
      <c r="P65" s="236">
        <v>0</v>
      </c>
      <c r="Q65" s="26">
        <v>0</v>
      </c>
      <c r="R65" s="232">
        <v>0</v>
      </c>
      <c r="S65" s="22">
        <v>62581258</v>
      </c>
      <c r="T65" s="231" t="s">
        <v>4</v>
      </c>
      <c r="U65" s="220" t="s">
        <v>2174</v>
      </c>
      <c r="V65" s="14"/>
      <c r="W65" s="14"/>
    </row>
    <row r="66" spans="1:23" ht="77.099999999999994" customHeight="1" x14ac:dyDescent="0.3">
      <c r="A66" s="232" t="s">
        <v>2195</v>
      </c>
      <c r="B66" s="215">
        <v>849</v>
      </c>
      <c r="C66" s="198" t="s">
        <v>2196</v>
      </c>
      <c r="D66" s="230" t="s">
        <v>1895</v>
      </c>
      <c r="E66" s="231">
        <v>44897</v>
      </c>
      <c r="F66" s="231">
        <v>44900</v>
      </c>
      <c r="G66" s="112">
        <v>45245</v>
      </c>
      <c r="H66" s="18">
        <v>43459180</v>
      </c>
      <c r="I66" s="235" t="s">
        <v>4</v>
      </c>
      <c r="J66" s="216" t="s">
        <v>5</v>
      </c>
      <c r="K66" s="216" t="s">
        <v>1825</v>
      </c>
      <c r="L66" s="19">
        <f t="shared" si="2"/>
        <v>0.59875269160623834</v>
      </c>
      <c r="M66" s="18">
        <v>26021301</v>
      </c>
      <c r="N66" s="18">
        <f t="shared" ref="N66:N129" si="3">+H66-M66</f>
        <v>17437879</v>
      </c>
      <c r="O66" s="236">
        <v>0</v>
      </c>
      <c r="P66" s="236">
        <v>0</v>
      </c>
      <c r="Q66" s="26">
        <v>0</v>
      </c>
      <c r="R66" s="232">
        <v>0</v>
      </c>
      <c r="S66" s="22">
        <v>43459180</v>
      </c>
      <c r="T66" s="231" t="s">
        <v>4</v>
      </c>
      <c r="U66" s="220" t="s">
        <v>2197</v>
      </c>
      <c r="V66" s="14"/>
      <c r="W66" s="14"/>
    </row>
    <row r="67" spans="1:23" ht="77.099999999999994" customHeight="1" x14ac:dyDescent="0.3">
      <c r="A67" s="247" t="s">
        <v>2198</v>
      </c>
      <c r="B67" s="215">
        <v>850</v>
      </c>
      <c r="C67" s="311" t="s">
        <v>2199</v>
      </c>
      <c r="D67" s="230" t="s">
        <v>1895</v>
      </c>
      <c r="E67" s="231">
        <v>44897</v>
      </c>
      <c r="F67" s="231">
        <v>44900</v>
      </c>
      <c r="G67" s="112">
        <v>45245</v>
      </c>
      <c r="H67" s="18">
        <v>43459180</v>
      </c>
      <c r="I67" s="235" t="s">
        <v>4</v>
      </c>
      <c r="J67" s="216" t="s">
        <v>5</v>
      </c>
      <c r="K67" s="216" t="s">
        <v>1825</v>
      </c>
      <c r="L67" s="19">
        <f t="shared" si="2"/>
        <v>0.57934866695598031</v>
      </c>
      <c r="M67" s="18">
        <v>25178018</v>
      </c>
      <c r="N67" s="18">
        <f t="shared" si="3"/>
        <v>18281162</v>
      </c>
      <c r="O67" s="236">
        <v>1</v>
      </c>
      <c r="P67" s="236">
        <v>0</v>
      </c>
      <c r="Q67" s="26">
        <v>0</v>
      </c>
      <c r="R67" s="232">
        <v>0</v>
      </c>
      <c r="S67" s="22">
        <v>43459180</v>
      </c>
      <c r="T67" s="231" t="s">
        <v>4</v>
      </c>
      <c r="U67" s="220" t="s">
        <v>2200</v>
      </c>
      <c r="V67" s="14"/>
      <c r="W67" s="14"/>
    </row>
    <row r="68" spans="1:23" ht="77.099999999999994" customHeight="1" x14ac:dyDescent="0.3">
      <c r="A68" s="232" t="s">
        <v>2201</v>
      </c>
      <c r="B68" s="215">
        <v>851</v>
      </c>
      <c r="C68" s="198" t="s">
        <v>2202</v>
      </c>
      <c r="D68" s="230" t="s">
        <v>1911</v>
      </c>
      <c r="E68" s="231">
        <v>44897</v>
      </c>
      <c r="F68" s="231">
        <v>44901</v>
      </c>
      <c r="G68" s="112">
        <v>45245</v>
      </c>
      <c r="H68" s="18">
        <v>43459180</v>
      </c>
      <c r="I68" s="235" t="s">
        <v>4</v>
      </c>
      <c r="J68" s="216" t="s">
        <v>5</v>
      </c>
      <c r="K68" s="216" t="s">
        <v>1844</v>
      </c>
      <c r="L68" s="19">
        <f t="shared" si="2"/>
        <v>0.59598068808477289</v>
      </c>
      <c r="M68" s="18">
        <v>25900832</v>
      </c>
      <c r="N68" s="18">
        <f t="shared" si="3"/>
        <v>17558348</v>
      </c>
      <c r="O68" s="236">
        <v>0</v>
      </c>
      <c r="P68" s="236">
        <v>0</v>
      </c>
      <c r="Q68" s="26">
        <v>0</v>
      </c>
      <c r="R68" s="232">
        <v>0</v>
      </c>
      <c r="S68" s="22">
        <v>43459180</v>
      </c>
      <c r="T68" s="231" t="s">
        <v>4</v>
      </c>
      <c r="U68" s="220" t="s">
        <v>2203</v>
      </c>
      <c r="V68" s="14"/>
      <c r="W68" s="14"/>
    </row>
    <row r="69" spans="1:23" ht="77.099999999999994" customHeight="1" x14ac:dyDescent="0.3">
      <c r="A69" s="232" t="s">
        <v>2204</v>
      </c>
      <c r="B69" s="215">
        <v>852</v>
      </c>
      <c r="C69" s="198" t="s">
        <v>1359</v>
      </c>
      <c r="D69" s="230" t="s">
        <v>1911</v>
      </c>
      <c r="E69" s="231">
        <v>44897</v>
      </c>
      <c r="F69" s="231">
        <v>44904</v>
      </c>
      <c r="G69" s="112">
        <v>45245</v>
      </c>
      <c r="H69" s="18">
        <v>43459180</v>
      </c>
      <c r="I69" s="235" t="s">
        <v>4</v>
      </c>
      <c r="J69" s="216" t="s">
        <v>5</v>
      </c>
      <c r="K69" s="216" t="s">
        <v>1844</v>
      </c>
      <c r="L69" s="19">
        <f t="shared" si="2"/>
        <v>0.58766467752037654</v>
      </c>
      <c r="M69" s="18">
        <v>25539425</v>
      </c>
      <c r="N69" s="18">
        <f t="shared" si="3"/>
        <v>17919755</v>
      </c>
      <c r="O69" s="236">
        <v>0</v>
      </c>
      <c r="P69" s="236">
        <v>0</v>
      </c>
      <c r="Q69" s="26">
        <v>0</v>
      </c>
      <c r="R69" s="232">
        <v>0</v>
      </c>
      <c r="S69" s="22">
        <v>43459180</v>
      </c>
      <c r="T69" s="231" t="s">
        <v>4</v>
      </c>
      <c r="U69" s="220" t="s">
        <v>2205</v>
      </c>
      <c r="V69" s="14"/>
      <c r="W69" s="14"/>
    </row>
    <row r="70" spans="1:23" ht="77.099999999999994" customHeight="1" x14ac:dyDescent="0.3">
      <c r="A70" s="232" t="s">
        <v>2206</v>
      </c>
      <c r="B70" s="215">
        <v>853</v>
      </c>
      <c r="C70" s="198" t="s">
        <v>2207</v>
      </c>
      <c r="D70" s="230" t="s">
        <v>1911</v>
      </c>
      <c r="E70" s="231">
        <v>44897</v>
      </c>
      <c r="F70" s="231">
        <v>44901</v>
      </c>
      <c r="G70" s="112">
        <v>45245</v>
      </c>
      <c r="H70" s="18">
        <v>43459180</v>
      </c>
      <c r="I70" s="235" t="s">
        <v>4</v>
      </c>
      <c r="J70" s="216" t="s">
        <v>5</v>
      </c>
      <c r="K70" s="216" t="s">
        <v>1844</v>
      </c>
      <c r="L70" s="19">
        <f t="shared" ref="L70:L101" si="4">+M70/H70</f>
        <v>0.59598068808477289</v>
      </c>
      <c r="M70" s="18">
        <v>25900832</v>
      </c>
      <c r="N70" s="18">
        <f t="shared" si="3"/>
        <v>17558348</v>
      </c>
      <c r="O70" s="236">
        <v>0</v>
      </c>
      <c r="P70" s="236">
        <v>0</v>
      </c>
      <c r="Q70" s="26">
        <v>0</v>
      </c>
      <c r="R70" s="232">
        <v>0</v>
      </c>
      <c r="S70" s="22">
        <v>43459180</v>
      </c>
      <c r="T70" s="231" t="s">
        <v>4</v>
      </c>
      <c r="U70" s="220" t="s">
        <v>2208</v>
      </c>
      <c r="V70" s="14"/>
      <c r="W70" s="14"/>
    </row>
    <row r="71" spans="1:23" ht="77.099999999999994" customHeight="1" x14ac:dyDescent="0.3">
      <c r="A71" s="232" t="s">
        <v>2209</v>
      </c>
      <c r="B71" s="215">
        <v>854</v>
      </c>
      <c r="C71" s="198" t="s">
        <v>1875</v>
      </c>
      <c r="D71" s="230" t="s">
        <v>1911</v>
      </c>
      <c r="E71" s="231">
        <v>44897</v>
      </c>
      <c r="F71" s="231">
        <v>44901</v>
      </c>
      <c r="G71" s="112">
        <v>45245</v>
      </c>
      <c r="H71" s="18">
        <v>43459180</v>
      </c>
      <c r="I71" s="235" t="s">
        <v>4</v>
      </c>
      <c r="J71" s="216" t="s">
        <v>5</v>
      </c>
      <c r="K71" s="216" t="s">
        <v>1844</v>
      </c>
      <c r="L71" s="19">
        <f t="shared" si="4"/>
        <v>0.59598068808477289</v>
      </c>
      <c r="M71" s="18">
        <v>25900832</v>
      </c>
      <c r="N71" s="18">
        <f t="shared" si="3"/>
        <v>17558348</v>
      </c>
      <c r="O71" s="236">
        <v>0</v>
      </c>
      <c r="P71" s="236">
        <v>0</v>
      </c>
      <c r="Q71" s="26">
        <v>0</v>
      </c>
      <c r="R71" s="232">
        <v>0</v>
      </c>
      <c r="S71" s="22">
        <v>43459180</v>
      </c>
      <c r="T71" s="231" t="s">
        <v>4</v>
      </c>
      <c r="U71" s="220" t="s">
        <v>2210</v>
      </c>
      <c r="V71" s="14"/>
      <c r="W71" s="14"/>
    </row>
    <row r="72" spans="1:23" ht="77.099999999999994" customHeight="1" x14ac:dyDescent="0.3">
      <c r="A72" s="232" t="s">
        <v>2211</v>
      </c>
      <c r="B72" s="215">
        <v>855</v>
      </c>
      <c r="C72" s="198" t="s">
        <v>2212</v>
      </c>
      <c r="D72" s="230" t="s">
        <v>1911</v>
      </c>
      <c r="E72" s="231">
        <v>44897</v>
      </c>
      <c r="F72" s="231">
        <v>44907</v>
      </c>
      <c r="G72" s="112">
        <v>45245</v>
      </c>
      <c r="H72" s="18">
        <v>43459180</v>
      </c>
      <c r="I72" s="235" t="s">
        <v>4</v>
      </c>
      <c r="J72" s="216" t="s">
        <v>5</v>
      </c>
      <c r="K72" s="216" t="s">
        <v>1844</v>
      </c>
      <c r="L72" s="19">
        <f t="shared" si="4"/>
        <v>0.57934866695598031</v>
      </c>
      <c r="M72" s="18">
        <v>25178018</v>
      </c>
      <c r="N72" s="18">
        <f t="shared" si="3"/>
        <v>18281162</v>
      </c>
      <c r="O72" s="236">
        <v>0</v>
      </c>
      <c r="P72" s="236">
        <v>0</v>
      </c>
      <c r="Q72" s="26">
        <v>0</v>
      </c>
      <c r="R72" s="232">
        <v>0</v>
      </c>
      <c r="S72" s="22">
        <v>43459180</v>
      </c>
      <c r="T72" s="231" t="s">
        <v>4</v>
      </c>
      <c r="U72" s="220" t="s">
        <v>2213</v>
      </c>
      <c r="V72" s="14"/>
      <c r="W72" s="14"/>
    </row>
    <row r="73" spans="1:23" ht="77.099999999999994" customHeight="1" x14ac:dyDescent="0.3">
      <c r="A73" s="268" t="s">
        <v>2108</v>
      </c>
      <c r="B73" s="269">
        <v>815</v>
      </c>
      <c r="C73" s="550" t="s">
        <v>2109</v>
      </c>
      <c r="D73" s="271" t="s">
        <v>2110</v>
      </c>
      <c r="E73" s="272">
        <v>44900</v>
      </c>
      <c r="F73" s="272">
        <v>44901</v>
      </c>
      <c r="G73" s="118">
        <v>45245</v>
      </c>
      <c r="H73" s="34">
        <v>55627760</v>
      </c>
      <c r="I73" s="273" t="s">
        <v>4</v>
      </c>
      <c r="J73" s="274" t="s">
        <v>5</v>
      </c>
      <c r="K73" s="274" t="s">
        <v>1823</v>
      </c>
      <c r="L73" s="275">
        <f t="shared" si="4"/>
        <v>0.59598049606886916</v>
      </c>
      <c r="M73" s="34">
        <v>33153060</v>
      </c>
      <c r="N73" s="34">
        <f t="shared" si="3"/>
        <v>22474700</v>
      </c>
      <c r="O73" s="276">
        <v>0</v>
      </c>
      <c r="P73" s="276">
        <v>0</v>
      </c>
      <c r="Q73" s="35">
        <v>0</v>
      </c>
      <c r="R73" s="268">
        <v>0</v>
      </c>
      <c r="S73" s="22">
        <v>55627760</v>
      </c>
      <c r="T73" s="272" t="s">
        <v>4</v>
      </c>
      <c r="U73" s="277" t="s">
        <v>2111</v>
      </c>
      <c r="V73" s="14"/>
      <c r="W73" s="14"/>
    </row>
    <row r="74" spans="1:23" ht="77.099999999999994" customHeight="1" x14ac:dyDescent="0.3">
      <c r="A74" s="232" t="s">
        <v>2119</v>
      </c>
      <c r="B74" s="215">
        <v>819</v>
      </c>
      <c r="C74" s="198" t="s">
        <v>1878</v>
      </c>
      <c r="D74" s="230" t="s">
        <v>2120</v>
      </c>
      <c r="E74" s="231">
        <v>44900</v>
      </c>
      <c r="F74" s="231">
        <v>45266</v>
      </c>
      <c r="G74" s="112">
        <v>45245</v>
      </c>
      <c r="H74" s="18">
        <v>43459180</v>
      </c>
      <c r="I74" s="235" t="s">
        <v>4</v>
      </c>
      <c r="J74" s="216" t="s">
        <v>5</v>
      </c>
      <c r="K74" s="216" t="s">
        <v>1844</v>
      </c>
      <c r="L74" s="19">
        <f t="shared" si="4"/>
        <v>0.59598068808477289</v>
      </c>
      <c r="M74" s="18">
        <v>25900832</v>
      </c>
      <c r="N74" s="18">
        <f t="shared" si="3"/>
        <v>17558348</v>
      </c>
      <c r="O74" s="236">
        <v>0</v>
      </c>
      <c r="P74" s="236">
        <v>0</v>
      </c>
      <c r="Q74" s="26">
        <v>0</v>
      </c>
      <c r="R74" s="232">
        <v>0</v>
      </c>
      <c r="S74" s="22">
        <v>43459180</v>
      </c>
      <c r="T74" s="231" t="s">
        <v>4</v>
      </c>
      <c r="U74" s="237" t="s">
        <v>2121</v>
      </c>
      <c r="V74" s="14"/>
      <c r="W74" s="14"/>
    </row>
    <row r="75" spans="1:23" ht="77.099999999999994" customHeight="1" x14ac:dyDescent="0.3">
      <c r="A75" s="232" t="s">
        <v>2122</v>
      </c>
      <c r="B75" s="215">
        <v>820</v>
      </c>
      <c r="C75" s="198" t="s">
        <v>1889</v>
      </c>
      <c r="D75" s="230" t="s">
        <v>2113</v>
      </c>
      <c r="E75" s="231">
        <v>44900</v>
      </c>
      <c r="F75" s="231">
        <v>44904</v>
      </c>
      <c r="G75" s="112">
        <v>45245</v>
      </c>
      <c r="H75" s="18">
        <v>43459180</v>
      </c>
      <c r="I75" s="235" t="s">
        <v>4</v>
      </c>
      <c r="J75" s="216" t="s">
        <v>5</v>
      </c>
      <c r="K75" s="216" t="s">
        <v>1844</v>
      </c>
      <c r="L75" s="19">
        <f t="shared" si="4"/>
        <v>0.58766467752037654</v>
      </c>
      <c r="M75" s="18">
        <v>25539425</v>
      </c>
      <c r="N75" s="18">
        <f t="shared" si="3"/>
        <v>17919755</v>
      </c>
      <c r="O75" s="236">
        <v>0</v>
      </c>
      <c r="P75" s="236">
        <v>0</v>
      </c>
      <c r="Q75" s="26">
        <v>0</v>
      </c>
      <c r="R75" s="232">
        <v>0</v>
      </c>
      <c r="S75" s="22">
        <v>43459180</v>
      </c>
      <c r="T75" s="231" t="s">
        <v>4</v>
      </c>
      <c r="U75" s="237" t="s">
        <v>2123</v>
      </c>
      <c r="V75" s="14"/>
      <c r="W75" s="14"/>
    </row>
    <row r="76" spans="1:23" ht="77.099999999999994" customHeight="1" x14ac:dyDescent="0.3">
      <c r="A76" s="232" t="s">
        <v>2124</v>
      </c>
      <c r="B76" s="215">
        <v>821</v>
      </c>
      <c r="C76" s="198" t="s">
        <v>2125</v>
      </c>
      <c r="D76" s="230" t="s">
        <v>2113</v>
      </c>
      <c r="E76" s="231">
        <v>44900</v>
      </c>
      <c r="F76" s="231">
        <v>44904</v>
      </c>
      <c r="G76" s="112">
        <v>45245</v>
      </c>
      <c r="H76" s="18">
        <v>43459180</v>
      </c>
      <c r="I76" s="235" t="s">
        <v>4</v>
      </c>
      <c r="J76" s="216" t="s">
        <v>5</v>
      </c>
      <c r="K76" s="216" t="s">
        <v>1844</v>
      </c>
      <c r="L76" s="19">
        <f t="shared" si="4"/>
        <v>0.58766467752037654</v>
      </c>
      <c r="M76" s="18">
        <v>25539425</v>
      </c>
      <c r="N76" s="18">
        <f t="shared" si="3"/>
        <v>17919755</v>
      </c>
      <c r="O76" s="236">
        <v>0</v>
      </c>
      <c r="P76" s="236">
        <v>0</v>
      </c>
      <c r="Q76" s="26">
        <v>0</v>
      </c>
      <c r="R76" s="232">
        <v>0</v>
      </c>
      <c r="S76" s="22">
        <v>43459180</v>
      </c>
      <c r="T76" s="231" t="s">
        <v>4</v>
      </c>
      <c r="U76" s="237" t="s">
        <v>2126</v>
      </c>
      <c r="V76" s="14"/>
      <c r="W76" s="14"/>
    </row>
    <row r="77" spans="1:23" ht="77.099999999999994" customHeight="1" x14ac:dyDescent="0.3">
      <c r="A77" s="232" t="s">
        <v>2127</v>
      </c>
      <c r="B77" s="215">
        <v>822</v>
      </c>
      <c r="C77" s="36" t="s">
        <v>1906</v>
      </c>
      <c r="D77" s="230" t="s">
        <v>1893</v>
      </c>
      <c r="E77" s="231">
        <v>44900</v>
      </c>
      <c r="F77" s="231">
        <v>44904</v>
      </c>
      <c r="G77" s="112">
        <v>45245</v>
      </c>
      <c r="H77" s="18">
        <v>43459180</v>
      </c>
      <c r="I77" s="235" t="s">
        <v>4</v>
      </c>
      <c r="J77" s="216" t="s">
        <v>5</v>
      </c>
      <c r="K77" s="216" t="s">
        <v>1825</v>
      </c>
      <c r="L77" s="19">
        <f t="shared" si="4"/>
        <v>0.58766467752037654</v>
      </c>
      <c r="M77" s="18">
        <v>25539425</v>
      </c>
      <c r="N77" s="18">
        <f t="shared" si="3"/>
        <v>17919755</v>
      </c>
      <c r="O77" s="236">
        <v>0</v>
      </c>
      <c r="P77" s="236">
        <v>0</v>
      </c>
      <c r="Q77" s="26">
        <v>0</v>
      </c>
      <c r="R77" s="232">
        <v>0</v>
      </c>
      <c r="S77" s="22">
        <v>43459180</v>
      </c>
      <c r="T77" s="231" t="s">
        <v>4</v>
      </c>
      <c r="U77" s="237" t="s">
        <v>2128</v>
      </c>
      <c r="V77" s="14"/>
      <c r="W77" s="14"/>
    </row>
    <row r="78" spans="1:23" ht="77.099999999999994" customHeight="1" x14ac:dyDescent="0.3">
      <c r="A78" s="232" t="s">
        <v>2129</v>
      </c>
      <c r="B78" s="215">
        <v>823</v>
      </c>
      <c r="C78" s="198" t="s">
        <v>2130</v>
      </c>
      <c r="D78" s="230" t="s">
        <v>1893</v>
      </c>
      <c r="E78" s="231">
        <v>44900</v>
      </c>
      <c r="F78" s="231">
        <v>44904</v>
      </c>
      <c r="G78" s="112">
        <v>45245</v>
      </c>
      <c r="H78" s="18">
        <v>43459180</v>
      </c>
      <c r="I78" s="235" t="s">
        <v>4</v>
      </c>
      <c r="J78" s="216" t="s">
        <v>5</v>
      </c>
      <c r="K78" s="216" t="s">
        <v>1825</v>
      </c>
      <c r="L78" s="19">
        <f t="shared" si="4"/>
        <v>0.58766467752037654</v>
      </c>
      <c r="M78" s="18">
        <v>25539425</v>
      </c>
      <c r="N78" s="18">
        <f t="shared" si="3"/>
        <v>17919755</v>
      </c>
      <c r="O78" s="236">
        <v>0</v>
      </c>
      <c r="P78" s="236">
        <v>0</v>
      </c>
      <c r="Q78" s="26">
        <v>0</v>
      </c>
      <c r="R78" s="232">
        <v>0</v>
      </c>
      <c r="S78" s="22">
        <v>43459180</v>
      </c>
      <c r="T78" s="231" t="s">
        <v>4</v>
      </c>
      <c r="U78" s="237" t="s">
        <v>2131</v>
      </c>
      <c r="V78" s="14"/>
      <c r="W78" s="14"/>
    </row>
    <row r="79" spans="1:23" ht="77.099999999999994" customHeight="1" x14ac:dyDescent="0.3">
      <c r="A79" s="232" t="s">
        <v>2132</v>
      </c>
      <c r="B79" s="215">
        <v>824</v>
      </c>
      <c r="C79" s="198" t="s">
        <v>1894</v>
      </c>
      <c r="D79" s="230" t="s">
        <v>1895</v>
      </c>
      <c r="E79" s="231">
        <v>44900</v>
      </c>
      <c r="F79" s="231">
        <v>44904</v>
      </c>
      <c r="G79" s="112">
        <v>45245</v>
      </c>
      <c r="H79" s="18">
        <v>43459180</v>
      </c>
      <c r="I79" s="235" t="s">
        <v>4</v>
      </c>
      <c r="J79" s="216" t="s">
        <v>5</v>
      </c>
      <c r="K79" s="216" t="s">
        <v>1825</v>
      </c>
      <c r="L79" s="19">
        <f t="shared" si="4"/>
        <v>0.58766467752037654</v>
      </c>
      <c r="M79" s="18">
        <v>25539425</v>
      </c>
      <c r="N79" s="18">
        <f t="shared" si="3"/>
        <v>17919755</v>
      </c>
      <c r="O79" s="236">
        <v>0</v>
      </c>
      <c r="P79" s="236">
        <v>0</v>
      </c>
      <c r="Q79" s="26">
        <v>0</v>
      </c>
      <c r="R79" s="232">
        <v>0</v>
      </c>
      <c r="S79" s="22">
        <v>43459180</v>
      </c>
      <c r="T79" s="231" t="s">
        <v>4</v>
      </c>
      <c r="U79" s="237" t="s">
        <v>2133</v>
      </c>
      <c r="V79" s="14"/>
      <c r="W79" s="14"/>
    </row>
    <row r="80" spans="1:23" ht="77.099999999999994" customHeight="1" x14ac:dyDescent="0.3">
      <c r="A80" s="232" t="s">
        <v>2145</v>
      </c>
      <c r="B80" s="215">
        <v>829</v>
      </c>
      <c r="C80" s="198" t="s">
        <v>2146</v>
      </c>
      <c r="D80" s="230" t="s">
        <v>2120</v>
      </c>
      <c r="E80" s="231">
        <v>44900</v>
      </c>
      <c r="F80" s="231">
        <v>45267</v>
      </c>
      <c r="G80" s="112">
        <v>45245</v>
      </c>
      <c r="H80" s="18">
        <v>43459180</v>
      </c>
      <c r="I80" s="235" t="s">
        <v>4</v>
      </c>
      <c r="J80" s="216" t="s">
        <v>5</v>
      </c>
      <c r="K80" s="216" t="s">
        <v>1844</v>
      </c>
      <c r="L80" s="19">
        <f t="shared" si="4"/>
        <v>0.59320868456330744</v>
      </c>
      <c r="M80" s="18">
        <v>25780363</v>
      </c>
      <c r="N80" s="18">
        <f t="shared" si="3"/>
        <v>17678817</v>
      </c>
      <c r="O80" s="236">
        <v>0</v>
      </c>
      <c r="P80" s="236">
        <v>0</v>
      </c>
      <c r="Q80" s="26">
        <v>0</v>
      </c>
      <c r="R80" s="232">
        <v>0</v>
      </c>
      <c r="S80" s="22">
        <v>43459180</v>
      </c>
      <c r="T80" s="231" t="s">
        <v>4</v>
      </c>
      <c r="U80" s="237" t="s">
        <v>2147</v>
      </c>
      <c r="V80" s="14"/>
      <c r="W80" s="14"/>
    </row>
    <row r="81" spans="1:23" ht="77.099999999999994" customHeight="1" x14ac:dyDescent="0.3">
      <c r="A81" s="232" t="s">
        <v>2148</v>
      </c>
      <c r="B81" s="215">
        <v>830</v>
      </c>
      <c r="C81" s="198" t="s">
        <v>1891</v>
      </c>
      <c r="D81" s="230" t="s">
        <v>2120</v>
      </c>
      <c r="E81" s="231">
        <v>44900</v>
      </c>
      <c r="F81" s="231">
        <v>45267</v>
      </c>
      <c r="G81" s="112">
        <v>45245</v>
      </c>
      <c r="H81" s="18">
        <v>43459180</v>
      </c>
      <c r="I81" s="235" t="s">
        <v>4</v>
      </c>
      <c r="J81" s="216" t="s">
        <v>5</v>
      </c>
      <c r="K81" s="216" t="s">
        <v>1844</v>
      </c>
      <c r="L81" s="19">
        <f t="shared" si="4"/>
        <v>0.59320868456330744</v>
      </c>
      <c r="M81" s="18">
        <v>25780363</v>
      </c>
      <c r="N81" s="18">
        <f t="shared" si="3"/>
        <v>17678817</v>
      </c>
      <c r="O81" s="236">
        <v>0</v>
      </c>
      <c r="P81" s="236">
        <v>0</v>
      </c>
      <c r="Q81" s="26">
        <v>0</v>
      </c>
      <c r="R81" s="232">
        <v>0</v>
      </c>
      <c r="S81" s="22">
        <v>43459180</v>
      </c>
      <c r="T81" s="231" t="s">
        <v>4</v>
      </c>
      <c r="U81" s="237" t="s">
        <v>2149</v>
      </c>
      <c r="V81" s="14"/>
      <c r="W81" s="14"/>
    </row>
    <row r="82" spans="1:23" ht="77.099999999999994" customHeight="1" x14ac:dyDescent="0.3">
      <c r="A82" s="232" t="s">
        <v>2169</v>
      </c>
      <c r="B82" s="215">
        <v>838</v>
      </c>
      <c r="C82" s="198" t="s">
        <v>1896</v>
      </c>
      <c r="D82" s="230" t="s">
        <v>2162</v>
      </c>
      <c r="E82" s="231">
        <v>44900</v>
      </c>
      <c r="F82" s="231">
        <v>44901</v>
      </c>
      <c r="G82" s="112">
        <v>45245</v>
      </c>
      <c r="H82" s="18">
        <v>62581258</v>
      </c>
      <c r="I82" s="235" t="s">
        <v>4</v>
      </c>
      <c r="J82" s="216" t="s">
        <v>5</v>
      </c>
      <c r="K82" s="216" t="s">
        <v>1825</v>
      </c>
      <c r="L82" s="19">
        <f t="shared" si="4"/>
        <v>0.59598044513582649</v>
      </c>
      <c r="M82" s="18">
        <v>37297206</v>
      </c>
      <c r="N82" s="18">
        <f t="shared" si="3"/>
        <v>25284052</v>
      </c>
      <c r="O82" s="236">
        <v>0</v>
      </c>
      <c r="P82" s="236">
        <v>0</v>
      </c>
      <c r="Q82" s="26">
        <v>0</v>
      </c>
      <c r="R82" s="232">
        <v>0</v>
      </c>
      <c r="S82" s="22">
        <v>62581258</v>
      </c>
      <c r="T82" s="231" t="s">
        <v>4</v>
      </c>
      <c r="U82" s="220" t="s">
        <v>2170</v>
      </c>
      <c r="V82" s="14"/>
      <c r="W82" s="14"/>
    </row>
    <row r="83" spans="1:23" ht="77.099999999999994" customHeight="1" x14ac:dyDescent="0.3">
      <c r="A83" s="232" t="s">
        <v>2188</v>
      </c>
      <c r="B83" s="215">
        <v>847</v>
      </c>
      <c r="C83" s="198" t="s">
        <v>2189</v>
      </c>
      <c r="D83" s="230" t="s">
        <v>2190</v>
      </c>
      <c r="E83" s="231">
        <v>44900</v>
      </c>
      <c r="F83" s="231">
        <v>44901</v>
      </c>
      <c r="G83" s="112">
        <v>45245</v>
      </c>
      <c r="H83" s="18">
        <v>86917448</v>
      </c>
      <c r="I83" s="235" t="s">
        <v>4</v>
      </c>
      <c r="J83" s="216" t="s">
        <v>5</v>
      </c>
      <c r="K83" s="216" t="s">
        <v>18</v>
      </c>
      <c r="L83" s="19">
        <f t="shared" si="4"/>
        <v>0.59598093584155853</v>
      </c>
      <c r="M83" s="18">
        <v>51801142</v>
      </c>
      <c r="N83" s="18">
        <f t="shared" si="3"/>
        <v>35116306</v>
      </c>
      <c r="O83" s="236">
        <v>0</v>
      </c>
      <c r="P83" s="236">
        <v>0</v>
      </c>
      <c r="Q83" s="26">
        <v>0</v>
      </c>
      <c r="R83" s="232">
        <v>0</v>
      </c>
      <c r="S83" s="22">
        <v>86917448</v>
      </c>
      <c r="T83" s="231" t="s">
        <v>4</v>
      </c>
      <c r="U83" s="574" t="s">
        <v>2191</v>
      </c>
      <c r="V83" s="14"/>
      <c r="W83" s="14"/>
    </row>
    <row r="84" spans="1:23" ht="77.099999999999994" customHeight="1" x14ac:dyDescent="0.3">
      <c r="A84" s="232" t="s">
        <v>2192</v>
      </c>
      <c r="B84" s="215">
        <v>848</v>
      </c>
      <c r="C84" s="198" t="s">
        <v>2193</v>
      </c>
      <c r="D84" s="230" t="s">
        <v>1895</v>
      </c>
      <c r="E84" s="231">
        <v>44900</v>
      </c>
      <c r="F84" s="231">
        <v>44907</v>
      </c>
      <c r="G84" s="112">
        <v>45245</v>
      </c>
      <c r="H84" s="18">
        <v>43459180</v>
      </c>
      <c r="I84" s="235" t="s">
        <v>4</v>
      </c>
      <c r="J84" s="216" t="s">
        <v>5</v>
      </c>
      <c r="K84" s="216" t="s">
        <v>1825</v>
      </c>
      <c r="L84" s="19">
        <f t="shared" si="4"/>
        <v>0.57352718113871448</v>
      </c>
      <c r="M84" s="18">
        <v>24925021</v>
      </c>
      <c r="N84" s="18">
        <f t="shared" si="3"/>
        <v>18534159</v>
      </c>
      <c r="O84" s="236">
        <v>0</v>
      </c>
      <c r="P84" s="236">
        <v>0</v>
      </c>
      <c r="Q84" s="26">
        <v>0</v>
      </c>
      <c r="R84" s="232">
        <v>0</v>
      </c>
      <c r="S84" s="22">
        <v>43459180</v>
      </c>
      <c r="T84" s="231" t="s">
        <v>4</v>
      </c>
      <c r="U84" s="220" t="s">
        <v>2194</v>
      </c>
      <c r="V84" s="14"/>
      <c r="W84" s="14"/>
    </row>
    <row r="85" spans="1:23" ht="77.099999999999994" customHeight="1" x14ac:dyDescent="0.3">
      <c r="A85" s="232" t="s">
        <v>2217</v>
      </c>
      <c r="B85" s="215">
        <v>857</v>
      </c>
      <c r="C85" s="198" t="s">
        <v>2218</v>
      </c>
      <c r="D85" s="230" t="s">
        <v>2219</v>
      </c>
      <c r="E85" s="231">
        <v>44900</v>
      </c>
      <c r="F85" s="231">
        <v>44901</v>
      </c>
      <c r="G85" s="112">
        <v>45245</v>
      </c>
      <c r="H85" s="18">
        <v>86918393</v>
      </c>
      <c r="I85" s="235" t="s">
        <v>4</v>
      </c>
      <c r="J85" s="216" t="s">
        <v>5</v>
      </c>
      <c r="K85" s="216" t="s">
        <v>11</v>
      </c>
      <c r="L85" s="19">
        <f t="shared" si="4"/>
        <v>0.59015915077951342</v>
      </c>
      <c r="M85" s="18">
        <v>51295685</v>
      </c>
      <c r="N85" s="18">
        <f t="shared" si="3"/>
        <v>35622708</v>
      </c>
      <c r="O85" s="236">
        <v>0</v>
      </c>
      <c r="P85" s="236">
        <v>0</v>
      </c>
      <c r="Q85" s="26">
        <v>0</v>
      </c>
      <c r="R85" s="232">
        <v>0</v>
      </c>
      <c r="S85" s="22">
        <v>86918393</v>
      </c>
      <c r="T85" s="231" t="s">
        <v>4</v>
      </c>
      <c r="U85" s="574" t="s">
        <v>2220</v>
      </c>
      <c r="V85" s="14"/>
      <c r="W85" s="14"/>
    </row>
    <row r="86" spans="1:23" ht="77.099999999999994" customHeight="1" x14ac:dyDescent="0.3">
      <c r="A86" s="232" t="s">
        <v>2221</v>
      </c>
      <c r="B86" s="215">
        <v>858</v>
      </c>
      <c r="C86" s="198" t="s">
        <v>1881</v>
      </c>
      <c r="D86" s="230" t="s">
        <v>2222</v>
      </c>
      <c r="E86" s="231">
        <v>44900</v>
      </c>
      <c r="F86" s="231">
        <v>44901</v>
      </c>
      <c r="G86" s="112">
        <v>45245</v>
      </c>
      <c r="H86" s="18">
        <v>43459180</v>
      </c>
      <c r="I86" s="235" t="s">
        <v>4</v>
      </c>
      <c r="J86" s="216" t="s">
        <v>5</v>
      </c>
      <c r="K86" s="216" t="s">
        <v>33</v>
      </c>
      <c r="L86" s="19">
        <f t="shared" si="4"/>
        <v>0.59598068808477289</v>
      </c>
      <c r="M86" s="18">
        <v>25900832</v>
      </c>
      <c r="N86" s="18">
        <f t="shared" si="3"/>
        <v>17558348</v>
      </c>
      <c r="O86" s="236">
        <v>1</v>
      </c>
      <c r="P86" s="236">
        <v>0</v>
      </c>
      <c r="Q86" s="26">
        <v>0</v>
      </c>
      <c r="R86" s="232">
        <v>0</v>
      </c>
      <c r="S86" s="22">
        <v>43459180</v>
      </c>
      <c r="T86" s="231" t="s">
        <v>4</v>
      </c>
      <c r="U86" s="220" t="s">
        <v>2223</v>
      </c>
      <c r="V86" s="14"/>
      <c r="W86" s="14"/>
    </row>
    <row r="87" spans="1:23" ht="77.099999999999994" customHeight="1" x14ac:dyDescent="0.3">
      <c r="A87" s="281" t="s">
        <v>2233</v>
      </c>
      <c r="B87" s="282">
        <v>867</v>
      </c>
      <c r="C87" s="283" t="s">
        <v>1846</v>
      </c>
      <c r="D87" s="284" t="s">
        <v>1504</v>
      </c>
      <c r="E87" s="285">
        <v>44900</v>
      </c>
      <c r="F87" s="285">
        <v>44902</v>
      </c>
      <c r="G87" s="119">
        <v>45245</v>
      </c>
      <c r="H87" s="38">
        <v>39113268</v>
      </c>
      <c r="I87" s="286" t="s">
        <v>4</v>
      </c>
      <c r="J87" s="287" t="s">
        <v>5</v>
      </c>
      <c r="K87" s="287" t="s">
        <v>1825</v>
      </c>
      <c r="L87" s="288">
        <f t="shared" si="4"/>
        <v>0.59320857566798046</v>
      </c>
      <c r="M87" s="38">
        <v>23202326</v>
      </c>
      <c r="N87" s="38">
        <f t="shared" si="3"/>
        <v>15910942</v>
      </c>
      <c r="O87" s="289">
        <v>0</v>
      </c>
      <c r="P87" s="289">
        <v>0</v>
      </c>
      <c r="Q87" s="39">
        <v>0</v>
      </c>
      <c r="R87" s="281">
        <v>0</v>
      </c>
      <c r="S87" s="22">
        <v>39113268</v>
      </c>
      <c r="T87" s="285" t="s">
        <v>4</v>
      </c>
      <c r="U87" s="290" t="s">
        <v>2234</v>
      </c>
      <c r="V87" s="14"/>
      <c r="W87" s="14"/>
    </row>
    <row r="88" spans="1:23" ht="77.099999999999994" customHeight="1" x14ac:dyDescent="0.3">
      <c r="A88" s="255" t="s">
        <v>2267</v>
      </c>
      <c r="B88" s="194">
        <v>883</v>
      </c>
      <c r="C88" s="262" t="s">
        <v>2268</v>
      </c>
      <c r="D88" s="256" t="s">
        <v>1395</v>
      </c>
      <c r="E88" s="257">
        <v>44900</v>
      </c>
      <c r="F88" s="257">
        <v>44901</v>
      </c>
      <c r="G88" s="117">
        <v>45245</v>
      </c>
      <c r="H88" s="31">
        <v>86918393</v>
      </c>
      <c r="I88" s="258" t="s">
        <v>4</v>
      </c>
      <c r="J88" s="259" t="s">
        <v>5</v>
      </c>
      <c r="K88" s="259" t="s">
        <v>32</v>
      </c>
      <c r="L88" s="37">
        <f t="shared" si="4"/>
        <v>0.59598066890169032</v>
      </c>
      <c r="M88" s="31">
        <v>51801682</v>
      </c>
      <c r="N88" s="31">
        <f t="shared" si="3"/>
        <v>35116711</v>
      </c>
      <c r="O88" s="263">
        <v>0</v>
      </c>
      <c r="P88" s="263">
        <v>0</v>
      </c>
      <c r="Q88" s="32">
        <v>0</v>
      </c>
      <c r="R88" s="255">
        <v>0</v>
      </c>
      <c r="S88" s="22">
        <v>86918393</v>
      </c>
      <c r="T88" s="257" t="s">
        <v>4</v>
      </c>
      <c r="U88" s="266" t="s">
        <v>2269</v>
      </c>
      <c r="V88" s="14"/>
      <c r="W88" s="14"/>
    </row>
    <row r="89" spans="1:23" ht="77.099999999999994" customHeight="1" x14ac:dyDescent="0.3">
      <c r="A89" s="232" t="s">
        <v>2303</v>
      </c>
      <c r="B89" s="215">
        <v>897</v>
      </c>
      <c r="C89" s="198" t="s">
        <v>1883</v>
      </c>
      <c r="D89" s="230" t="s">
        <v>2304</v>
      </c>
      <c r="E89" s="231">
        <v>44900</v>
      </c>
      <c r="F89" s="231">
        <v>44901</v>
      </c>
      <c r="G89" s="112">
        <v>45245</v>
      </c>
      <c r="H89" s="18">
        <v>113778196</v>
      </c>
      <c r="I89" s="235" t="s">
        <v>4</v>
      </c>
      <c r="J89" s="216" t="s">
        <v>5</v>
      </c>
      <c r="K89" s="216" t="s">
        <v>44</v>
      </c>
      <c r="L89" s="19">
        <f t="shared" si="4"/>
        <v>0.5129280042372969</v>
      </c>
      <c r="M89" s="18">
        <v>58360023</v>
      </c>
      <c r="N89" s="18">
        <f t="shared" si="3"/>
        <v>55418173</v>
      </c>
      <c r="O89" s="236">
        <v>0</v>
      </c>
      <c r="P89" s="236">
        <v>0</v>
      </c>
      <c r="Q89" s="26">
        <v>0</v>
      </c>
      <c r="R89" s="232">
        <v>0</v>
      </c>
      <c r="S89" s="22">
        <v>113778196</v>
      </c>
      <c r="T89" s="231" t="s">
        <v>4</v>
      </c>
      <c r="U89" s="220" t="s">
        <v>2305</v>
      </c>
      <c r="V89" s="14"/>
      <c r="W89" s="14"/>
    </row>
    <row r="90" spans="1:23" ht="77.099999999999994" customHeight="1" x14ac:dyDescent="0.3">
      <c r="A90" s="232" t="s">
        <v>2160</v>
      </c>
      <c r="B90" s="215">
        <v>835</v>
      </c>
      <c r="C90" s="198" t="s">
        <v>2161</v>
      </c>
      <c r="D90" s="230" t="s">
        <v>2162</v>
      </c>
      <c r="E90" s="231">
        <v>44901</v>
      </c>
      <c r="F90" s="231">
        <v>44907</v>
      </c>
      <c r="G90" s="112">
        <v>45245</v>
      </c>
      <c r="H90" s="18">
        <v>62581258</v>
      </c>
      <c r="I90" s="235" t="s">
        <v>4</v>
      </c>
      <c r="J90" s="216" t="s">
        <v>5</v>
      </c>
      <c r="K90" s="216" t="s">
        <v>1825</v>
      </c>
      <c r="L90" s="19">
        <f t="shared" si="4"/>
        <v>0.57643777311092081</v>
      </c>
      <c r="M90" s="18">
        <v>36074201</v>
      </c>
      <c r="N90" s="18">
        <f t="shared" si="3"/>
        <v>26507057</v>
      </c>
      <c r="O90" s="236">
        <v>0</v>
      </c>
      <c r="P90" s="236">
        <v>0</v>
      </c>
      <c r="Q90" s="26">
        <v>0</v>
      </c>
      <c r="R90" s="232">
        <v>0</v>
      </c>
      <c r="S90" s="22">
        <v>62581258</v>
      </c>
      <c r="T90" s="231" t="s">
        <v>4</v>
      </c>
      <c r="U90" s="220" t="s">
        <v>2163</v>
      </c>
      <c r="V90" s="14"/>
      <c r="W90" s="14"/>
    </row>
    <row r="91" spans="1:23" ht="77.099999999999994" customHeight="1" x14ac:dyDescent="0.3">
      <c r="A91" s="232" t="s">
        <v>2167</v>
      </c>
      <c r="B91" s="215">
        <v>837</v>
      </c>
      <c r="C91" s="198" t="s">
        <v>1914</v>
      </c>
      <c r="D91" s="230" t="s">
        <v>2162</v>
      </c>
      <c r="E91" s="231">
        <v>44901</v>
      </c>
      <c r="F91" s="231">
        <v>44901</v>
      </c>
      <c r="G91" s="112">
        <v>45245</v>
      </c>
      <c r="H91" s="18">
        <v>62581258</v>
      </c>
      <c r="I91" s="235" t="s">
        <v>4</v>
      </c>
      <c r="J91" s="216" t="s">
        <v>5</v>
      </c>
      <c r="K91" s="216" t="s">
        <v>1825</v>
      </c>
      <c r="L91" s="19">
        <f t="shared" si="4"/>
        <v>0.58475376126187817</v>
      </c>
      <c r="M91" s="18">
        <v>36594626</v>
      </c>
      <c r="N91" s="18">
        <f t="shared" si="3"/>
        <v>25986632</v>
      </c>
      <c r="O91" s="236">
        <v>0</v>
      </c>
      <c r="P91" s="236">
        <v>0</v>
      </c>
      <c r="Q91" s="26">
        <v>0</v>
      </c>
      <c r="R91" s="232">
        <v>0</v>
      </c>
      <c r="S91" s="22">
        <v>62581258</v>
      </c>
      <c r="T91" s="231" t="s">
        <v>4</v>
      </c>
      <c r="U91" s="220" t="s">
        <v>2168</v>
      </c>
      <c r="V91" s="14"/>
      <c r="W91" s="14"/>
    </row>
    <row r="92" spans="1:23" ht="77.099999999999994" customHeight="1" x14ac:dyDescent="0.3">
      <c r="A92" s="232" t="s">
        <v>2171</v>
      </c>
      <c r="B92" s="215">
        <v>839</v>
      </c>
      <c r="C92" s="198" t="s">
        <v>1897</v>
      </c>
      <c r="D92" s="230" t="s">
        <v>2162</v>
      </c>
      <c r="E92" s="231">
        <v>44901</v>
      </c>
      <c r="F92" s="231">
        <v>44902</v>
      </c>
      <c r="G92" s="112">
        <v>45245</v>
      </c>
      <c r="H92" s="18">
        <v>62581258</v>
      </c>
      <c r="I92" s="235" t="s">
        <v>4</v>
      </c>
      <c r="J92" s="216" t="s">
        <v>5</v>
      </c>
      <c r="K92" s="216" t="s">
        <v>1825</v>
      </c>
      <c r="L92" s="19">
        <f t="shared" si="4"/>
        <v>0.59029775336251633</v>
      </c>
      <c r="M92" s="18">
        <v>36941576</v>
      </c>
      <c r="N92" s="18">
        <f t="shared" si="3"/>
        <v>25639682</v>
      </c>
      <c r="O92" s="236">
        <v>0</v>
      </c>
      <c r="P92" s="236">
        <v>0</v>
      </c>
      <c r="Q92" s="26">
        <v>0</v>
      </c>
      <c r="R92" s="232">
        <v>0</v>
      </c>
      <c r="S92" s="22">
        <v>62581258</v>
      </c>
      <c r="T92" s="231" t="s">
        <v>4</v>
      </c>
      <c r="U92" s="220" t="s">
        <v>2172</v>
      </c>
      <c r="V92" s="14"/>
      <c r="W92" s="14"/>
    </row>
    <row r="93" spans="1:23" ht="77.099999999999994" customHeight="1" x14ac:dyDescent="0.3">
      <c r="A93" s="232" t="s">
        <v>2175</v>
      </c>
      <c r="B93" s="215">
        <v>841</v>
      </c>
      <c r="C93" s="198" t="s">
        <v>2176</v>
      </c>
      <c r="D93" s="230" t="s">
        <v>2162</v>
      </c>
      <c r="E93" s="231">
        <v>44901</v>
      </c>
      <c r="F93" s="231">
        <v>44908</v>
      </c>
      <c r="G93" s="112">
        <v>45245</v>
      </c>
      <c r="H93" s="18">
        <v>62581258</v>
      </c>
      <c r="I93" s="235" t="s">
        <v>4</v>
      </c>
      <c r="J93" s="216" t="s">
        <v>5</v>
      </c>
      <c r="K93" s="216" t="s">
        <v>1825</v>
      </c>
      <c r="L93" s="19">
        <f t="shared" si="4"/>
        <v>0.57657647278359281</v>
      </c>
      <c r="M93" s="18">
        <v>36082881</v>
      </c>
      <c r="N93" s="18">
        <f t="shared" si="3"/>
        <v>26498377</v>
      </c>
      <c r="O93" s="236">
        <v>0</v>
      </c>
      <c r="P93" s="236">
        <v>0</v>
      </c>
      <c r="Q93" s="26">
        <v>0</v>
      </c>
      <c r="R93" s="232">
        <v>0</v>
      </c>
      <c r="S93" s="22">
        <v>62581258</v>
      </c>
      <c r="T93" s="231" t="s">
        <v>4</v>
      </c>
      <c r="U93" s="220" t="s">
        <v>2177</v>
      </c>
      <c r="V93" s="14"/>
      <c r="W93" s="14"/>
    </row>
    <row r="94" spans="1:23" ht="77.099999999999994" customHeight="1" x14ac:dyDescent="0.3">
      <c r="A94" s="232" t="s">
        <v>2182</v>
      </c>
      <c r="B94" s="215">
        <v>843</v>
      </c>
      <c r="C94" s="198" t="s">
        <v>1899</v>
      </c>
      <c r="D94" s="230" t="s">
        <v>2162</v>
      </c>
      <c r="E94" s="231">
        <v>44901</v>
      </c>
      <c r="F94" s="231">
        <v>44908</v>
      </c>
      <c r="G94" s="112">
        <v>45245</v>
      </c>
      <c r="H94" s="18">
        <v>62581258</v>
      </c>
      <c r="I94" s="235" t="s">
        <v>4</v>
      </c>
      <c r="J94" s="216" t="s">
        <v>5</v>
      </c>
      <c r="K94" s="216" t="s">
        <v>1825</v>
      </c>
      <c r="L94" s="19">
        <f t="shared" si="4"/>
        <v>0.57366577706060173</v>
      </c>
      <c r="M94" s="18">
        <v>35900726</v>
      </c>
      <c r="N94" s="18">
        <f t="shared" si="3"/>
        <v>26680532</v>
      </c>
      <c r="O94" s="236">
        <v>0</v>
      </c>
      <c r="P94" s="236">
        <v>0</v>
      </c>
      <c r="Q94" s="26">
        <v>0</v>
      </c>
      <c r="R94" s="232">
        <v>0</v>
      </c>
      <c r="S94" s="22">
        <v>62581258</v>
      </c>
      <c r="T94" s="231" t="s">
        <v>4</v>
      </c>
      <c r="U94" s="220" t="s">
        <v>2183</v>
      </c>
      <c r="V94" s="14"/>
      <c r="W94" s="14"/>
    </row>
    <row r="95" spans="1:23" ht="77.099999999999994" customHeight="1" x14ac:dyDescent="0.3">
      <c r="A95" s="255" t="s">
        <v>2255</v>
      </c>
      <c r="B95" s="194">
        <v>877</v>
      </c>
      <c r="C95" s="262" t="s">
        <v>1952</v>
      </c>
      <c r="D95" s="256" t="s">
        <v>2256</v>
      </c>
      <c r="E95" s="257">
        <v>44901</v>
      </c>
      <c r="F95" s="257">
        <v>44902</v>
      </c>
      <c r="G95" s="117">
        <v>45245</v>
      </c>
      <c r="H95" s="31">
        <v>62581258</v>
      </c>
      <c r="I95" s="258" t="s">
        <v>4</v>
      </c>
      <c r="J95" s="259" t="s">
        <v>5</v>
      </c>
      <c r="K95" s="259" t="s">
        <v>32</v>
      </c>
      <c r="L95" s="37">
        <f t="shared" si="4"/>
        <v>0.59320844908550741</v>
      </c>
      <c r="M95" s="31">
        <v>37123731</v>
      </c>
      <c r="N95" s="31">
        <f t="shared" si="3"/>
        <v>25457527</v>
      </c>
      <c r="O95" s="263">
        <v>0</v>
      </c>
      <c r="P95" s="263">
        <v>0</v>
      </c>
      <c r="Q95" s="32">
        <v>0</v>
      </c>
      <c r="R95" s="255">
        <v>0</v>
      </c>
      <c r="S95" s="22">
        <v>62581258</v>
      </c>
      <c r="T95" s="257" t="s">
        <v>4</v>
      </c>
      <c r="U95" s="266" t="s">
        <v>2257</v>
      </c>
      <c r="V95" s="14"/>
      <c r="W95" s="14"/>
    </row>
    <row r="96" spans="1:23" ht="77.099999999999994" customHeight="1" x14ac:dyDescent="0.3">
      <c r="A96" s="232" t="s">
        <v>2150</v>
      </c>
      <c r="B96" s="215">
        <v>831</v>
      </c>
      <c r="C96" s="198" t="s">
        <v>2151</v>
      </c>
      <c r="D96" s="230" t="s">
        <v>1893</v>
      </c>
      <c r="E96" s="231">
        <v>44902</v>
      </c>
      <c r="F96" s="231">
        <v>44907</v>
      </c>
      <c r="G96" s="112">
        <v>45245</v>
      </c>
      <c r="H96" s="18">
        <v>43459180</v>
      </c>
      <c r="I96" s="235" t="s">
        <v>4</v>
      </c>
      <c r="J96" s="216" t="s">
        <v>5</v>
      </c>
      <c r="K96" s="216" t="s">
        <v>1844</v>
      </c>
      <c r="L96" s="19">
        <f t="shared" si="4"/>
        <v>0.57934866695598031</v>
      </c>
      <c r="M96" s="18">
        <v>25178018</v>
      </c>
      <c r="N96" s="18">
        <f t="shared" si="3"/>
        <v>18281162</v>
      </c>
      <c r="O96" s="236">
        <v>0</v>
      </c>
      <c r="P96" s="236">
        <v>0</v>
      </c>
      <c r="Q96" s="26">
        <v>0</v>
      </c>
      <c r="R96" s="232">
        <v>0</v>
      </c>
      <c r="S96" s="22">
        <v>43459180</v>
      </c>
      <c r="T96" s="231" t="s">
        <v>4</v>
      </c>
      <c r="U96" s="237" t="s">
        <v>2152</v>
      </c>
      <c r="V96" s="14"/>
      <c r="W96" s="14"/>
    </row>
    <row r="97" spans="1:24" ht="77.099999999999994" customHeight="1" x14ac:dyDescent="0.3">
      <c r="A97" s="232" t="s">
        <v>2157</v>
      </c>
      <c r="B97" s="215">
        <v>834</v>
      </c>
      <c r="C97" s="198" t="s">
        <v>2158</v>
      </c>
      <c r="D97" s="230" t="s">
        <v>2120</v>
      </c>
      <c r="E97" s="231">
        <v>44902</v>
      </c>
      <c r="F97" s="231">
        <v>44907</v>
      </c>
      <c r="G97" s="112">
        <v>45245</v>
      </c>
      <c r="H97" s="18">
        <v>43459180</v>
      </c>
      <c r="I97" s="235" t="s">
        <v>4</v>
      </c>
      <c r="J97" s="216" t="s">
        <v>5</v>
      </c>
      <c r="K97" s="216" t="s">
        <v>1844</v>
      </c>
      <c r="L97" s="19">
        <f t="shared" si="4"/>
        <v>0.57934866695598031</v>
      </c>
      <c r="M97" s="18">
        <v>25178018</v>
      </c>
      <c r="N97" s="18">
        <f t="shared" si="3"/>
        <v>18281162</v>
      </c>
      <c r="O97" s="236">
        <v>0</v>
      </c>
      <c r="P97" s="236">
        <v>0</v>
      </c>
      <c r="Q97" s="26">
        <v>0</v>
      </c>
      <c r="R97" s="232">
        <v>0</v>
      </c>
      <c r="S97" s="22">
        <v>43459180</v>
      </c>
      <c r="T97" s="231" t="s">
        <v>4</v>
      </c>
      <c r="U97" s="220" t="s">
        <v>2159</v>
      </c>
      <c r="V97" s="14"/>
      <c r="W97" s="14"/>
    </row>
    <row r="98" spans="1:24" ht="77.099999999999994" customHeight="1" x14ac:dyDescent="0.3">
      <c r="A98" s="232" t="s">
        <v>2164</v>
      </c>
      <c r="B98" s="215">
        <v>836</v>
      </c>
      <c r="C98" s="198" t="s">
        <v>2165</v>
      </c>
      <c r="D98" s="230" t="s">
        <v>2162</v>
      </c>
      <c r="E98" s="231">
        <v>44902</v>
      </c>
      <c r="F98" s="231">
        <v>44907</v>
      </c>
      <c r="G98" s="112">
        <v>45245</v>
      </c>
      <c r="H98" s="18">
        <v>62581258</v>
      </c>
      <c r="I98" s="235" t="s">
        <v>4</v>
      </c>
      <c r="J98" s="216" t="s">
        <v>5</v>
      </c>
      <c r="K98" s="216" t="s">
        <v>1825</v>
      </c>
      <c r="L98" s="19">
        <f t="shared" si="4"/>
        <v>0.57643777311092081</v>
      </c>
      <c r="M98" s="18">
        <v>36074201</v>
      </c>
      <c r="N98" s="18">
        <f t="shared" si="3"/>
        <v>26507057</v>
      </c>
      <c r="O98" s="236">
        <v>0</v>
      </c>
      <c r="P98" s="236">
        <v>0</v>
      </c>
      <c r="Q98" s="26">
        <v>0</v>
      </c>
      <c r="R98" s="232">
        <v>0</v>
      </c>
      <c r="S98" s="22">
        <v>62581258</v>
      </c>
      <c r="T98" s="231" t="s">
        <v>4</v>
      </c>
      <c r="U98" s="220" t="s">
        <v>2166</v>
      </c>
      <c r="V98" s="14"/>
      <c r="W98" s="14"/>
    </row>
    <row r="99" spans="1:24" ht="77.099999999999994" customHeight="1" x14ac:dyDescent="0.3">
      <c r="A99" s="232" t="s">
        <v>2178</v>
      </c>
      <c r="B99" s="215">
        <v>842</v>
      </c>
      <c r="C99" s="198" t="s">
        <v>2179</v>
      </c>
      <c r="D99" s="230" t="s">
        <v>2180</v>
      </c>
      <c r="E99" s="231">
        <v>44902</v>
      </c>
      <c r="F99" s="231">
        <v>44908</v>
      </c>
      <c r="G99" s="112">
        <v>45245</v>
      </c>
      <c r="H99" s="18">
        <v>62581258</v>
      </c>
      <c r="I99" s="235" t="s">
        <v>4</v>
      </c>
      <c r="J99" s="216" t="s">
        <v>5</v>
      </c>
      <c r="K99" s="216" t="s">
        <v>1825</v>
      </c>
      <c r="L99" s="19">
        <f t="shared" si="4"/>
        <v>0.57657647278359281</v>
      </c>
      <c r="M99" s="18">
        <v>36082881</v>
      </c>
      <c r="N99" s="18">
        <f t="shared" si="3"/>
        <v>26498377</v>
      </c>
      <c r="O99" s="236">
        <v>0</v>
      </c>
      <c r="P99" s="236">
        <v>0</v>
      </c>
      <c r="Q99" s="26">
        <v>0</v>
      </c>
      <c r="R99" s="232">
        <v>0</v>
      </c>
      <c r="S99" s="22">
        <v>62581258</v>
      </c>
      <c r="T99" s="231" t="s">
        <v>4</v>
      </c>
      <c r="U99" s="220" t="s">
        <v>2181</v>
      </c>
      <c r="V99" s="14"/>
      <c r="W99" s="14"/>
    </row>
    <row r="100" spans="1:24" ht="77.099999999999994" customHeight="1" x14ac:dyDescent="0.3">
      <c r="A100" s="232" t="s">
        <v>2214</v>
      </c>
      <c r="B100" s="215">
        <v>856</v>
      </c>
      <c r="C100" s="198" t="s">
        <v>2215</v>
      </c>
      <c r="D100" s="230" t="s">
        <v>1911</v>
      </c>
      <c r="E100" s="231">
        <v>44902</v>
      </c>
      <c r="F100" s="231">
        <v>44907</v>
      </c>
      <c r="G100" s="112">
        <v>45245</v>
      </c>
      <c r="H100" s="18">
        <v>43459180</v>
      </c>
      <c r="I100" s="235" t="s">
        <v>4</v>
      </c>
      <c r="J100" s="216" t="s">
        <v>5</v>
      </c>
      <c r="K100" s="216" t="s">
        <v>1844</v>
      </c>
      <c r="L100" s="19">
        <f t="shared" si="4"/>
        <v>0.57934866695598031</v>
      </c>
      <c r="M100" s="18">
        <v>25178018</v>
      </c>
      <c r="N100" s="18">
        <f t="shared" si="3"/>
        <v>18281162</v>
      </c>
      <c r="O100" s="236">
        <v>0</v>
      </c>
      <c r="P100" s="236">
        <v>0</v>
      </c>
      <c r="Q100" s="26">
        <v>0</v>
      </c>
      <c r="R100" s="232">
        <v>0</v>
      </c>
      <c r="S100" s="22">
        <v>43459180</v>
      </c>
      <c r="T100" s="231" t="s">
        <v>4</v>
      </c>
      <c r="U100" s="220" t="s">
        <v>2216</v>
      </c>
      <c r="V100" s="14"/>
      <c r="W100" s="14"/>
    </row>
    <row r="101" spans="1:24" ht="77.099999999999994" customHeight="1" x14ac:dyDescent="0.3">
      <c r="A101" s="291" t="s">
        <v>2258</v>
      </c>
      <c r="B101" s="292">
        <v>878</v>
      </c>
      <c r="C101" s="293" t="s">
        <v>2259</v>
      </c>
      <c r="D101" s="292" t="s">
        <v>2260</v>
      </c>
      <c r="E101" s="294">
        <v>44902</v>
      </c>
      <c r="F101" s="294">
        <v>44907</v>
      </c>
      <c r="G101" s="120">
        <v>46234</v>
      </c>
      <c r="H101" s="51">
        <v>1306708099</v>
      </c>
      <c r="I101" s="295" t="s">
        <v>4</v>
      </c>
      <c r="J101" s="296" t="s">
        <v>7</v>
      </c>
      <c r="K101" s="296" t="s">
        <v>66</v>
      </c>
      <c r="L101" s="297">
        <f t="shared" si="4"/>
        <v>0.11840556825078652</v>
      </c>
      <c r="M101" s="16">
        <v>154721515</v>
      </c>
      <c r="N101" s="16">
        <f t="shared" si="3"/>
        <v>1151986584</v>
      </c>
      <c r="O101" s="298">
        <v>0</v>
      </c>
      <c r="P101" s="298">
        <v>0</v>
      </c>
      <c r="Q101" s="40">
        <v>0</v>
      </c>
      <c r="R101" s="291">
        <v>0</v>
      </c>
      <c r="S101" s="22">
        <v>1306708099</v>
      </c>
      <c r="T101" s="294" t="s">
        <v>4</v>
      </c>
      <c r="U101" s="299" t="s">
        <v>2261</v>
      </c>
      <c r="V101" s="14"/>
      <c r="X101" s="14"/>
    </row>
    <row r="102" spans="1:24" ht="77.099999999999994" customHeight="1" x14ac:dyDescent="0.3">
      <c r="A102" s="301" t="s">
        <v>2281</v>
      </c>
      <c r="B102" s="302">
        <v>888</v>
      </c>
      <c r="C102" s="303" t="s">
        <v>2282</v>
      </c>
      <c r="D102" s="304" t="s">
        <v>2283</v>
      </c>
      <c r="E102" s="305">
        <v>44902</v>
      </c>
      <c r="F102" s="305">
        <v>44902</v>
      </c>
      <c r="G102" s="121">
        <v>45245</v>
      </c>
      <c r="H102" s="41">
        <v>86918418</v>
      </c>
      <c r="I102" s="306" t="s">
        <v>4</v>
      </c>
      <c r="J102" s="307" t="s">
        <v>5</v>
      </c>
      <c r="K102" s="307" t="s">
        <v>16</v>
      </c>
      <c r="L102" s="308">
        <f t="shared" ref="L102:L133" si="5">+M102/H102</f>
        <v>0.58156579656109253</v>
      </c>
      <c r="M102" s="41">
        <v>50548779</v>
      </c>
      <c r="N102" s="41">
        <f t="shared" si="3"/>
        <v>36369639</v>
      </c>
      <c r="O102" s="309">
        <v>1</v>
      </c>
      <c r="P102" s="309">
        <v>0</v>
      </c>
      <c r="Q102" s="42">
        <v>0</v>
      </c>
      <c r="R102" s="301">
        <v>0</v>
      </c>
      <c r="S102" s="22">
        <v>86918418</v>
      </c>
      <c r="T102" s="305" t="s">
        <v>4</v>
      </c>
      <c r="U102" s="310" t="s">
        <v>2284</v>
      </c>
      <c r="V102" s="14"/>
      <c r="W102" s="14"/>
    </row>
    <row r="103" spans="1:24" ht="77.099999999999994" customHeight="1" x14ac:dyDescent="0.3">
      <c r="A103" s="255" t="s">
        <v>2301</v>
      </c>
      <c r="B103" s="194">
        <v>896</v>
      </c>
      <c r="C103" s="262" t="s">
        <v>1902</v>
      </c>
      <c r="D103" s="256" t="s">
        <v>30</v>
      </c>
      <c r="E103" s="257">
        <v>44902</v>
      </c>
      <c r="F103" s="257">
        <v>44911</v>
      </c>
      <c r="G103" s="117">
        <v>45245</v>
      </c>
      <c r="H103" s="31">
        <v>86918393</v>
      </c>
      <c r="I103" s="258" t="s">
        <v>4</v>
      </c>
      <c r="J103" s="259" t="s">
        <v>5</v>
      </c>
      <c r="K103" s="259" t="s">
        <v>32</v>
      </c>
      <c r="L103" s="37">
        <f t="shared" si="5"/>
        <v>0.5682606442114041</v>
      </c>
      <c r="M103" s="31">
        <v>49392302</v>
      </c>
      <c r="N103" s="31">
        <f t="shared" si="3"/>
        <v>37526091</v>
      </c>
      <c r="O103" s="263">
        <v>0</v>
      </c>
      <c r="P103" s="263">
        <v>0</v>
      </c>
      <c r="Q103" s="32">
        <v>0</v>
      </c>
      <c r="R103" s="255">
        <v>0</v>
      </c>
      <c r="S103" s="22">
        <v>86918393</v>
      </c>
      <c r="T103" s="257" t="s">
        <v>4</v>
      </c>
      <c r="U103" s="266" t="s">
        <v>2302</v>
      </c>
      <c r="V103" s="14"/>
      <c r="W103" s="14"/>
    </row>
    <row r="104" spans="1:24" ht="77.099999999999994" customHeight="1" x14ac:dyDescent="0.3">
      <c r="A104" s="255" t="s">
        <v>2306</v>
      </c>
      <c r="B104" s="194">
        <v>898</v>
      </c>
      <c r="C104" s="262" t="s">
        <v>1904</v>
      </c>
      <c r="D104" s="256" t="s">
        <v>2307</v>
      </c>
      <c r="E104" s="257">
        <v>44902</v>
      </c>
      <c r="F104" s="257">
        <v>44902</v>
      </c>
      <c r="G104" s="117">
        <v>45245</v>
      </c>
      <c r="H104" s="31">
        <v>273261828</v>
      </c>
      <c r="I104" s="258" t="s">
        <v>4</v>
      </c>
      <c r="J104" s="259" t="s">
        <v>5</v>
      </c>
      <c r="K104" s="259" t="s">
        <v>18</v>
      </c>
      <c r="L104" s="37">
        <f t="shared" si="5"/>
        <v>0.59320856186323978</v>
      </c>
      <c r="M104" s="31">
        <v>162101256</v>
      </c>
      <c r="N104" s="31">
        <f t="shared" si="3"/>
        <v>111160572</v>
      </c>
      <c r="O104" s="263">
        <v>1</v>
      </c>
      <c r="P104" s="263">
        <v>0</v>
      </c>
      <c r="Q104" s="32">
        <v>0</v>
      </c>
      <c r="R104" s="255">
        <v>0</v>
      </c>
      <c r="S104" s="22">
        <v>273261828</v>
      </c>
      <c r="T104" s="257" t="s">
        <v>4</v>
      </c>
      <c r="U104" s="266" t="s">
        <v>2308</v>
      </c>
      <c r="V104" s="14"/>
      <c r="W104" s="14"/>
    </row>
    <row r="105" spans="1:24" ht="77.099999999999994" customHeight="1" x14ac:dyDescent="0.3">
      <c r="A105" s="232" t="s">
        <v>2155</v>
      </c>
      <c r="B105" s="215">
        <v>833</v>
      </c>
      <c r="C105" s="198" t="s">
        <v>1905</v>
      </c>
      <c r="D105" s="230" t="s">
        <v>1893</v>
      </c>
      <c r="E105" s="231">
        <v>44903</v>
      </c>
      <c r="F105" s="231">
        <v>44904</v>
      </c>
      <c r="G105" s="112">
        <v>45245</v>
      </c>
      <c r="H105" s="18">
        <v>43459180</v>
      </c>
      <c r="I105" s="235" t="s">
        <v>4</v>
      </c>
      <c r="J105" s="216" t="s">
        <v>5</v>
      </c>
      <c r="K105" s="216" t="s">
        <v>1844</v>
      </c>
      <c r="L105" s="19">
        <f t="shared" si="5"/>
        <v>0.58766467752037654</v>
      </c>
      <c r="M105" s="18">
        <v>25539425</v>
      </c>
      <c r="N105" s="18">
        <f t="shared" si="3"/>
        <v>17919755</v>
      </c>
      <c r="O105" s="236">
        <v>0</v>
      </c>
      <c r="P105" s="236">
        <v>0</v>
      </c>
      <c r="Q105" s="26">
        <v>0</v>
      </c>
      <c r="R105" s="232">
        <v>0</v>
      </c>
      <c r="S105" s="22">
        <v>43459180</v>
      </c>
      <c r="T105" s="231" t="s">
        <v>4</v>
      </c>
      <c r="U105" s="237" t="s">
        <v>2156</v>
      </c>
      <c r="V105" s="14"/>
      <c r="W105" s="14"/>
    </row>
    <row r="106" spans="1:24" ht="77.099999999999994" customHeight="1" x14ac:dyDescent="0.3">
      <c r="A106" s="301" t="s">
        <v>2272</v>
      </c>
      <c r="B106" s="302">
        <v>886</v>
      </c>
      <c r="C106" s="303" t="s">
        <v>2273</v>
      </c>
      <c r="D106" s="304" t="s">
        <v>2274</v>
      </c>
      <c r="E106" s="305">
        <v>44903</v>
      </c>
      <c r="F106" s="305">
        <v>44904</v>
      </c>
      <c r="G106" s="121">
        <v>45245</v>
      </c>
      <c r="H106" s="41">
        <v>62581258</v>
      </c>
      <c r="I106" s="306" t="s">
        <v>4</v>
      </c>
      <c r="J106" s="307" t="s">
        <v>5</v>
      </c>
      <c r="K106" s="307" t="s">
        <v>16</v>
      </c>
      <c r="L106" s="308">
        <f t="shared" si="5"/>
        <v>0.58766445698486913</v>
      </c>
      <c r="M106" s="41">
        <v>36776781</v>
      </c>
      <c r="N106" s="41">
        <f t="shared" si="3"/>
        <v>25804477</v>
      </c>
      <c r="O106" s="309">
        <v>0</v>
      </c>
      <c r="P106" s="309">
        <v>0</v>
      </c>
      <c r="Q106" s="42">
        <v>0</v>
      </c>
      <c r="R106" s="301">
        <v>0</v>
      </c>
      <c r="S106" s="22">
        <v>62581258</v>
      </c>
      <c r="T106" s="305" t="s">
        <v>4</v>
      </c>
      <c r="U106" s="310" t="s">
        <v>2275</v>
      </c>
      <c r="V106" s="14"/>
      <c r="W106" s="14"/>
    </row>
    <row r="107" spans="1:24" ht="77.099999999999994" customHeight="1" x14ac:dyDescent="0.3">
      <c r="A107" s="232" t="s">
        <v>2321</v>
      </c>
      <c r="B107" s="215">
        <v>905</v>
      </c>
      <c r="C107" s="198" t="s">
        <v>1874</v>
      </c>
      <c r="D107" s="230" t="s">
        <v>1911</v>
      </c>
      <c r="E107" s="231">
        <v>44903</v>
      </c>
      <c r="F107" s="231">
        <v>44907</v>
      </c>
      <c r="G107" s="112">
        <v>45245</v>
      </c>
      <c r="H107" s="18">
        <v>43459180</v>
      </c>
      <c r="I107" s="235" t="s">
        <v>4</v>
      </c>
      <c r="J107" s="216" t="s">
        <v>5</v>
      </c>
      <c r="K107" s="216" t="s">
        <v>1844</v>
      </c>
      <c r="L107" s="19">
        <f t="shared" si="5"/>
        <v>0.57934866695598031</v>
      </c>
      <c r="M107" s="18">
        <v>25178018</v>
      </c>
      <c r="N107" s="18">
        <f t="shared" si="3"/>
        <v>18281162</v>
      </c>
      <c r="O107" s="236">
        <v>0</v>
      </c>
      <c r="P107" s="236">
        <v>0</v>
      </c>
      <c r="Q107" s="26">
        <v>0</v>
      </c>
      <c r="R107" s="232">
        <v>0</v>
      </c>
      <c r="S107" s="22">
        <v>43459180</v>
      </c>
      <c r="T107" s="231" t="s">
        <v>4</v>
      </c>
      <c r="U107" s="220" t="s">
        <v>2322</v>
      </c>
      <c r="V107" s="14"/>
      <c r="W107" s="14"/>
    </row>
    <row r="108" spans="1:24" ht="77.099999999999994" customHeight="1" x14ac:dyDescent="0.3">
      <c r="A108" s="232" t="s">
        <v>2330</v>
      </c>
      <c r="B108" s="215">
        <v>909</v>
      </c>
      <c r="C108" s="198" t="s">
        <v>1872</v>
      </c>
      <c r="D108" s="230" t="s">
        <v>1911</v>
      </c>
      <c r="E108" s="231">
        <v>44903</v>
      </c>
      <c r="F108" s="231">
        <v>44907</v>
      </c>
      <c r="G108" s="112">
        <v>45245</v>
      </c>
      <c r="H108" s="18">
        <v>43459180</v>
      </c>
      <c r="I108" s="235" t="s">
        <v>4</v>
      </c>
      <c r="J108" s="216" t="s">
        <v>5</v>
      </c>
      <c r="K108" s="216" t="s">
        <v>1844</v>
      </c>
      <c r="L108" s="19">
        <f t="shared" si="5"/>
        <v>0.57934866695598031</v>
      </c>
      <c r="M108" s="18">
        <v>25178018</v>
      </c>
      <c r="N108" s="18">
        <f t="shared" si="3"/>
        <v>18281162</v>
      </c>
      <c r="O108" s="236">
        <v>0</v>
      </c>
      <c r="P108" s="236">
        <v>0</v>
      </c>
      <c r="Q108" s="26">
        <v>0</v>
      </c>
      <c r="R108" s="232">
        <v>0</v>
      </c>
      <c r="S108" s="22">
        <v>43459180</v>
      </c>
      <c r="T108" s="231" t="s">
        <v>4</v>
      </c>
      <c r="U108" s="220" t="s">
        <v>2331</v>
      </c>
      <c r="V108" s="14"/>
      <c r="W108" s="14"/>
    </row>
    <row r="109" spans="1:24" ht="77.099999999999994" customHeight="1" x14ac:dyDescent="0.3">
      <c r="A109" s="232" t="s">
        <v>2332</v>
      </c>
      <c r="B109" s="215">
        <v>910</v>
      </c>
      <c r="C109" s="198" t="s">
        <v>2333</v>
      </c>
      <c r="D109" s="230" t="s">
        <v>1911</v>
      </c>
      <c r="E109" s="231">
        <v>44903</v>
      </c>
      <c r="F109" s="231">
        <v>44907</v>
      </c>
      <c r="G109" s="112">
        <v>45245</v>
      </c>
      <c r="H109" s="18">
        <v>43459180</v>
      </c>
      <c r="I109" s="235" t="s">
        <v>4</v>
      </c>
      <c r="J109" s="216" t="s">
        <v>5</v>
      </c>
      <c r="K109" s="216" t="s">
        <v>1844</v>
      </c>
      <c r="L109" s="19">
        <f t="shared" si="5"/>
        <v>0.57934866695598031</v>
      </c>
      <c r="M109" s="18">
        <v>25178018</v>
      </c>
      <c r="N109" s="18">
        <f t="shared" si="3"/>
        <v>18281162</v>
      </c>
      <c r="O109" s="236">
        <v>0</v>
      </c>
      <c r="P109" s="236">
        <v>0</v>
      </c>
      <c r="Q109" s="26">
        <v>0</v>
      </c>
      <c r="R109" s="232">
        <v>0</v>
      </c>
      <c r="S109" s="22">
        <v>43459180</v>
      </c>
      <c r="T109" s="231" t="s">
        <v>4</v>
      </c>
      <c r="U109" s="220" t="s">
        <v>2334</v>
      </c>
      <c r="V109" s="14"/>
      <c r="W109" s="14"/>
    </row>
    <row r="110" spans="1:24" ht="77.099999999999994" customHeight="1" x14ac:dyDescent="0.3">
      <c r="A110" s="232" t="s">
        <v>2335</v>
      </c>
      <c r="B110" s="215">
        <v>911</v>
      </c>
      <c r="C110" s="198" t="s">
        <v>1873</v>
      </c>
      <c r="D110" s="230" t="s">
        <v>1911</v>
      </c>
      <c r="E110" s="231">
        <v>44903</v>
      </c>
      <c r="F110" s="231">
        <v>44907</v>
      </c>
      <c r="G110" s="112">
        <v>45245</v>
      </c>
      <c r="H110" s="18">
        <v>43459180</v>
      </c>
      <c r="I110" s="235" t="s">
        <v>4</v>
      </c>
      <c r="J110" s="235" t="s">
        <v>5</v>
      </c>
      <c r="K110" s="216" t="s">
        <v>1844</v>
      </c>
      <c r="L110" s="252">
        <f t="shared" si="5"/>
        <v>0.57934866695598031</v>
      </c>
      <c r="M110" s="18">
        <v>25178018</v>
      </c>
      <c r="N110" s="18">
        <f t="shared" si="3"/>
        <v>18281162</v>
      </c>
      <c r="O110" s="236">
        <v>0</v>
      </c>
      <c r="P110" s="236">
        <v>0</v>
      </c>
      <c r="Q110" s="26">
        <v>0</v>
      </c>
      <c r="R110" s="232">
        <v>0</v>
      </c>
      <c r="S110" s="22">
        <v>43459180</v>
      </c>
      <c r="T110" s="231" t="s">
        <v>4</v>
      </c>
      <c r="U110" s="220" t="s">
        <v>2336</v>
      </c>
      <c r="V110" s="14"/>
      <c r="W110" s="14"/>
    </row>
    <row r="111" spans="1:24" ht="77.099999999999994" customHeight="1" x14ac:dyDescent="0.3">
      <c r="A111" s="232" t="s">
        <v>2153</v>
      </c>
      <c r="B111" s="215">
        <v>832</v>
      </c>
      <c r="C111" s="198" t="s">
        <v>1892</v>
      </c>
      <c r="D111" s="230" t="s">
        <v>1893</v>
      </c>
      <c r="E111" s="231">
        <v>44904</v>
      </c>
      <c r="F111" s="231">
        <v>44904</v>
      </c>
      <c r="G111" s="112">
        <v>45245</v>
      </c>
      <c r="H111" s="18">
        <v>43459180</v>
      </c>
      <c r="I111" s="235" t="s">
        <v>4</v>
      </c>
      <c r="J111" s="216" t="s">
        <v>5</v>
      </c>
      <c r="K111" s="216" t="s">
        <v>1844</v>
      </c>
      <c r="L111" s="19">
        <f t="shared" si="5"/>
        <v>0.25529255268967338</v>
      </c>
      <c r="M111" s="18">
        <v>11094805</v>
      </c>
      <c r="N111" s="18">
        <f t="shared" si="3"/>
        <v>32364375</v>
      </c>
      <c r="O111" s="236">
        <v>0</v>
      </c>
      <c r="P111" s="236">
        <v>0</v>
      </c>
      <c r="Q111" s="26">
        <v>0</v>
      </c>
      <c r="R111" s="232">
        <v>0</v>
      </c>
      <c r="S111" s="22">
        <v>43459180</v>
      </c>
      <c r="T111" s="231" t="s">
        <v>4</v>
      </c>
      <c r="U111" s="237" t="s">
        <v>2154</v>
      </c>
      <c r="V111" s="14"/>
      <c r="W111" s="14"/>
    </row>
    <row r="112" spans="1:24" ht="77.099999999999994" customHeight="1" x14ac:dyDescent="0.3">
      <c r="A112" s="281" t="s">
        <v>2230</v>
      </c>
      <c r="B112" s="282">
        <v>866</v>
      </c>
      <c r="C112" s="283" t="s">
        <v>2231</v>
      </c>
      <c r="D112" s="284" t="s">
        <v>1504</v>
      </c>
      <c r="E112" s="285">
        <v>44904</v>
      </c>
      <c r="F112" s="285">
        <v>44917</v>
      </c>
      <c r="G112" s="119">
        <v>45245</v>
      </c>
      <c r="H112" s="38">
        <v>39113268</v>
      </c>
      <c r="I112" s="286" t="s">
        <v>4</v>
      </c>
      <c r="J112" s="287" t="s">
        <v>5</v>
      </c>
      <c r="K112" s="287" t="s">
        <v>1825</v>
      </c>
      <c r="L112" s="288">
        <f t="shared" si="5"/>
        <v>0.55162856757456324</v>
      </c>
      <c r="M112" s="38">
        <v>21575996</v>
      </c>
      <c r="N112" s="38">
        <f t="shared" si="3"/>
        <v>17537272</v>
      </c>
      <c r="O112" s="289">
        <v>0</v>
      </c>
      <c r="P112" s="289">
        <v>0</v>
      </c>
      <c r="Q112" s="39">
        <v>0</v>
      </c>
      <c r="R112" s="281">
        <v>0</v>
      </c>
      <c r="S112" s="22">
        <v>39113268</v>
      </c>
      <c r="T112" s="285" t="s">
        <v>4</v>
      </c>
      <c r="U112" s="290" t="s">
        <v>2232</v>
      </c>
      <c r="V112" s="14"/>
      <c r="W112" s="14"/>
    </row>
    <row r="113" spans="1:24" ht="77.099999999999994" customHeight="1" x14ac:dyDescent="0.3">
      <c r="A113" s="281" t="s">
        <v>2235</v>
      </c>
      <c r="B113" s="282">
        <v>868</v>
      </c>
      <c r="C113" s="283" t="s">
        <v>2236</v>
      </c>
      <c r="D113" s="284" t="s">
        <v>1504</v>
      </c>
      <c r="E113" s="285">
        <v>44904</v>
      </c>
      <c r="F113" s="559">
        <v>44908</v>
      </c>
      <c r="G113" s="119">
        <v>45245</v>
      </c>
      <c r="H113" s="38">
        <v>39113268</v>
      </c>
      <c r="I113" s="286" t="s">
        <v>4</v>
      </c>
      <c r="J113" s="287" t="s">
        <v>5</v>
      </c>
      <c r="K113" s="287" t="s">
        <v>1825</v>
      </c>
      <c r="L113" s="288">
        <f t="shared" si="5"/>
        <v>0.57657657243061355</v>
      </c>
      <c r="M113" s="38">
        <v>22551794</v>
      </c>
      <c r="N113" s="38">
        <f t="shared" si="3"/>
        <v>16561474</v>
      </c>
      <c r="O113" s="289">
        <v>0</v>
      </c>
      <c r="P113" s="289">
        <v>0</v>
      </c>
      <c r="Q113" s="39">
        <v>0</v>
      </c>
      <c r="R113" s="281">
        <v>0</v>
      </c>
      <c r="S113" s="22">
        <v>39113268</v>
      </c>
      <c r="T113" s="285" t="s">
        <v>4</v>
      </c>
      <c r="U113" s="290" t="s">
        <v>2237</v>
      </c>
      <c r="V113" s="14"/>
      <c r="W113" s="14"/>
    </row>
    <row r="114" spans="1:24" ht="77.099999999999994" customHeight="1" x14ac:dyDescent="0.3">
      <c r="A114" s="281" t="s">
        <v>2238</v>
      </c>
      <c r="B114" s="282">
        <v>869</v>
      </c>
      <c r="C114" s="283" t="s">
        <v>1848</v>
      </c>
      <c r="D114" s="284" t="s">
        <v>1504</v>
      </c>
      <c r="E114" s="285">
        <v>44904</v>
      </c>
      <c r="F114" s="285">
        <v>44908</v>
      </c>
      <c r="G114" s="119">
        <v>45245</v>
      </c>
      <c r="H114" s="38">
        <v>39113268</v>
      </c>
      <c r="I114" s="286" t="s">
        <v>4</v>
      </c>
      <c r="J114" s="287" t="s">
        <v>5</v>
      </c>
      <c r="K114" s="287" t="s">
        <v>1825</v>
      </c>
      <c r="L114" s="288">
        <f t="shared" si="5"/>
        <v>0.57657657243061355</v>
      </c>
      <c r="M114" s="38">
        <v>22551794</v>
      </c>
      <c r="N114" s="38">
        <f t="shared" si="3"/>
        <v>16561474</v>
      </c>
      <c r="O114" s="289">
        <v>0</v>
      </c>
      <c r="P114" s="289">
        <v>0</v>
      </c>
      <c r="Q114" s="39">
        <v>0</v>
      </c>
      <c r="R114" s="281">
        <v>0</v>
      </c>
      <c r="S114" s="22">
        <v>39113268</v>
      </c>
      <c r="T114" s="285" t="s">
        <v>4</v>
      </c>
      <c r="U114" s="290" t="s">
        <v>2239</v>
      </c>
      <c r="V114" s="14"/>
      <c r="W114" s="14"/>
    </row>
    <row r="115" spans="1:24" ht="77.099999999999994" customHeight="1" x14ac:dyDescent="0.3">
      <c r="A115" s="281" t="s">
        <v>2240</v>
      </c>
      <c r="B115" s="282">
        <v>870</v>
      </c>
      <c r="C115" s="283" t="s">
        <v>1849</v>
      </c>
      <c r="D115" s="284" t="s">
        <v>1504</v>
      </c>
      <c r="E115" s="285">
        <v>44904</v>
      </c>
      <c r="F115" s="285">
        <v>44908</v>
      </c>
      <c r="G115" s="119">
        <v>45245</v>
      </c>
      <c r="H115" s="38">
        <v>39113268</v>
      </c>
      <c r="I115" s="286" t="s">
        <v>4</v>
      </c>
      <c r="J115" s="287" t="s">
        <v>5</v>
      </c>
      <c r="K115" s="287" t="s">
        <v>1825</v>
      </c>
      <c r="L115" s="288">
        <f t="shared" si="5"/>
        <v>0.57657657243061355</v>
      </c>
      <c r="M115" s="38">
        <v>22551794</v>
      </c>
      <c r="N115" s="38">
        <f t="shared" si="3"/>
        <v>16561474</v>
      </c>
      <c r="O115" s="289">
        <v>0</v>
      </c>
      <c r="P115" s="289">
        <v>0</v>
      </c>
      <c r="Q115" s="39">
        <v>0</v>
      </c>
      <c r="R115" s="281">
        <v>0</v>
      </c>
      <c r="S115" s="22">
        <v>39113268</v>
      </c>
      <c r="T115" s="285" t="s">
        <v>4</v>
      </c>
      <c r="U115" s="290" t="s">
        <v>2241</v>
      </c>
      <c r="V115" s="14"/>
      <c r="W115" s="14"/>
    </row>
    <row r="116" spans="1:24" ht="77.099999999999994" customHeight="1" x14ac:dyDescent="0.3">
      <c r="A116" s="232" t="s">
        <v>2262</v>
      </c>
      <c r="B116" s="215">
        <v>880</v>
      </c>
      <c r="C116" s="198" t="s">
        <v>2263</v>
      </c>
      <c r="D116" s="230" t="s">
        <v>2264</v>
      </c>
      <c r="E116" s="231">
        <v>44904</v>
      </c>
      <c r="F116" s="231">
        <v>44904</v>
      </c>
      <c r="G116" s="112">
        <v>45245</v>
      </c>
      <c r="H116" s="18">
        <v>86918393</v>
      </c>
      <c r="I116" s="235" t="s">
        <v>4</v>
      </c>
      <c r="J116" s="216" t="s">
        <v>5</v>
      </c>
      <c r="K116" s="216" t="s">
        <v>11</v>
      </c>
      <c r="L116" s="19">
        <f t="shared" si="5"/>
        <v>0.52072070637569201</v>
      </c>
      <c r="M116" s="18">
        <v>45260207</v>
      </c>
      <c r="N116" s="18">
        <f t="shared" si="3"/>
        <v>41658186</v>
      </c>
      <c r="O116" s="236">
        <v>0</v>
      </c>
      <c r="P116" s="236">
        <v>0</v>
      </c>
      <c r="Q116" s="26">
        <v>0</v>
      </c>
      <c r="R116" s="232">
        <v>0</v>
      </c>
      <c r="S116" s="22">
        <v>86918393</v>
      </c>
      <c r="T116" s="231" t="s">
        <v>4</v>
      </c>
      <c r="U116" s="220" t="s">
        <v>2265</v>
      </c>
      <c r="V116" s="14"/>
      <c r="W116" s="14"/>
    </row>
    <row r="117" spans="1:24" ht="77.099999999999994" customHeight="1" x14ac:dyDescent="0.3">
      <c r="A117" s="232" t="s">
        <v>2285</v>
      </c>
      <c r="B117" s="215">
        <v>890</v>
      </c>
      <c r="C117" s="198" t="s">
        <v>1882</v>
      </c>
      <c r="D117" s="230" t="s">
        <v>2286</v>
      </c>
      <c r="E117" s="556">
        <v>44904</v>
      </c>
      <c r="F117" s="231">
        <v>44907</v>
      </c>
      <c r="G117" s="112">
        <v>45245</v>
      </c>
      <c r="H117" s="18">
        <v>62581258</v>
      </c>
      <c r="I117" s="235" t="s">
        <v>4</v>
      </c>
      <c r="J117" s="216" t="s">
        <v>5</v>
      </c>
      <c r="K117" s="216" t="s">
        <v>33</v>
      </c>
      <c r="L117" s="19">
        <f t="shared" si="5"/>
        <v>0.57934846883391189</v>
      </c>
      <c r="M117" s="18">
        <v>36256356</v>
      </c>
      <c r="N117" s="18">
        <f t="shared" si="3"/>
        <v>26324902</v>
      </c>
      <c r="O117" s="236">
        <v>0</v>
      </c>
      <c r="P117" s="236">
        <v>0</v>
      </c>
      <c r="Q117" s="26">
        <v>0</v>
      </c>
      <c r="R117" s="232">
        <v>0</v>
      </c>
      <c r="S117" s="22">
        <v>62581258</v>
      </c>
      <c r="T117" s="231" t="s">
        <v>4</v>
      </c>
      <c r="U117" s="220" t="s">
        <v>2287</v>
      </c>
      <c r="V117" s="14"/>
      <c r="W117" s="14"/>
    </row>
    <row r="118" spans="1:24" ht="77.099999999999994" customHeight="1" x14ac:dyDescent="0.3">
      <c r="A118" s="255" t="s">
        <v>2288</v>
      </c>
      <c r="B118" s="194">
        <v>891</v>
      </c>
      <c r="C118" s="262" t="s">
        <v>2289</v>
      </c>
      <c r="D118" s="256" t="s">
        <v>30</v>
      </c>
      <c r="E118" s="257">
        <v>44904</v>
      </c>
      <c r="F118" s="257">
        <v>44910</v>
      </c>
      <c r="G118" s="117">
        <v>45245</v>
      </c>
      <c r="H118" s="31">
        <v>86918393</v>
      </c>
      <c r="I118" s="258" t="s">
        <v>4</v>
      </c>
      <c r="J118" s="259" t="s">
        <v>5</v>
      </c>
      <c r="K118" s="259" t="s">
        <v>32</v>
      </c>
      <c r="L118" s="37">
        <f t="shared" si="5"/>
        <v>0.57103264668043274</v>
      </c>
      <c r="M118" s="31">
        <v>49633240</v>
      </c>
      <c r="N118" s="31">
        <f t="shared" si="3"/>
        <v>37285153</v>
      </c>
      <c r="O118" s="263">
        <v>0</v>
      </c>
      <c r="P118" s="263">
        <v>0</v>
      </c>
      <c r="Q118" s="32">
        <v>0</v>
      </c>
      <c r="R118" s="255">
        <v>0</v>
      </c>
      <c r="S118" s="22">
        <v>86918393</v>
      </c>
      <c r="T118" s="257" t="s">
        <v>4</v>
      </c>
      <c r="U118" s="266" t="s">
        <v>2290</v>
      </c>
      <c r="V118" s="14"/>
      <c r="W118" s="14"/>
    </row>
    <row r="119" spans="1:24" ht="77.099999999999994" customHeight="1" x14ac:dyDescent="0.3">
      <c r="A119" s="255" t="s">
        <v>2295</v>
      </c>
      <c r="B119" s="194">
        <v>894</v>
      </c>
      <c r="C119" s="262" t="s">
        <v>2296</v>
      </c>
      <c r="D119" s="256" t="s">
        <v>30</v>
      </c>
      <c r="E119" s="257">
        <v>44904</v>
      </c>
      <c r="F119" s="257">
        <v>44907</v>
      </c>
      <c r="G119" s="117">
        <v>45245</v>
      </c>
      <c r="H119" s="31">
        <v>86918393</v>
      </c>
      <c r="I119" s="258" t="s">
        <v>4</v>
      </c>
      <c r="J119" s="259" t="s">
        <v>5</v>
      </c>
      <c r="K119" s="259" t="s">
        <v>32</v>
      </c>
      <c r="L119" s="37">
        <f t="shared" si="5"/>
        <v>0.57934865408751868</v>
      </c>
      <c r="M119" s="31">
        <v>50356054</v>
      </c>
      <c r="N119" s="31">
        <f t="shared" si="3"/>
        <v>36562339</v>
      </c>
      <c r="O119" s="263">
        <v>0</v>
      </c>
      <c r="P119" s="263">
        <v>0</v>
      </c>
      <c r="Q119" s="32">
        <v>0</v>
      </c>
      <c r="R119" s="255">
        <v>0</v>
      </c>
      <c r="S119" s="22">
        <v>86918393</v>
      </c>
      <c r="T119" s="257" t="s">
        <v>4</v>
      </c>
      <c r="U119" s="266" t="s">
        <v>2297</v>
      </c>
      <c r="V119" s="14"/>
      <c r="W119" s="14"/>
    </row>
    <row r="120" spans="1:24" ht="77.099999999999994" customHeight="1" x14ac:dyDescent="0.3">
      <c r="A120" s="264" t="s">
        <v>2298</v>
      </c>
      <c r="B120" s="194">
        <v>895</v>
      </c>
      <c r="C120" s="279" t="s">
        <v>2299</v>
      </c>
      <c r="D120" s="256" t="s">
        <v>30</v>
      </c>
      <c r="E120" s="257">
        <v>44904</v>
      </c>
      <c r="F120" s="257">
        <v>44907</v>
      </c>
      <c r="G120" s="117">
        <v>45245</v>
      </c>
      <c r="H120" s="31">
        <v>86918393</v>
      </c>
      <c r="I120" s="258" t="s">
        <v>4</v>
      </c>
      <c r="J120" s="259" t="s">
        <v>5</v>
      </c>
      <c r="K120" s="259" t="s">
        <v>32</v>
      </c>
      <c r="L120" s="37">
        <f t="shared" si="5"/>
        <v>0.57934865408751868</v>
      </c>
      <c r="M120" s="31">
        <v>50356054</v>
      </c>
      <c r="N120" s="31">
        <f t="shared" si="3"/>
        <v>36562339</v>
      </c>
      <c r="O120" s="263">
        <v>0</v>
      </c>
      <c r="P120" s="263">
        <v>0</v>
      </c>
      <c r="Q120" s="32">
        <v>0</v>
      </c>
      <c r="R120" s="255">
        <v>0</v>
      </c>
      <c r="S120" s="22">
        <v>86918393</v>
      </c>
      <c r="T120" s="257" t="s">
        <v>4</v>
      </c>
      <c r="U120" s="266" t="s">
        <v>2300</v>
      </c>
      <c r="V120" s="14"/>
      <c r="W120" s="14"/>
    </row>
    <row r="121" spans="1:24" ht="77.099999999999994" customHeight="1" x14ac:dyDescent="0.3">
      <c r="A121" s="247" t="s">
        <v>2323</v>
      </c>
      <c r="B121" s="215">
        <v>906</v>
      </c>
      <c r="C121" s="198" t="s">
        <v>1890</v>
      </c>
      <c r="D121" s="230" t="s">
        <v>1505</v>
      </c>
      <c r="E121" s="231">
        <v>44904</v>
      </c>
      <c r="F121" s="231">
        <v>44909</v>
      </c>
      <c r="G121" s="112">
        <v>45245</v>
      </c>
      <c r="H121" s="18">
        <v>43459180</v>
      </c>
      <c r="I121" s="235" t="s">
        <v>4</v>
      </c>
      <c r="J121" s="216" t="s">
        <v>5</v>
      </c>
      <c r="K121" s="216" t="s">
        <v>1844</v>
      </c>
      <c r="L121" s="19">
        <f t="shared" si="5"/>
        <v>0.57380465991304941</v>
      </c>
      <c r="M121" s="18">
        <v>24937080</v>
      </c>
      <c r="N121" s="18">
        <f t="shared" si="3"/>
        <v>18522100</v>
      </c>
      <c r="O121" s="236">
        <v>0</v>
      </c>
      <c r="P121" s="236">
        <v>0</v>
      </c>
      <c r="Q121" s="26">
        <v>0</v>
      </c>
      <c r="R121" s="232">
        <v>0</v>
      </c>
      <c r="S121" s="22">
        <v>43459180</v>
      </c>
      <c r="T121" s="231" t="s">
        <v>4</v>
      </c>
      <c r="U121" s="220" t="s">
        <v>2324</v>
      </c>
      <c r="V121" s="14"/>
      <c r="W121" s="14"/>
    </row>
    <row r="122" spans="1:24" ht="77.099999999999994" customHeight="1" x14ac:dyDescent="0.3">
      <c r="A122" s="278" t="s">
        <v>2328</v>
      </c>
      <c r="B122" s="269">
        <v>908</v>
      </c>
      <c r="C122" s="270" t="s">
        <v>1871</v>
      </c>
      <c r="D122" s="271" t="s">
        <v>1911</v>
      </c>
      <c r="E122" s="272">
        <v>44904</v>
      </c>
      <c r="F122" s="272">
        <v>44909</v>
      </c>
      <c r="G122" s="118">
        <v>45245</v>
      </c>
      <c r="H122" s="34">
        <v>37586339</v>
      </c>
      <c r="I122" s="273" t="s">
        <v>4</v>
      </c>
      <c r="J122" s="274" t="s">
        <v>5</v>
      </c>
      <c r="K122" s="274" t="s">
        <v>14</v>
      </c>
      <c r="L122" s="275">
        <f t="shared" si="5"/>
        <v>0.66346126447696863</v>
      </c>
      <c r="M122" s="34">
        <v>24937080</v>
      </c>
      <c r="N122" s="34">
        <f t="shared" si="3"/>
        <v>12649259</v>
      </c>
      <c r="O122" s="276">
        <v>1</v>
      </c>
      <c r="P122" s="276">
        <v>0</v>
      </c>
      <c r="Q122" s="35">
        <v>0</v>
      </c>
      <c r="R122" s="268">
        <v>0</v>
      </c>
      <c r="S122" s="22">
        <v>37586339</v>
      </c>
      <c r="T122" s="272" t="s">
        <v>4</v>
      </c>
      <c r="U122" s="575" t="s">
        <v>2329</v>
      </c>
      <c r="V122" s="14"/>
      <c r="W122" s="14"/>
    </row>
    <row r="123" spans="1:24" ht="77.099999999999994" customHeight="1" x14ac:dyDescent="0.3">
      <c r="A123" s="247" t="s">
        <v>2337</v>
      </c>
      <c r="B123" s="215">
        <v>912</v>
      </c>
      <c r="C123" s="198" t="s">
        <v>1877</v>
      </c>
      <c r="D123" s="230" t="s">
        <v>2338</v>
      </c>
      <c r="E123" s="231">
        <v>44904</v>
      </c>
      <c r="F123" s="231">
        <v>44907</v>
      </c>
      <c r="G123" s="112">
        <v>45245</v>
      </c>
      <c r="H123" s="18">
        <v>62581258</v>
      </c>
      <c r="I123" s="235" t="s">
        <v>4</v>
      </c>
      <c r="J123" s="216" t="s">
        <v>5</v>
      </c>
      <c r="K123" s="216" t="s">
        <v>1844</v>
      </c>
      <c r="L123" s="19">
        <f t="shared" si="5"/>
        <v>0.57934846883391189</v>
      </c>
      <c r="M123" s="18">
        <v>36256356</v>
      </c>
      <c r="N123" s="18">
        <f t="shared" si="3"/>
        <v>26324902</v>
      </c>
      <c r="O123" s="236">
        <v>0</v>
      </c>
      <c r="P123" s="236">
        <v>0</v>
      </c>
      <c r="Q123" s="26">
        <v>0</v>
      </c>
      <c r="R123" s="232">
        <v>0</v>
      </c>
      <c r="S123" s="22">
        <v>62581258</v>
      </c>
      <c r="T123" s="231" t="s">
        <v>4</v>
      </c>
      <c r="U123" s="220" t="s">
        <v>2339</v>
      </c>
      <c r="V123" s="14"/>
      <c r="W123" s="14"/>
    </row>
    <row r="124" spans="1:24" ht="77.099999999999994" customHeight="1" x14ac:dyDescent="0.3">
      <c r="A124" s="278" t="s">
        <v>2471</v>
      </c>
      <c r="B124" s="269">
        <v>954</v>
      </c>
      <c r="C124" s="270" t="s">
        <v>2472</v>
      </c>
      <c r="D124" s="271" t="s">
        <v>2473</v>
      </c>
      <c r="E124" s="272">
        <v>44904</v>
      </c>
      <c r="F124" s="272">
        <v>44908</v>
      </c>
      <c r="G124" s="118">
        <v>45245</v>
      </c>
      <c r="H124" s="34">
        <v>62581258</v>
      </c>
      <c r="I124" s="273" t="s">
        <v>4</v>
      </c>
      <c r="J124" s="274" t="s">
        <v>5</v>
      </c>
      <c r="K124" s="274" t="s">
        <v>1822</v>
      </c>
      <c r="L124" s="275">
        <f t="shared" si="5"/>
        <v>0.57657647278359281</v>
      </c>
      <c r="M124" s="34">
        <v>36082881</v>
      </c>
      <c r="N124" s="34">
        <f t="shared" si="3"/>
        <v>26498377</v>
      </c>
      <c r="O124" s="276">
        <v>0</v>
      </c>
      <c r="P124" s="276">
        <v>0</v>
      </c>
      <c r="Q124" s="35">
        <v>0</v>
      </c>
      <c r="R124" s="268">
        <v>0</v>
      </c>
      <c r="S124" s="22">
        <v>62581258</v>
      </c>
      <c r="T124" s="272" t="s">
        <v>4</v>
      </c>
      <c r="U124" s="575" t="s">
        <v>2474</v>
      </c>
      <c r="V124" s="14"/>
      <c r="W124" s="14"/>
    </row>
    <row r="125" spans="1:24" ht="77.099999999999994" customHeight="1" x14ac:dyDescent="0.3">
      <c r="A125" s="264" t="s">
        <v>2380</v>
      </c>
      <c r="B125" s="194">
        <v>924</v>
      </c>
      <c r="C125" s="262" t="s">
        <v>1861</v>
      </c>
      <c r="D125" s="256" t="s">
        <v>30</v>
      </c>
      <c r="E125" s="257">
        <v>44907</v>
      </c>
      <c r="F125" s="257">
        <v>44914</v>
      </c>
      <c r="G125" s="117">
        <v>46234</v>
      </c>
      <c r="H125" s="31">
        <v>86918393</v>
      </c>
      <c r="I125" s="258" t="s">
        <v>4</v>
      </c>
      <c r="J125" s="259" t="s">
        <v>5</v>
      </c>
      <c r="K125" s="259" t="s">
        <v>32</v>
      </c>
      <c r="L125" s="37">
        <f t="shared" si="5"/>
        <v>0.55994463680431827</v>
      </c>
      <c r="M125" s="31">
        <v>48669488</v>
      </c>
      <c r="N125" s="31">
        <f t="shared" si="3"/>
        <v>38248905</v>
      </c>
      <c r="O125" s="263">
        <v>0</v>
      </c>
      <c r="P125" s="263">
        <v>0</v>
      </c>
      <c r="Q125" s="32">
        <v>0</v>
      </c>
      <c r="R125" s="255">
        <v>0</v>
      </c>
      <c r="S125" s="22">
        <v>86918393</v>
      </c>
      <c r="T125" s="257" t="s">
        <v>4</v>
      </c>
      <c r="U125" s="266" t="s">
        <v>2381</v>
      </c>
      <c r="V125" s="14"/>
      <c r="W125" s="14"/>
    </row>
    <row r="126" spans="1:24" ht="77.099999999999994" customHeight="1" x14ac:dyDescent="0.3">
      <c r="A126" s="291" t="s">
        <v>2384</v>
      </c>
      <c r="B126" s="292">
        <v>926</v>
      </c>
      <c r="C126" s="293" t="s">
        <v>2385</v>
      </c>
      <c r="D126" s="317" t="s">
        <v>2386</v>
      </c>
      <c r="E126" s="294">
        <v>44907</v>
      </c>
      <c r="F126" s="294">
        <v>44911</v>
      </c>
      <c r="G126" s="120">
        <v>46234</v>
      </c>
      <c r="H126" s="51">
        <v>3194292230</v>
      </c>
      <c r="I126" s="295" t="s">
        <v>4</v>
      </c>
      <c r="J126" s="296" t="s">
        <v>7</v>
      </c>
      <c r="K126" s="296" t="s">
        <v>1821</v>
      </c>
      <c r="L126" s="297">
        <f t="shared" si="5"/>
        <v>0.17874006463397374</v>
      </c>
      <c r="M126" s="16">
        <v>570947999.6500001</v>
      </c>
      <c r="N126" s="16">
        <f t="shared" si="3"/>
        <v>2623344230.3499999</v>
      </c>
      <c r="O126" s="298">
        <v>0</v>
      </c>
      <c r="P126" s="298">
        <v>0</v>
      </c>
      <c r="Q126" s="40">
        <v>0</v>
      </c>
      <c r="R126" s="291">
        <v>0</v>
      </c>
      <c r="S126" s="22">
        <v>3194292230</v>
      </c>
      <c r="T126" s="294" t="s">
        <v>4</v>
      </c>
      <c r="U126" s="299" t="s">
        <v>2387</v>
      </c>
      <c r="V126" s="14"/>
      <c r="X126" s="14"/>
    </row>
    <row r="127" spans="1:24" ht="77.099999999999994" customHeight="1" x14ac:dyDescent="0.3">
      <c r="A127" s="291" t="s">
        <v>2388</v>
      </c>
      <c r="B127" s="292">
        <v>927</v>
      </c>
      <c r="C127" s="293" t="s">
        <v>2389</v>
      </c>
      <c r="D127" s="317" t="s">
        <v>2390</v>
      </c>
      <c r="E127" s="294">
        <v>44907</v>
      </c>
      <c r="F127" s="294">
        <v>44910</v>
      </c>
      <c r="G127" s="120">
        <v>45077</v>
      </c>
      <c r="H127" s="51">
        <v>29852570</v>
      </c>
      <c r="I127" s="295" t="s">
        <v>4</v>
      </c>
      <c r="J127" s="296" t="s">
        <v>7</v>
      </c>
      <c r="K127" s="208" t="s">
        <v>2391</v>
      </c>
      <c r="L127" s="297">
        <f t="shared" si="5"/>
        <v>0.15270042076779319</v>
      </c>
      <c r="M127" s="16">
        <v>4558500</v>
      </c>
      <c r="N127" s="16">
        <f t="shared" si="3"/>
        <v>25294070</v>
      </c>
      <c r="O127" s="298">
        <v>1</v>
      </c>
      <c r="P127" s="298">
        <v>0</v>
      </c>
      <c r="Q127" s="40">
        <v>0</v>
      </c>
      <c r="R127" s="291">
        <v>0</v>
      </c>
      <c r="S127" s="22">
        <v>29852570</v>
      </c>
      <c r="T127" s="294" t="s">
        <v>4</v>
      </c>
      <c r="U127" s="299" t="s">
        <v>2392</v>
      </c>
      <c r="V127" s="14"/>
      <c r="X127" s="14"/>
    </row>
    <row r="128" spans="1:24" ht="77.099999999999994" customHeight="1" x14ac:dyDescent="0.3">
      <c r="A128" s="281" t="s">
        <v>2242</v>
      </c>
      <c r="B128" s="282">
        <v>871</v>
      </c>
      <c r="C128" s="283" t="s">
        <v>2243</v>
      </c>
      <c r="D128" s="284" t="s">
        <v>1504</v>
      </c>
      <c r="E128" s="285">
        <v>44908</v>
      </c>
      <c r="F128" s="285">
        <v>44909</v>
      </c>
      <c r="G128" s="119">
        <v>45245</v>
      </c>
      <c r="H128" s="38">
        <v>39113268</v>
      </c>
      <c r="I128" s="286" t="s">
        <v>4</v>
      </c>
      <c r="J128" s="287" t="s">
        <v>5</v>
      </c>
      <c r="K128" s="287" t="s">
        <v>1825</v>
      </c>
      <c r="L128" s="288">
        <f t="shared" si="5"/>
        <v>0.55634083043124904</v>
      </c>
      <c r="M128" s="38">
        <v>21760308</v>
      </c>
      <c r="N128" s="38">
        <f t="shared" si="3"/>
        <v>17352960</v>
      </c>
      <c r="O128" s="289">
        <v>0</v>
      </c>
      <c r="P128" s="289">
        <v>0</v>
      </c>
      <c r="Q128" s="39">
        <v>0</v>
      </c>
      <c r="R128" s="281">
        <v>0</v>
      </c>
      <c r="S128" s="22">
        <v>39113268</v>
      </c>
      <c r="T128" s="285" t="s">
        <v>4</v>
      </c>
      <c r="U128" s="290" t="s">
        <v>2244</v>
      </c>
      <c r="V128" s="14"/>
      <c r="W128" s="14"/>
    </row>
    <row r="129" spans="1:23" ht="77.099999999999994" customHeight="1" x14ac:dyDescent="0.3">
      <c r="A129" s="281" t="s">
        <v>2248</v>
      </c>
      <c r="B129" s="282">
        <v>873</v>
      </c>
      <c r="C129" s="283" t="s">
        <v>1851</v>
      </c>
      <c r="D129" s="284" t="s">
        <v>1504</v>
      </c>
      <c r="E129" s="285">
        <v>44908</v>
      </c>
      <c r="F129" s="285">
        <v>44911</v>
      </c>
      <c r="G129" s="119">
        <v>45245</v>
      </c>
      <c r="H129" s="38">
        <v>39113268</v>
      </c>
      <c r="I129" s="286" t="s">
        <v>4</v>
      </c>
      <c r="J129" s="287" t="s">
        <v>5</v>
      </c>
      <c r="K129" s="287" t="s">
        <v>1825</v>
      </c>
      <c r="L129" s="288">
        <f t="shared" si="5"/>
        <v>0.56826057081193015</v>
      </c>
      <c r="M129" s="38">
        <v>22226528</v>
      </c>
      <c r="N129" s="38">
        <f t="shared" si="3"/>
        <v>16886740</v>
      </c>
      <c r="O129" s="289">
        <v>0</v>
      </c>
      <c r="P129" s="289">
        <v>0</v>
      </c>
      <c r="Q129" s="39">
        <v>0</v>
      </c>
      <c r="R129" s="281">
        <v>0</v>
      </c>
      <c r="S129" s="22">
        <v>39113268</v>
      </c>
      <c r="T129" s="285" t="s">
        <v>4</v>
      </c>
      <c r="U129" s="290" t="s">
        <v>2249</v>
      </c>
      <c r="V129" s="14"/>
      <c r="W129" s="14"/>
    </row>
    <row r="130" spans="1:23" ht="77.099999999999994" customHeight="1" x14ac:dyDescent="0.3">
      <c r="A130" s="281" t="s">
        <v>2250</v>
      </c>
      <c r="B130" s="282">
        <v>875</v>
      </c>
      <c r="C130" s="283" t="s">
        <v>2251</v>
      </c>
      <c r="D130" s="284" t="s">
        <v>1504</v>
      </c>
      <c r="E130" s="285">
        <v>44908</v>
      </c>
      <c r="F130" s="285">
        <v>44915</v>
      </c>
      <c r="G130" s="119">
        <v>45275</v>
      </c>
      <c r="H130" s="38">
        <v>39113268</v>
      </c>
      <c r="I130" s="286" t="s">
        <v>4</v>
      </c>
      <c r="J130" s="287" t="s">
        <v>1540</v>
      </c>
      <c r="K130" s="287" t="s">
        <v>1825</v>
      </c>
      <c r="L130" s="288">
        <f t="shared" si="5"/>
        <v>0.55717256865368547</v>
      </c>
      <c r="M130" s="38">
        <v>21792840</v>
      </c>
      <c r="N130" s="38">
        <f t="shared" ref="N130:N193" si="6">+H130-M130</f>
        <v>17320428</v>
      </c>
      <c r="O130" s="289">
        <v>0</v>
      </c>
      <c r="P130" s="289">
        <v>0</v>
      </c>
      <c r="Q130" s="39">
        <v>0</v>
      </c>
      <c r="R130" s="281">
        <v>0</v>
      </c>
      <c r="S130" s="22">
        <v>39113268</v>
      </c>
      <c r="T130" s="285" t="s">
        <v>4</v>
      </c>
      <c r="U130" s="290" t="s">
        <v>2252</v>
      </c>
      <c r="V130" s="14"/>
      <c r="W130" s="14"/>
    </row>
    <row r="131" spans="1:23" ht="77.099999999999994" customHeight="1" x14ac:dyDescent="0.3">
      <c r="A131" s="281" t="s">
        <v>2253</v>
      </c>
      <c r="B131" s="282">
        <v>876</v>
      </c>
      <c r="C131" s="283" t="s">
        <v>1847</v>
      </c>
      <c r="D131" s="284" t="s">
        <v>1504</v>
      </c>
      <c r="E131" s="285">
        <v>44908</v>
      </c>
      <c r="F131" s="285">
        <v>44914</v>
      </c>
      <c r="G131" s="119">
        <v>45245</v>
      </c>
      <c r="H131" s="38">
        <v>39113268</v>
      </c>
      <c r="I131" s="286" t="s">
        <v>4</v>
      </c>
      <c r="J131" s="287" t="s">
        <v>5</v>
      </c>
      <c r="K131" s="287" t="s">
        <v>1825</v>
      </c>
      <c r="L131" s="288">
        <f t="shared" si="5"/>
        <v>0.55994456919324664</v>
      </c>
      <c r="M131" s="38">
        <v>21901262</v>
      </c>
      <c r="N131" s="38">
        <f t="shared" si="6"/>
        <v>17212006</v>
      </c>
      <c r="O131" s="289">
        <v>0</v>
      </c>
      <c r="P131" s="289">
        <v>0</v>
      </c>
      <c r="Q131" s="39">
        <v>0</v>
      </c>
      <c r="R131" s="281">
        <v>0</v>
      </c>
      <c r="S131" s="22">
        <v>39113268</v>
      </c>
      <c r="T131" s="285" t="s">
        <v>4</v>
      </c>
      <c r="U131" s="290" t="s">
        <v>2254</v>
      </c>
      <c r="V131" s="14"/>
      <c r="W131" s="14"/>
    </row>
    <row r="132" spans="1:23" ht="77.099999999999994" customHeight="1" x14ac:dyDescent="0.3">
      <c r="A132" s="229" t="s">
        <v>2270</v>
      </c>
      <c r="B132" s="207">
        <v>884</v>
      </c>
      <c r="C132" s="300" t="s">
        <v>1907</v>
      </c>
      <c r="D132" s="233" t="s">
        <v>1908</v>
      </c>
      <c r="E132" s="228">
        <v>44908</v>
      </c>
      <c r="F132" s="228">
        <v>44909</v>
      </c>
      <c r="G132" s="111">
        <v>45245</v>
      </c>
      <c r="H132" s="15">
        <v>62581258</v>
      </c>
      <c r="I132" s="244" t="s">
        <v>4</v>
      </c>
      <c r="J132" s="208" t="s">
        <v>5</v>
      </c>
      <c r="K132" s="208" t="s">
        <v>12</v>
      </c>
      <c r="L132" s="211">
        <f t="shared" si="5"/>
        <v>0.70963261876263339</v>
      </c>
      <c r="M132" s="15">
        <v>44409702</v>
      </c>
      <c r="N132" s="15">
        <f t="shared" si="6"/>
        <v>18171556</v>
      </c>
      <c r="O132" s="245">
        <v>0</v>
      </c>
      <c r="P132" s="245">
        <v>0</v>
      </c>
      <c r="Q132" s="29">
        <v>0</v>
      </c>
      <c r="R132" s="229">
        <v>0</v>
      </c>
      <c r="S132" s="22">
        <v>62581258</v>
      </c>
      <c r="T132" s="228" t="s">
        <v>4</v>
      </c>
      <c r="U132" s="213" t="s">
        <v>2271</v>
      </c>
      <c r="V132" s="14"/>
      <c r="W132" s="14"/>
    </row>
    <row r="133" spans="1:23" ht="77.099999999999994" customHeight="1" x14ac:dyDescent="0.3">
      <c r="A133" s="255" t="s">
        <v>2291</v>
      </c>
      <c r="B133" s="194">
        <v>892</v>
      </c>
      <c r="C133" s="262" t="s">
        <v>1854</v>
      </c>
      <c r="D133" s="256" t="s">
        <v>30</v>
      </c>
      <c r="E133" s="257">
        <v>44908</v>
      </c>
      <c r="F133" s="257">
        <v>44909</v>
      </c>
      <c r="G133" s="117">
        <v>45245</v>
      </c>
      <c r="H133" s="31">
        <v>86918393</v>
      </c>
      <c r="I133" s="258" t="s">
        <v>4</v>
      </c>
      <c r="J133" s="259" t="s">
        <v>5</v>
      </c>
      <c r="K133" s="259" t="s">
        <v>32</v>
      </c>
      <c r="L133" s="37">
        <f t="shared" si="5"/>
        <v>0.57380464914946139</v>
      </c>
      <c r="M133" s="31">
        <v>49874178</v>
      </c>
      <c r="N133" s="31">
        <f t="shared" si="6"/>
        <v>37044215</v>
      </c>
      <c r="O133" s="263">
        <v>0</v>
      </c>
      <c r="P133" s="263">
        <v>0</v>
      </c>
      <c r="Q133" s="32">
        <v>0</v>
      </c>
      <c r="R133" s="255">
        <v>0</v>
      </c>
      <c r="S133" s="22">
        <v>86918393</v>
      </c>
      <c r="T133" s="257" t="s">
        <v>4</v>
      </c>
      <c r="U133" s="266" t="s">
        <v>2292</v>
      </c>
      <c r="V133" s="14"/>
      <c r="W133" s="14"/>
    </row>
    <row r="134" spans="1:23" ht="77.099999999999994" customHeight="1" x14ac:dyDescent="0.3">
      <c r="A134" s="255" t="s">
        <v>2293</v>
      </c>
      <c r="B134" s="194">
        <v>893</v>
      </c>
      <c r="C134" s="262" t="s">
        <v>1862</v>
      </c>
      <c r="D134" s="256" t="s">
        <v>30</v>
      </c>
      <c r="E134" s="257">
        <v>44908</v>
      </c>
      <c r="F134" s="257">
        <v>44909</v>
      </c>
      <c r="G134" s="117">
        <v>45245</v>
      </c>
      <c r="H134" s="31">
        <v>86918393</v>
      </c>
      <c r="I134" s="258" t="s">
        <v>4</v>
      </c>
      <c r="J134" s="259" t="s">
        <v>5</v>
      </c>
      <c r="K134" s="259" t="s">
        <v>32</v>
      </c>
      <c r="L134" s="37">
        <f t="shared" ref="L134:L165" si="7">+M134/H134</f>
        <v>0.57380464914946139</v>
      </c>
      <c r="M134" s="31">
        <v>49874178</v>
      </c>
      <c r="N134" s="31">
        <f t="shared" si="6"/>
        <v>37044215</v>
      </c>
      <c r="O134" s="263">
        <v>0</v>
      </c>
      <c r="P134" s="263">
        <v>0</v>
      </c>
      <c r="Q134" s="32">
        <v>0</v>
      </c>
      <c r="R134" s="255">
        <v>0</v>
      </c>
      <c r="S134" s="22">
        <v>86918393</v>
      </c>
      <c r="T134" s="257" t="s">
        <v>4</v>
      </c>
      <c r="U134" s="266" t="s">
        <v>2294</v>
      </c>
      <c r="V134" s="14"/>
      <c r="W134" s="14"/>
    </row>
    <row r="135" spans="1:23" ht="77.099999999999994" customHeight="1" x14ac:dyDescent="0.3">
      <c r="A135" s="255" t="s">
        <v>2309</v>
      </c>
      <c r="B135" s="194">
        <v>900</v>
      </c>
      <c r="C135" s="262" t="s">
        <v>1870</v>
      </c>
      <c r="D135" s="256" t="s">
        <v>30</v>
      </c>
      <c r="E135" s="257">
        <v>44908</v>
      </c>
      <c r="F135" s="257">
        <v>44911</v>
      </c>
      <c r="G135" s="117">
        <v>45245</v>
      </c>
      <c r="H135" s="31">
        <v>86918393</v>
      </c>
      <c r="I135" s="258" t="s">
        <v>4</v>
      </c>
      <c r="J135" s="259" t="s">
        <v>5</v>
      </c>
      <c r="K135" s="259" t="s">
        <v>32</v>
      </c>
      <c r="L135" s="37">
        <f t="shared" si="7"/>
        <v>0.5682606442114041</v>
      </c>
      <c r="M135" s="31">
        <v>49392302</v>
      </c>
      <c r="N135" s="31">
        <f t="shared" si="6"/>
        <v>37526091</v>
      </c>
      <c r="O135" s="263">
        <v>0</v>
      </c>
      <c r="P135" s="263">
        <v>0</v>
      </c>
      <c r="Q135" s="32">
        <v>0</v>
      </c>
      <c r="R135" s="255">
        <v>0</v>
      </c>
      <c r="S135" s="22">
        <v>86918393</v>
      </c>
      <c r="T135" s="257" t="s">
        <v>4</v>
      </c>
      <c r="U135" s="266" t="s">
        <v>2310</v>
      </c>
      <c r="V135" s="14"/>
      <c r="W135" s="14"/>
    </row>
    <row r="136" spans="1:23" ht="77.099999999999994" customHeight="1" x14ac:dyDescent="0.3">
      <c r="A136" s="255" t="s">
        <v>2311</v>
      </c>
      <c r="B136" s="194">
        <v>901</v>
      </c>
      <c r="C136" s="262" t="s">
        <v>1900</v>
      </c>
      <c r="D136" s="256" t="s">
        <v>1395</v>
      </c>
      <c r="E136" s="257">
        <v>44908</v>
      </c>
      <c r="F136" s="257">
        <v>44910</v>
      </c>
      <c r="G136" s="117">
        <v>45245</v>
      </c>
      <c r="H136" s="31">
        <v>86918393</v>
      </c>
      <c r="I136" s="258" t="s">
        <v>4</v>
      </c>
      <c r="J136" s="259" t="s">
        <v>5</v>
      </c>
      <c r="K136" s="259" t="s">
        <v>32</v>
      </c>
      <c r="L136" s="37">
        <f t="shared" si="7"/>
        <v>0.57103264668043274</v>
      </c>
      <c r="M136" s="31">
        <v>49633240</v>
      </c>
      <c r="N136" s="31">
        <f t="shared" si="6"/>
        <v>37285153</v>
      </c>
      <c r="O136" s="263">
        <v>0</v>
      </c>
      <c r="P136" s="263">
        <v>0</v>
      </c>
      <c r="Q136" s="33">
        <v>0</v>
      </c>
      <c r="R136" s="264">
        <v>0</v>
      </c>
      <c r="S136" s="22">
        <v>86918393</v>
      </c>
      <c r="T136" s="265" t="s">
        <v>4</v>
      </c>
      <c r="U136" s="316" t="s">
        <v>2312</v>
      </c>
      <c r="V136" s="14"/>
      <c r="W136" s="14"/>
    </row>
    <row r="137" spans="1:23" ht="77.099999999999994" customHeight="1" x14ac:dyDescent="0.3">
      <c r="A137" s="255" t="s">
        <v>2313</v>
      </c>
      <c r="B137" s="194">
        <v>902</v>
      </c>
      <c r="C137" s="262" t="s">
        <v>2314</v>
      </c>
      <c r="D137" s="256" t="s">
        <v>30</v>
      </c>
      <c r="E137" s="257">
        <v>44908</v>
      </c>
      <c r="F137" s="257">
        <v>44910</v>
      </c>
      <c r="G137" s="562">
        <v>45245</v>
      </c>
      <c r="H137" s="563">
        <v>86918393</v>
      </c>
      <c r="I137" s="258" t="s">
        <v>4</v>
      </c>
      <c r="J137" s="259" t="s">
        <v>5</v>
      </c>
      <c r="K137" s="259" t="s">
        <v>32</v>
      </c>
      <c r="L137" s="37">
        <f t="shared" si="7"/>
        <v>0.57103264668043274</v>
      </c>
      <c r="M137" s="31">
        <v>49633240</v>
      </c>
      <c r="N137" s="31">
        <f t="shared" si="6"/>
        <v>37285153</v>
      </c>
      <c r="O137" s="263">
        <v>0</v>
      </c>
      <c r="P137" s="263">
        <v>0</v>
      </c>
      <c r="Q137" s="33">
        <v>0</v>
      </c>
      <c r="R137" s="264">
        <v>0</v>
      </c>
      <c r="S137" s="22">
        <v>86918393</v>
      </c>
      <c r="T137" s="265" t="s">
        <v>4</v>
      </c>
      <c r="U137" s="316" t="s">
        <v>2315</v>
      </c>
      <c r="V137" s="14"/>
      <c r="W137" s="14"/>
    </row>
    <row r="138" spans="1:23" ht="77.099999999999994" customHeight="1" x14ac:dyDescent="0.3">
      <c r="A138" s="255" t="s">
        <v>2316</v>
      </c>
      <c r="B138" s="194">
        <v>903</v>
      </c>
      <c r="C138" s="262" t="s">
        <v>2317</v>
      </c>
      <c r="D138" s="256" t="s">
        <v>30</v>
      </c>
      <c r="E138" s="257">
        <v>44908</v>
      </c>
      <c r="F138" s="257">
        <v>44914</v>
      </c>
      <c r="G138" s="117">
        <v>45245</v>
      </c>
      <c r="H138" s="31">
        <v>86918393</v>
      </c>
      <c r="I138" s="258" t="s">
        <v>4</v>
      </c>
      <c r="J138" s="259" t="s">
        <v>5</v>
      </c>
      <c r="K138" s="259" t="s">
        <v>32</v>
      </c>
      <c r="L138" s="37">
        <f t="shared" si="7"/>
        <v>0.55994463680431827</v>
      </c>
      <c r="M138" s="31">
        <v>48669488</v>
      </c>
      <c r="N138" s="31">
        <f t="shared" si="6"/>
        <v>38248905</v>
      </c>
      <c r="O138" s="263">
        <v>0</v>
      </c>
      <c r="P138" s="263">
        <v>0</v>
      </c>
      <c r="Q138" s="33">
        <v>0</v>
      </c>
      <c r="R138" s="264">
        <v>0</v>
      </c>
      <c r="S138" s="22">
        <v>86918393</v>
      </c>
      <c r="T138" s="265" t="s">
        <v>4</v>
      </c>
      <c r="U138" s="316" t="s">
        <v>2318</v>
      </c>
      <c r="V138" s="14"/>
      <c r="W138" s="14"/>
    </row>
    <row r="139" spans="1:23" ht="77.099999999999994" customHeight="1" x14ac:dyDescent="0.3">
      <c r="A139" s="255" t="s">
        <v>2319</v>
      </c>
      <c r="B139" s="194">
        <v>904</v>
      </c>
      <c r="C139" s="262" t="s">
        <v>1855</v>
      </c>
      <c r="D139" s="256" t="s">
        <v>30</v>
      </c>
      <c r="E139" s="257">
        <v>44908</v>
      </c>
      <c r="F139" s="257">
        <v>44909</v>
      </c>
      <c r="G139" s="117">
        <v>45245</v>
      </c>
      <c r="H139" s="31">
        <v>86918393</v>
      </c>
      <c r="I139" s="258" t="s">
        <v>4</v>
      </c>
      <c r="J139" s="259" t="s">
        <v>5</v>
      </c>
      <c r="K139" s="259" t="s">
        <v>32</v>
      </c>
      <c r="L139" s="37">
        <f t="shared" si="7"/>
        <v>0.57380464914946139</v>
      </c>
      <c r="M139" s="31">
        <v>49874178</v>
      </c>
      <c r="N139" s="31">
        <f t="shared" si="6"/>
        <v>37044215</v>
      </c>
      <c r="O139" s="263">
        <v>0</v>
      </c>
      <c r="P139" s="263">
        <v>0</v>
      </c>
      <c r="Q139" s="33">
        <v>0</v>
      </c>
      <c r="R139" s="264">
        <v>0</v>
      </c>
      <c r="S139" s="22">
        <v>86918393</v>
      </c>
      <c r="T139" s="265" t="s">
        <v>4</v>
      </c>
      <c r="U139" s="316" t="s">
        <v>2320</v>
      </c>
      <c r="V139" s="14"/>
      <c r="W139" s="14"/>
    </row>
    <row r="140" spans="1:23" ht="77.099999999999994" customHeight="1" x14ac:dyDescent="0.3">
      <c r="A140" s="227" t="s">
        <v>2325</v>
      </c>
      <c r="B140" s="200">
        <v>907</v>
      </c>
      <c r="C140" s="312" t="s">
        <v>1826</v>
      </c>
      <c r="D140" s="239" t="s">
        <v>2326</v>
      </c>
      <c r="E140" s="226">
        <v>44908</v>
      </c>
      <c r="F140" s="226">
        <v>44910</v>
      </c>
      <c r="G140" s="110">
        <v>45046</v>
      </c>
      <c r="H140" s="11">
        <v>37586339</v>
      </c>
      <c r="I140" s="240" t="s">
        <v>4</v>
      </c>
      <c r="J140" s="201" t="s">
        <v>5</v>
      </c>
      <c r="K140" s="201" t="s">
        <v>17</v>
      </c>
      <c r="L140" s="12">
        <f t="shared" si="7"/>
        <v>0.91666661123872695</v>
      </c>
      <c r="M140" s="11">
        <v>34454142</v>
      </c>
      <c r="N140" s="11">
        <f t="shared" si="6"/>
        <v>3132197</v>
      </c>
      <c r="O140" s="241">
        <v>0</v>
      </c>
      <c r="P140" s="241">
        <v>0</v>
      </c>
      <c r="Q140" s="27">
        <v>0</v>
      </c>
      <c r="R140" s="243">
        <v>0</v>
      </c>
      <c r="S140" s="22">
        <v>37586339</v>
      </c>
      <c r="T140" s="313" t="s">
        <v>4</v>
      </c>
      <c r="U140" s="314" t="s">
        <v>2327</v>
      </c>
      <c r="V140" s="14"/>
      <c r="W140" s="14"/>
    </row>
    <row r="141" spans="1:23" ht="77.099999999999994" customHeight="1" x14ac:dyDescent="0.3">
      <c r="A141" s="232" t="s">
        <v>2340</v>
      </c>
      <c r="B141" s="215">
        <v>913</v>
      </c>
      <c r="C141" s="198" t="s">
        <v>2341</v>
      </c>
      <c r="D141" s="230" t="s">
        <v>2342</v>
      </c>
      <c r="E141" s="231">
        <v>44908</v>
      </c>
      <c r="F141" s="231">
        <v>44908</v>
      </c>
      <c r="G141" s="112">
        <v>45245</v>
      </c>
      <c r="H141" s="18">
        <v>86918393</v>
      </c>
      <c r="I141" s="235" t="s">
        <v>4</v>
      </c>
      <c r="J141" s="216" t="s">
        <v>5</v>
      </c>
      <c r="K141" s="216" t="s">
        <v>13</v>
      </c>
      <c r="L141" s="19">
        <f t="shared" si="7"/>
        <v>0.50963269649957743</v>
      </c>
      <c r="M141" s="18">
        <v>44296455</v>
      </c>
      <c r="N141" s="18">
        <f t="shared" si="6"/>
        <v>42621938</v>
      </c>
      <c r="O141" s="236">
        <v>0</v>
      </c>
      <c r="P141" s="236">
        <v>0</v>
      </c>
      <c r="Q141" s="25">
        <v>0</v>
      </c>
      <c r="R141" s="247">
        <v>0</v>
      </c>
      <c r="S141" s="22">
        <v>86918393</v>
      </c>
      <c r="T141" s="238" t="s">
        <v>4</v>
      </c>
      <c r="U141" s="315" t="s">
        <v>2343</v>
      </c>
      <c r="V141" s="14"/>
      <c r="W141" s="14"/>
    </row>
    <row r="142" spans="1:23" ht="77.099999999999994" customHeight="1" x14ac:dyDescent="0.3">
      <c r="A142" s="232" t="s">
        <v>2344</v>
      </c>
      <c r="B142" s="215">
        <v>914</v>
      </c>
      <c r="C142" s="198" t="s">
        <v>2345</v>
      </c>
      <c r="D142" s="230" t="s">
        <v>2346</v>
      </c>
      <c r="E142" s="231">
        <v>44908</v>
      </c>
      <c r="F142" s="231">
        <v>44909</v>
      </c>
      <c r="G142" s="112">
        <v>45245</v>
      </c>
      <c r="H142" s="18">
        <v>62581258</v>
      </c>
      <c r="I142" s="235" t="s">
        <v>4</v>
      </c>
      <c r="J142" s="216" t="s">
        <v>5</v>
      </c>
      <c r="K142" s="216" t="s">
        <v>13</v>
      </c>
      <c r="L142" s="19">
        <f t="shared" si="7"/>
        <v>0.57380447673327373</v>
      </c>
      <c r="M142" s="18">
        <v>35909406</v>
      </c>
      <c r="N142" s="18">
        <f t="shared" si="6"/>
        <v>26671852</v>
      </c>
      <c r="O142" s="236">
        <v>0</v>
      </c>
      <c r="P142" s="236">
        <v>0</v>
      </c>
      <c r="Q142" s="25">
        <v>0</v>
      </c>
      <c r="R142" s="247">
        <v>0</v>
      </c>
      <c r="S142" s="22">
        <v>62581258</v>
      </c>
      <c r="T142" s="238" t="s">
        <v>4</v>
      </c>
      <c r="U142" s="315" t="s">
        <v>2347</v>
      </c>
      <c r="V142" s="14"/>
      <c r="W142" s="14"/>
    </row>
    <row r="143" spans="1:23" ht="77.099999999999994" customHeight="1" x14ac:dyDescent="0.3">
      <c r="A143" s="232" t="s">
        <v>2348</v>
      </c>
      <c r="B143" s="215">
        <v>915</v>
      </c>
      <c r="C143" s="198" t="s">
        <v>2349</v>
      </c>
      <c r="D143" s="230" t="s">
        <v>2350</v>
      </c>
      <c r="E143" s="231">
        <v>44908</v>
      </c>
      <c r="F143" s="231">
        <v>44910</v>
      </c>
      <c r="G143" s="112">
        <v>45275</v>
      </c>
      <c r="H143" s="18">
        <v>159929916</v>
      </c>
      <c r="I143" s="235" t="s">
        <v>4</v>
      </c>
      <c r="J143" s="216" t="s">
        <v>5</v>
      </c>
      <c r="K143" s="216" t="s">
        <v>13</v>
      </c>
      <c r="L143" s="19">
        <f t="shared" si="7"/>
        <v>0.57103257654434081</v>
      </c>
      <c r="M143" s="18">
        <v>91325192</v>
      </c>
      <c r="N143" s="18">
        <f t="shared" si="6"/>
        <v>68604724</v>
      </c>
      <c r="O143" s="236">
        <v>0</v>
      </c>
      <c r="P143" s="236">
        <v>0</v>
      </c>
      <c r="Q143" s="25">
        <v>0</v>
      </c>
      <c r="R143" s="247">
        <v>0</v>
      </c>
      <c r="S143" s="22">
        <v>159929916</v>
      </c>
      <c r="T143" s="238" t="s">
        <v>4</v>
      </c>
      <c r="U143" s="315" t="s">
        <v>2351</v>
      </c>
      <c r="V143" s="14"/>
      <c r="W143" s="14"/>
    </row>
    <row r="144" spans="1:23" ht="77.099999999999994" customHeight="1" x14ac:dyDescent="0.3">
      <c r="A144" s="255" t="s">
        <v>2372</v>
      </c>
      <c r="B144" s="194">
        <v>921</v>
      </c>
      <c r="C144" s="262" t="s">
        <v>2373</v>
      </c>
      <c r="D144" s="256" t="s">
        <v>30</v>
      </c>
      <c r="E144" s="257">
        <v>44908</v>
      </c>
      <c r="F144" s="257">
        <v>44910</v>
      </c>
      <c r="G144" s="117">
        <v>45245</v>
      </c>
      <c r="H144" s="31">
        <v>86918393</v>
      </c>
      <c r="I144" s="258" t="s">
        <v>4</v>
      </c>
      <c r="J144" s="259" t="s">
        <v>5</v>
      </c>
      <c r="K144" s="259" t="s">
        <v>32</v>
      </c>
      <c r="L144" s="37">
        <f t="shared" si="7"/>
        <v>0.57103264668043274</v>
      </c>
      <c r="M144" s="31">
        <v>49633240</v>
      </c>
      <c r="N144" s="31">
        <f t="shared" si="6"/>
        <v>37285153</v>
      </c>
      <c r="O144" s="263">
        <v>0</v>
      </c>
      <c r="P144" s="263">
        <v>0</v>
      </c>
      <c r="Q144" s="33">
        <v>0</v>
      </c>
      <c r="R144" s="264">
        <v>0</v>
      </c>
      <c r="S144" s="22">
        <v>86918393</v>
      </c>
      <c r="T144" s="265" t="s">
        <v>4</v>
      </c>
      <c r="U144" s="316" t="s">
        <v>2374</v>
      </c>
      <c r="V144" s="14"/>
      <c r="W144" s="14"/>
    </row>
    <row r="145" spans="1:24" ht="77.099999999999994" customHeight="1" x14ac:dyDescent="0.3">
      <c r="A145" s="255" t="s">
        <v>2375</v>
      </c>
      <c r="B145" s="194">
        <v>922</v>
      </c>
      <c r="C145" s="262" t="s">
        <v>2376</v>
      </c>
      <c r="D145" s="256" t="s">
        <v>30</v>
      </c>
      <c r="E145" s="257">
        <v>44908</v>
      </c>
      <c r="F145" s="257">
        <v>44910</v>
      </c>
      <c r="G145" s="117">
        <v>45245</v>
      </c>
      <c r="H145" s="31">
        <v>86918393</v>
      </c>
      <c r="I145" s="258" t="s">
        <v>4</v>
      </c>
      <c r="J145" s="259" t="s">
        <v>5</v>
      </c>
      <c r="K145" s="259" t="s">
        <v>32</v>
      </c>
      <c r="L145" s="37">
        <f t="shared" si="7"/>
        <v>0.57103264668043274</v>
      </c>
      <c r="M145" s="31">
        <v>49633240</v>
      </c>
      <c r="N145" s="31">
        <f t="shared" si="6"/>
        <v>37285153</v>
      </c>
      <c r="O145" s="263">
        <v>0</v>
      </c>
      <c r="P145" s="263">
        <v>0</v>
      </c>
      <c r="Q145" s="33">
        <v>0</v>
      </c>
      <c r="R145" s="264">
        <v>0</v>
      </c>
      <c r="S145" s="22">
        <v>86918393</v>
      </c>
      <c r="T145" s="265" t="s">
        <v>4</v>
      </c>
      <c r="U145" s="316" t="s">
        <v>2377</v>
      </c>
      <c r="V145" s="14"/>
      <c r="W145" s="14"/>
    </row>
    <row r="146" spans="1:24" ht="77.099999999999994" customHeight="1" x14ac:dyDescent="0.3">
      <c r="A146" s="255" t="s">
        <v>2378</v>
      </c>
      <c r="B146" s="194">
        <v>923</v>
      </c>
      <c r="C146" s="262" t="s">
        <v>1852</v>
      </c>
      <c r="D146" s="256" t="s">
        <v>30</v>
      </c>
      <c r="E146" s="257">
        <v>44908</v>
      </c>
      <c r="F146" s="257">
        <v>44910</v>
      </c>
      <c r="G146" s="117">
        <v>45245</v>
      </c>
      <c r="H146" s="31">
        <v>86918393</v>
      </c>
      <c r="I146" s="258" t="s">
        <v>4</v>
      </c>
      <c r="J146" s="259" t="s">
        <v>5</v>
      </c>
      <c r="K146" s="259" t="s">
        <v>32</v>
      </c>
      <c r="L146" s="37">
        <f t="shared" si="7"/>
        <v>0.57103264668043274</v>
      </c>
      <c r="M146" s="31">
        <v>49633240</v>
      </c>
      <c r="N146" s="31">
        <f t="shared" si="6"/>
        <v>37285153</v>
      </c>
      <c r="O146" s="263">
        <v>0</v>
      </c>
      <c r="P146" s="263">
        <v>0</v>
      </c>
      <c r="Q146" s="33">
        <v>0</v>
      </c>
      <c r="R146" s="264">
        <v>0</v>
      </c>
      <c r="S146" s="22">
        <v>86918393</v>
      </c>
      <c r="T146" s="265" t="s">
        <v>4</v>
      </c>
      <c r="U146" s="316" t="s">
        <v>2379</v>
      </c>
      <c r="V146" s="14"/>
      <c r="W146" s="14"/>
    </row>
    <row r="147" spans="1:24" ht="77.099999999999994" customHeight="1" x14ac:dyDescent="0.3">
      <c r="A147" s="291" t="s">
        <v>2421</v>
      </c>
      <c r="B147" s="292">
        <v>936</v>
      </c>
      <c r="C147" s="293" t="s">
        <v>2422</v>
      </c>
      <c r="D147" s="317" t="s">
        <v>2423</v>
      </c>
      <c r="E147" s="294">
        <v>44908</v>
      </c>
      <c r="F147" s="294">
        <v>44911</v>
      </c>
      <c r="G147" s="120">
        <v>45214</v>
      </c>
      <c r="H147" s="51">
        <v>5216479276</v>
      </c>
      <c r="I147" s="295" t="s">
        <v>4</v>
      </c>
      <c r="J147" s="296" t="s">
        <v>7</v>
      </c>
      <c r="K147" s="296" t="s">
        <v>1821</v>
      </c>
      <c r="L147" s="297">
        <f t="shared" si="7"/>
        <v>0.62890763965531005</v>
      </c>
      <c r="M147" s="16">
        <v>3280683668.7800007</v>
      </c>
      <c r="N147" s="16">
        <f t="shared" si="6"/>
        <v>1935795607.2199993</v>
      </c>
      <c r="O147" s="298">
        <v>0</v>
      </c>
      <c r="P147" s="298">
        <v>0</v>
      </c>
      <c r="Q147" s="43">
        <v>0</v>
      </c>
      <c r="R147" s="318">
        <v>0</v>
      </c>
      <c r="S147" s="22">
        <v>5216479276</v>
      </c>
      <c r="T147" s="319" t="s">
        <v>4</v>
      </c>
      <c r="U147" s="320" t="s">
        <v>2424</v>
      </c>
      <c r="V147" s="14"/>
      <c r="X147" s="14"/>
    </row>
    <row r="148" spans="1:24" ht="77.099999999999994" customHeight="1" x14ac:dyDescent="0.3">
      <c r="A148" s="255" t="s">
        <v>2431</v>
      </c>
      <c r="B148" s="194">
        <v>939</v>
      </c>
      <c r="C148" s="262" t="s">
        <v>2432</v>
      </c>
      <c r="D148" s="256" t="s">
        <v>1909</v>
      </c>
      <c r="E148" s="257">
        <v>44908</v>
      </c>
      <c r="F148" s="257">
        <v>44908</v>
      </c>
      <c r="G148" s="117">
        <v>45245</v>
      </c>
      <c r="H148" s="31">
        <v>73011465</v>
      </c>
      <c r="I148" s="258" t="s">
        <v>4</v>
      </c>
      <c r="J148" s="259" t="s">
        <v>5</v>
      </c>
      <c r="K148" s="259" t="s">
        <v>32</v>
      </c>
      <c r="L148" s="37">
        <f t="shared" si="7"/>
        <v>0.57657662395899056</v>
      </c>
      <c r="M148" s="31">
        <v>42096704</v>
      </c>
      <c r="N148" s="31">
        <f t="shared" si="6"/>
        <v>30914761</v>
      </c>
      <c r="O148" s="263">
        <v>0</v>
      </c>
      <c r="P148" s="263">
        <v>0</v>
      </c>
      <c r="Q148" s="33">
        <v>0</v>
      </c>
      <c r="R148" s="264">
        <v>0</v>
      </c>
      <c r="S148" s="22">
        <v>73011465</v>
      </c>
      <c r="T148" s="265" t="s">
        <v>4</v>
      </c>
      <c r="U148" s="316" t="s">
        <v>2433</v>
      </c>
      <c r="V148" s="14"/>
      <c r="W148" s="14"/>
    </row>
    <row r="149" spans="1:24" ht="77.099999999999994" customHeight="1" x14ac:dyDescent="0.3">
      <c r="A149" s="255" t="s">
        <v>2464</v>
      </c>
      <c r="B149" s="194">
        <v>951</v>
      </c>
      <c r="C149" s="262" t="s">
        <v>1910</v>
      </c>
      <c r="D149" s="256" t="s">
        <v>1395</v>
      </c>
      <c r="E149" s="257">
        <v>44908</v>
      </c>
      <c r="F149" s="257">
        <v>44910</v>
      </c>
      <c r="G149" s="117">
        <v>45245</v>
      </c>
      <c r="H149" s="31">
        <v>86918393</v>
      </c>
      <c r="I149" s="258" t="s">
        <v>4</v>
      </c>
      <c r="J149" s="259" t="s">
        <v>5</v>
      </c>
      <c r="K149" s="259" t="s">
        <v>32</v>
      </c>
      <c r="L149" s="37">
        <f t="shared" si="7"/>
        <v>0.57103264668043274</v>
      </c>
      <c r="M149" s="31">
        <v>49633240</v>
      </c>
      <c r="N149" s="31">
        <f t="shared" si="6"/>
        <v>37285153</v>
      </c>
      <c r="O149" s="263">
        <v>0</v>
      </c>
      <c r="P149" s="263">
        <v>0</v>
      </c>
      <c r="Q149" s="33">
        <v>0</v>
      </c>
      <c r="R149" s="264">
        <v>0</v>
      </c>
      <c r="S149" s="22">
        <v>86918393</v>
      </c>
      <c r="T149" s="265" t="s">
        <v>4</v>
      </c>
      <c r="U149" s="316" t="s">
        <v>2465</v>
      </c>
      <c r="V149" s="14"/>
      <c r="W149" s="14"/>
    </row>
    <row r="150" spans="1:24" ht="77.099999999999994" customHeight="1" x14ac:dyDescent="0.3">
      <c r="A150" s="227" t="s">
        <v>2479</v>
      </c>
      <c r="B150" s="200">
        <v>957</v>
      </c>
      <c r="C150" s="312" t="s">
        <v>1827</v>
      </c>
      <c r="D150" s="239" t="s">
        <v>1829</v>
      </c>
      <c r="E150" s="226">
        <v>44908</v>
      </c>
      <c r="F150" s="226">
        <v>44908</v>
      </c>
      <c r="G150" s="110">
        <v>45107</v>
      </c>
      <c r="H150" s="11">
        <v>978168000</v>
      </c>
      <c r="I150" s="240">
        <v>168168000</v>
      </c>
      <c r="J150" s="201" t="s">
        <v>5</v>
      </c>
      <c r="K150" s="200" t="s">
        <v>17</v>
      </c>
      <c r="L150" s="12">
        <f t="shared" si="7"/>
        <v>0.82807861226292412</v>
      </c>
      <c r="M150" s="11">
        <v>810000000</v>
      </c>
      <c r="N150" s="11">
        <f t="shared" si="6"/>
        <v>168168000</v>
      </c>
      <c r="O150" s="241">
        <v>0</v>
      </c>
      <c r="P150" s="241">
        <v>0</v>
      </c>
      <c r="Q150" s="27">
        <v>0</v>
      </c>
      <c r="R150" s="243">
        <v>0</v>
      </c>
      <c r="S150" s="11">
        <v>978168000</v>
      </c>
      <c r="T150" s="313" t="s">
        <v>4</v>
      </c>
      <c r="U150" s="314" t="s">
        <v>2480</v>
      </c>
      <c r="V150" s="14"/>
      <c r="W150" s="14"/>
    </row>
    <row r="151" spans="1:24" ht="77.099999999999994" customHeight="1" x14ac:dyDescent="0.3">
      <c r="A151" s="332" t="s">
        <v>2500</v>
      </c>
      <c r="B151" s="196">
        <v>964</v>
      </c>
      <c r="C151" s="333" t="s">
        <v>2501</v>
      </c>
      <c r="D151" s="334" t="s">
        <v>2496</v>
      </c>
      <c r="E151" s="335">
        <v>44908</v>
      </c>
      <c r="F151" s="335">
        <v>44908</v>
      </c>
      <c r="G151" s="123">
        <v>45107</v>
      </c>
      <c r="H151" s="48">
        <v>37991119</v>
      </c>
      <c r="I151" s="336" t="s">
        <v>4</v>
      </c>
      <c r="J151" s="337" t="s">
        <v>5</v>
      </c>
      <c r="K151" s="337" t="s">
        <v>8</v>
      </c>
      <c r="L151" s="47">
        <f t="shared" si="7"/>
        <v>0.94977147159050512</v>
      </c>
      <c r="M151" s="48">
        <v>36082881</v>
      </c>
      <c r="N151" s="48">
        <f t="shared" si="6"/>
        <v>1908238</v>
      </c>
      <c r="O151" s="338">
        <v>0</v>
      </c>
      <c r="P151" s="338">
        <v>0</v>
      </c>
      <c r="Q151" s="49">
        <v>0</v>
      </c>
      <c r="R151" s="339">
        <v>0</v>
      </c>
      <c r="S151" s="22">
        <v>37991119</v>
      </c>
      <c r="T151" s="340" t="s">
        <v>4</v>
      </c>
      <c r="U151" s="341" t="s">
        <v>2502</v>
      </c>
      <c r="V151" s="14"/>
      <c r="W151" s="14"/>
    </row>
    <row r="152" spans="1:24" ht="77.099999999999994" customHeight="1" x14ac:dyDescent="0.3">
      <c r="A152" s="281" t="s">
        <v>2226</v>
      </c>
      <c r="B152" s="282">
        <v>864</v>
      </c>
      <c r="C152" s="283" t="s">
        <v>1843</v>
      </c>
      <c r="D152" s="284" t="s">
        <v>1504</v>
      </c>
      <c r="E152" s="285">
        <v>44910</v>
      </c>
      <c r="F152" s="285">
        <v>44916</v>
      </c>
      <c r="G152" s="119">
        <v>45245</v>
      </c>
      <c r="H152" s="38">
        <v>39113268</v>
      </c>
      <c r="I152" s="286" t="s">
        <v>4</v>
      </c>
      <c r="J152" s="287" t="s">
        <v>5</v>
      </c>
      <c r="K152" s="287" t="s">
        <v>1825</v>
      </c>
      <c r="L152" s="288">
        <f t="shared" si="7"/>
        <v>0.5544005681141243</v>
      </c>
      <c r="M152" s="38">
        <v>21684418</v>
      </c>
      <c r="N152" s="38">
        <f t="shared" si="6"/>
        <v>17428850</v>
      </c>
      <c r="O152" s="289">
        <v>0</v>
      </c>
      <c r="P152" s="289">
        <v>0</v>
      </c>
      <c r="Q152" s="569">
        <v>0</v>
      </c>
      <c r="R152" s="570">
        <v>0</v>
      </c>
      <c r="S152" s="22">
        <v>39113268</v>
      </c>
      <c r="T152" s="573" t="s">
        <v>4</v>
      </c>
      <c r="U152" s="576" t="s">
        <v>2227</v>
      </c>
      <c r="V152" s="14"/>
      <c r="W152" s="14"/>
    </row>
    <row r="153" spans="1:24" ht="77.099999999999994" customHeight="1" x14ac:dyDescent="0.3">
      <c r="A153" s="281" t="s">
        <v>2228</v>
      </c>
      <c r="B153" s="282">
        <v>865</v>
      </c>
      <c r="C153" s="283" t="s">
        <v>1845</v>
      </c>
      <c r="D153" s="284" t="s">
        <v>1504</v>
      </c>
      <c r="E153" s="285">
        <v>44910</v>
      </c>
      <c r="F153" s="285">
        <v>44916</v>
      </c>
      <c r="G153" s="119">
        <v>45245</v>
      </c>
      <c r="H153" s="38">
        <v>39113268</v>
      </c>
      <c r="I153" s="286" t="s">
        <v>4</v>
      </c>
      <c r="J153" s="287" t="s">
        <v>5</v>
      </c>
      <c r="K153" s="287" t="s">
        <v>1825</v>
      </c>
      <c r="L153" s="288">
        <f t="shared" si="7"/>
        <v>0.5544005681141243</v>
      </c>
      <c r="M153" s="38">
        <v>21684418</v>
      </c>
      <c r="N153" s="38">
        <f t="shared" si="6"/>
        <v>17428850</v>
      </c>
      <c r="O153" s="289">
        <v>0</v>
      </c>
      <c r="P153" s="289">
        <v>0</v>
      </c>
      <c r="Q153" s="569">
        <v>0</v>
      </c>
      <c r="R153" s="570">
        <v>0</v>
      </c>
      <c r="S153" s="22">
        <v>39113268</v>
      </c>
      <c r="T153" s="573" t="s">
        <v>4</v>
      </c>
      <c r="U153" s="576" t="s">
        <v>2229</v>
      </c>
      <c r="V153" s="14"/>
      <c r="W153" s="14"/>
    </row>
    <row r="154" spans="1:24" ht="77.099999999999994" customHeight="1" x14ac:dyDescent="0.3">
      <c r="A154" s="281" t="s">
        <v>2245</v>
      </c>
      <c r="B154" s="282">
        <v>872</v>
      </c>
      <c r="C154" s="283" t="s">
        <v>2246</v>
      </c>
      <c r="D154" s="284" t="s">
        <v>1504</v>
      </c>
      <c r="E154" s="285">
        <v>44910</v>
      </c>
      <c r="F154" s="285">
        <v>44921</v>
      </c>
      <c r="G154" s="119">
        <v>45245</v>
      </c>
      <c r="H154" s="38">
        <v>39113268</v>
      </c>
      <c r="I154" s="286" t="s">
        <v>4</v>
      </c>
      <c r="J154" s="287" t="s">
        <v>5</v>
      </c>
      <c r="K154" s="287" t="s">
        <v>1825</v>
      </c>
      <c r="L154" s="288">
        <f t="shared" si="7"/>
        <v>0.54054056541631856</v>
      </c>
      <c r="M154" s="38">
        <v>21142308</v>
      </c>
      <c r="N154" s="38">
        <f t="shared" si="6"/>
        <v>17970960</v>
      </c>
      <c r="O154" s="289">
        <v>0</v>
      </c>
      <c r="P154" s="289">
        <v>0</v>
      </c>
      <c r="Q154" s="569">
        <v>0</v>
      </c>
      <c r="R154" s="570">
        <v>0</v>
      </c>
      <c r="S154" s="22">
        <v>39113268</v>
      </c>
      <c r="T154" s="573" t="s">
        <v>4</v>
      </c>
      <c r="U154" s="576" t="s">
        <v>2247</v>
      </c>
      <c r="V154" s="14"/>
      <c r="W154" s="14"/>
    </row>
    <row r="155" spans="1:24" ht="77.099999999999994" customHeight="1" x14ac:dyDescent="0.3">
      <c r="A155" s="232" t="s">
        <v>2276</v>
      </c>
      <c r="B155" s="215">
        <v>887</v>
      </c>
      <c r="C155" s="198" t="s">
        <v>2277</v>
      </c>
      <c r="D155" s="230" t="s">
        <v>2278</v>
      </c>
      <c r="E155" s="231">
        <v>44910</v>
      </c>
      <c r="F155" s="231">
        <v>44911</v>
      </c>
      <c r="G155" s="112">
        <v>45245</v>
      </c>
      <c r="H155" s="18">
        <v>62581258</v>
      </c>
      <c r="I155" s="235" t="s">
        <v>4</v>
      </c>
      <c r="J155" s="216" t="s">
        <v>5</v>
      </c>
      <c r="K155" s="216" t="s">
        <v>2279</v>
      </c>
      <c r="L155" s="19">
        <f t="shared" si="7"/>
        <v>0.55661798936672058</v>
      </c>
      <c r="M155" s="18">
        <v>34833854</v>
      </c>
      <c r="N155" s="18">
        <f t="shared" si="6"/>
        <v>27747404</v>
      </c>
      <c r="O155" s="236">
        <v>0</v>
      </c>
      <c r="P155" s="236">
        <v>0</v>
      </c>
      <c r="Q155" s="25">
        <v>0</v>
      </c>
      <c r="R155" s="247">
        <v>0</v>
      </c>
      <c r="S155" s="22">
        <v>62581258</v>
      </c>
      <c r="T155" s="238" t="s">
        <v>4</v>
      </c>
      <c r="U155" s="315" t="s">
        <v>2280</v>
      </c>
      <c r="V155" s="14"/>
      <c r="W155" s="14"/>
    </row>
    <row r="156" spans="1:24" ht="77.099999999999994" customHeight="1" x14ac:dyDescent="0.3">
      <c r="A156" s="255" t="s">
        <v>2352</v>
      </c>
      <c r="B156" s="194">
        <v>916</v>
      </c>
      <c r="C156" s="262" t="s">
        <v>2353</v>
      </c>
      <c r="D156" s="256" t="s">
        <v>2354</v>
      </c>
      <c r="E156" s="257">
        <v>44910</v>
      </c>
      <c r="F156" s="257">
        <v>44911</v>
      </c>
      <c r="G156" s="117">
        <v>45245</v>
      </c>
      <c r="H156" s="31">
        <v>43459180</v>
      </c>
      <c r="I156" s="258" t="s">
        <v>4</v>
      </c>
      <c r="J156" s="259" t="s">
        <v>5</v>
      </c>
      <c r="K156" s="259" t="s">
        <v>32</v>
      </c>
      <c r="L156" s="37">
        <f t="shared" si="7"/>
        <v>0.56826065287011862</v>
      </c>
      <c r="M156" s="31">
        <v>24696142</v>
      </c>
      <c r="N156" s="31">
        <f t="shared" si="6"/>
        <v>18763038</v>
      </c>
      <c r="O156" s="263">
        <v>0</v>
      </c>
      <c r="P156" s="263">
        <v>0</v>
      </c>
      <c r="Q156" s="33">
        <v>0</v>
      </c>
      <c r="R156" s="264">
        <v>0</v>
      </c>
      <c r="S156" s="22">
        <v>43459180</v>
      </c>
      <c r="T156" s="265" t="s">
        <v>4</v>
      </c>
      <c r="U156" s="316" t="s">
        <v>2355</v>
      </c>
      <c r="V156" s="14"/>
      <c r="W156" s="14"/>
    </row>
    <row r="157" spans="1:24" ht="77.099999999999994" customHeight="1" x14ac:dyDescent="0.3">
      <c r="A157" s="264" t="s">
        <v>2356</v>
      </c>
      <c r="B157" s="194">
        <v>917</v>
      </c>
      <c r="C157" s="279" t="s">
        <v>2357</v>
      </c>
      <c r="D157" s="256" t="s">
        <v>2358</v>
      </c>
      <c r="E157" s="257">
        <v>44910</v>
      </c>
      <c r="F157" s="257">
        <v>44911</v>
      </c>
      <c r="G157" s="117">
        <v>45245</v>
      </c>
      <c r="H157" s="31">
        <v>43459180</v>
      </c>
      <c r="I157" s="258" t="s">
        <v>4</v>
      </c>
      <c r="J157" s="259" t="s">
        <v>5</v>
      </c>
      <c r="K157" s="259" t="s">
        <v>32</v>
      </c>
      <c r="L157" s="37">
        <f t="shared" si="7"/>
        <v>0.56826065287011862</v>
      </c>
      <c r="M157" s="31">
        <v>24696142</v>
      </c>
      <c r="N157" s="31">
        <f t="shared" si="6"/>
        <v>18763038</v>
      </c>
      <c r="O157" s="263">
        <v>1</v>
      </c>
      <c r="P157" s="263">
        <v>0</v>
      </c>
      <c r="Q157" s="33">
        <v>0</v>
      </c>
      <c r="R157" s="264">
        <v>0</v>
      </c>
      <c r="S157" s="22">
        <v>43459180</v>
      </c>
      <c r="T157" s="265" t="s">
        <v>4</v>
      </c>
      <c r="U157" s="316" t="s">
        <v>2359</v>
      </c>
      <c r="V157" s="14"/>
      <c r="W157" s="14"/>
    </row>
    <row r="158" spans="1:24" ht="77.099999999999994" customHeight="1" x14ac:dyDescent="0.3">
      <c r="A158" s="255" t="s">
        <v>2382</v>
      </c>
      <c r="B158" s="194">
        <v>925</v>
      </c>
      <c r="C158" s="262" t="s">
        <v>1866</v>
      </c>
      <c r="D158" s="256" t="s">
        <v>30</v>
      </c>
      <c r="E158" s="257">
        <v>44910</v>
      </c>
      <c r="F158" s="257">
        <v>44911</v>
      </c>
      <c r="G158" s="117">
        <v>45245</v>
      </c>
      <c r="H158" s="31">
        <v>86918393</v>
      </c>
      <c r="I158" s="258" t="s">
        <v>4</v>
      </c>
      <c r="J158" s="259" t="s">
        <v>5</v>
      </c>
      <c r="K158" s="259" t="s">
        <v>32</v>
      </c>
      <c r="L158" s="37">
        <f t="shared" si="7"/>
        <v>0.5682606442114041</v>
      </c>
      <c r="M158" s="31">
        <v>49392302</v>
      </c>
      <c r="N158" s="31">
        <f t="shared" si="6"/>
        <v>37526091</v>
      </c>
      <c r="O158" s="263">
        <v>0</v>
      </c>
      <c r="P158" s="263">
        <v>0</v>
      </c>
      <c r="Q158" s="33">
        <v>0</v>
      </c>
      <c r="R158" s="264">
        <v>0</v>
      </c>
      <c r="S158" s="22">
        <v>86918393</v>
      </c>
      <c r="T158" s="265" t="s">
        <v>4</v>
      </c>
      <c r="U158" s="316" t="s">
        <v>2383</v>
      </c>
      <c r="V158" s="14"/>
      <c r="W158" s="14"/>
    </row>
    <row r="159" spans="1:24" ht="77.099999999999994" customHeight="1" x14ac:dyDescent="0.3">
      <c r="A159" s="255" t="s">
        <v>2425</v>
      </c>
      <c r="B159" s="194">
        <v>937</v>
      </c>
      <c r="C159" s="262" t="s">
        <v>1863</v>
      </c>
      <c r="D159" s="256" t="s">
        <v>2426</v>
      </c>
      <c r="E159" s="257">
        <v>44910</v>
      </c>
      <c r="F159" s="257">
        <v>44911</v>
      </c>
      <c r="G159" s="117">
        <v>45245</v>
      </c>
      <c r="H159" s="31">
        <v>99086994</v>
      </c>
      <c r="I159" s="258" t="s">
        <v>4</v>
      </c>
      <c r="J159" s="259" t="s">
        <v>5</v>
      </c>
      <c r="K159" s="259" t="s">
        <v>32</v>
      </c>
      <c r="L159" s="37">
        <f t="shared" si="7"/>
        <v>0.5682605731282957</v>
      </c>
      <c r="M159" s="31">
        <v>56307232</v>
      </c>
      <c r="N159" s="31">
        <f t="shared" si="6"/>
        <v>42779762</v>
      </c>
      <c r="O159" s="263">
        <v>0</v>
      </c>
      <c r="P159" s="263">
        <v>0</v>
      </c>
      <c r="Q159" s="33">
        <v>0</v>
      </c>
      <c r="R159" s="264">
        <v>0</v>
      </c>
      <c r="S159" s="22">
        <v>99086994</v>
      </c>
      <c r="T159" s="265" t="s">
        <v>4</v>
      </c>
      <c r="U159" s="316" t="s">
        <v>2427</v>
      </c>
      <c r="V159" s="14"/>
      <c r="W159" s="14"/>
    </row>
    <row r="160" spans="1:24" ht="77.099999999999994" customHeight="1" x14ac:dyDescent="0.3">
      <c r="A160" s="255" t="s">
        <v>2428</v>
      </c>
      <c r="B160" s="194">
        <v>938</v>
      </c>
      <c r="C160" s="262" t="s">
        <v>2429</v>
      </c>
      <c r="D160" s="256" t="s">
        <v>1909</v>
      </c>
      <c r="E160" s="257">
        <v>44910</v>
      </c>
      <c r="F160" s="257">
        <v>44915</v>
      </c>
      <c r="G160" s="117">
        <v>45245</v>
      </c>
      <c r="H160" s="31">
        <v>73011465</v>
      </c>
      <c r="I160" s="258" t="s">
        <v>4</v>
      </c>
      <c r="J160" s="259" t="s">
        <v>5</v>
      </c>
      <c r="K160" s="259" t="s">
        <v>32</v>
      </c>
      <c r="L160" s="37">
        <f t="shared" si="7"/>
        <v>0.55717260296037063</v>
      </c>
      <c r="M160" s="31">
        <v>40679988</v>
      </c>
      <c r="N160" s="31">
        <f t="shared" si="6"/>
        <v>32331477</v>
      </c>
      <c r="O160" s="263">
        <v>0</v>
      </c>
      <c r="P160" s="263">
        <v>0</v>
      </c>
      <c r="Q160" s="33">
        <v>0</v>
      </c>
      <c r="R160" s="264">
        <v>0</v>
      </c>
      <c r="S160" s="22">
        <v>73011465</v>
      </c>
      <c r="T160" s="265" t="s">
        <v>4</v>
      </c>
      <c r="U160" s="316" t="s">
        <v>2430</v>
      </c>
      <c r="V160" s="14"/>
      <c r="W160" s="14"/>
    </row>
    <row r="161" spans="1:24" ht="77.099999999999994" customHeight="1" x14ac:dyDescent="0.3">
      <c r="A161" s="255" t="s">
        <v>2434</v>
      </c>
      <c r="B161" s="194">
        <v>940</v>
      </c>
      <c r="C161" s="262" t="s">
        <v>1929</v>
      </c>
      <c r="D161" s="256" t="s">
        <v>1909</v>
      </c>
      <c r="E161" s="257">
        <v>44910</v>
      </c>
      <c r="F161" s="257">
        <v>44911</v>
      </c>
      <c r="G161" s="117">
        <v>45245</v>
      </c>
      <c r="H161" s="31">
        <v>73011465</v>
      </c>
      <c r="I161" s="258" t="s">
        <v>4</v>
      </c>
      <c r="J161" s="259" t="s">
        <v>5</v>
      </c>
      <c r="K161" s="259" t="s">
        <v>32</v>
      </c>
      <c r="L161" s="37">
        <f t="shared" si="7"/>
        <v>0.56826061495958202</v>
      </c>
      <c r="M161" s="31">
        <v>41489540</v>
      </c>
      <c r="N161" s="31">
        <f t="shared" si="6"/>
        <v>31521925</v>
      </c>
      <c r="O161" s="263">
        <v>0</v>
      </c>
      <c r="P161" s="263">
        <v>0</v>
      </c>
      <c r="Q161" s="33">
        <v>0</v>
      </c>
      <c r="R161" s="264">
        <v>0</v>
      </c>
      <c r="S161" s="22">
        <v>73011465</v>
      </c>
      <c r="T161" s="265" t="s">
        <v>4</v>
      </c>
      <c r="U161" s="316" t="s">
        <v>2435</v>
      </c>
      <c r="V161" s="14"/>
      <c r="W161" s="14"/>
    </row>
    <row r="162" spans="1:24" ht="77.099999999999994" customHeight="1" x14ac:dyDescent="0.3">
      <c r="A162" s="255" t="s">
        <v>2436</v>
      </c>
      <c r="B162" s="194">
        <v>941</v>
      </c>
      <c r="C162" s="262" t="s">
        <v>2437</v>
      </c>
      <c r="D162" s="256" t="s">
        <v>1909</v>
      </c>
      <c r="E162" s="257">
        <v>44910</v>
      </c>
      <c r="F162" s="257">
        <v>44911</v>
      </c>
      <c r="G162" s="117">
        <v>45245</v>
      </c>
      <c r="H162" s="31">
        <v>73011465</v>
      </c>
      <c r="I162" s="258" t="s">
        <v>4</v>
      </c>
      <c r="J162" s="259" t="s">
        <v>5</v>
      </c>
      <c r="K162" s="259" t="s">
        <v>32</v>
      </c>
      <c r="L162" s="37">
        <f t="shared" si="7"/>
        <v>0.56826061495958202</v>
      </c>
      <c r="M162" s="31">
        <v>41489540</v>
      </c>
      <c r="N162" s="31">
        <f t="shared" si="6"/>
        <v>31521925</v>
      </c>
      <c r="O162" s="263">
        <v>0</v>
      </c>
      <c r="P162" s="263">
        <v>0</v>
      </c>
      <c r="Q162" s="33">
        <v>0</v>
      </c>
      <c r="R162" s="264">
        <v>0</v>
      </c>
      <c r="S162" s="22">
        <v>73011465</v>
      </c>
      <c r="T162" s="265" t="s">
        <v>4</v>
      </c>
      <c r="U162" s="316" t="s">
        <v>2438</v>
      </c>
      <c r="V162" s="14"/>
      <c r="W162" s="14"/>
    </row>
    <row r="163" spans="1:24" ht="77.099999999999994" customHeight="1" x14ac:dyDescent="0.3">
      <c r="A163" s="255" t="s">
        <v>2439</v>
      </c>
      <c r="B163" s="194">
        <v>942</v>
      </c>
      <c r="C163" s="262" t="s">
        <v>2440</v>
      </c>
      <c r="D163" s="256" t="s">
        <v>1909</v>
      </c>
      <c r="E163" s="257">
        <v>44910</v>
      </c>
      <c r="F163" s="257">
        <v>44914</v>
      </c>
      <c r="G163" s="117">
        <v>45245</v>
      </c>
      <c r="H163" s="31">
        <v>73011465</v>
      </c>
      <c r="I163" s="258" t="s">
        <v>4</v>
      </c>
      <c r="J163" s="259" t="s">
        <v>5</v>
      </c>
      <c r="K163" s="259" t="s">
        <v>32</v>
      </c>
      <c r="L163" s="37">
        <f t="shared" si="7"/>
        <v>0.55994460596017348</v>
      </c>
      <c r="M163" s="31">
        <v>40882376</v>
      </c>
      <c r="N163" s="31">
        <f t="shared" si="6"/>
        <v>32129089</v>
      </c>
      <c r="O163" s="194">
        <v>0</v>
      </c>
      <c r="P163" s="194">
        <v>0</v>
      </c>
      <c r="Q163" s="32">
        <v>0</v>
      </c>
      <c r="R163" s="255">
        <v>0</v>
      </c>
      <c r="S163" s="22">
        <v>73011465</v>
      </c>
      <c r="T163" s="257" t="s">
        <v>4</v>
      </c>
      <c r="U163" s="316" t="s">
        <v>2441</v>
      </c>
      <c r="V163" s="14"/>
      <c r="W163" s="14"/>
    </row>
    <row r="164" spans="1:24" ht="77.099999999999994" customHeight="1" x14ac:dyDescent="0.3">
      <c r="A164" s="255" t="s">
        <v>2442</v>
      </c>
      <c r="B164" s="194">
        <v>943</v>
      </c>
      <c r="C164" s="262" t="s">
        <v>2443</v>
      </c>
      <c r="D164" s="256" t="s">
        <v>2444</v>
      </c>
      <c r="E164" s="257">
        <v>44910</v>
      </c>
      <c r="F164" s="257">
        <v>44911</v>
      </c>
      <c r="G164" s="117">
        <v>45245</v>
      </c>
      <c r="H164" s="31">
        <v>86918393</v>
      </c>
      <c r="I164" s="258" t="s">
        <v>4</v>
      </c>
      <c r="J164" s="259" t="s">
        <v>5</v>
      </c>
      <c r="K164" s="259" t="s">
        <v>32</v>
      </c>
      <c r="L164" s="37">
        <f t="shared" si="7"/>
        <v>0.5682606442114041</v>
      </c>
      <c r="M164" s="31">
        <v>49392302</v>
      </c>
      <c r="N164" s="31">
        <f t="shared" si="6"/>
        <v>37526091</v>
      </c>
      <c r="O164" s="263">
        <v>0</v>
      </c>
      <c r="P164" s="263">
        <v>0</v>
      </c>
      <c r="Q164" s="33">
        <v>0</v>
      </c>
      <c r="R164" s="264">
        <v>0</v>
      </c>
      <c r="S164" s="22">
        <v>86918393</v>
      </c>
      <c r="T164" s="265" t="s">
        <v>4</v>
      </c>
      <c r="U164" s="316" t="s">
        <v>2445</v>
      </c>
      <c r="V164" s="14"/>
      <c r="W164" s="14"/>
    </row>
    <row r="165" spans="1:24" ht="77.099999999999994" customHeight="1" x14ac:dyDescent="0.3">
      <c r="A165" s="255" t="s">
        <v>2450</v>
      </c>
      <c r="B165" s="194">
        <v>946</v>
      </c>
      <c r="C165" s="262" t="s">
        <v>2451</v>
      </c>
      <c r="D165" s="256" t="s">
        <v>2448</v>
      </c>
      <c r="E165" s="257">
        <v>44910</v>
      </c>
      <c r="F165" s="257">
        <v>44911</v>
      </c>
      <c r="G165" s="117">
        <v>45245</v>
      </c>
      <c r="H165" s="31">
        <v>86918393</v>
      </c>
      <c r="I165" s="258" t="s">
        <v>4</v>
      </c>
      <c r="J165" s="259" t="s">
        <v>5</v>
      </c>
      <c r="K165" s="259" t="s">
        <v>32</v>
      </c>
      <c r="L165" s="37">
        <f t="shared" si="7"/>
        <v>0.5682606442114041</v>
      </c>
      <c r="M165" s="31">
        <v>49392302</v>
      </c>
      <c r="N165" s="31">
        <f t="shared" si="6"/>
        <v>37526091</v>
      </c>
      <c r="O165" s="263">
        <v>0</v>
      </c>
      <c r="P165" s="263">
        <v>0</v>
      </c>
      <c r="Q165" s="33">
        <v>0</v>
      </c>
      <c r="R165" s="264">
        <v>0</v>
      </c>
      <c r="S165" s="22">
        <v>86918393</v>
      </c>
      <c r="T165" s="265" t="s">
        <v>4</v>
      </c>
      <c r="U165" s="316" t="s">
        <v>2452</v>
      </c>
      <c r="V165" s="14"/>
      <c r="W165" s="14"/>
    </row>
    <row r="166" spans="1:24" ht="77.099999999999994" customHeight="1" x14ac:dyDescent="0.3">
      <c r="A166" s="255" t="s">
        <v>2453</v>
      </c>
      <c r="B166" s="194">
        <v>947</v>
      </c>
      <c r="C166" s="262" t="s">
        <v>1868</v>
      </c>
      <c r="D166" s="256" t="s">
        <v>2448</v>
      </c>
      <c r="E166" s="257">
        <v>44910</v>
      </c>
      <c r="F166" s="257">
        <v>44911</v>
      </c>
      <c r="G166" s="117">
        <v>45245</v>
      </c>
      <c r="H166" s="31">
        <v>86918393</v>
      </c>
      <c r="I166" s="258" t="s">
        <v>4</v>
      </c>
      <c r="J166" s="259" t="s">
        <v>5</v>
      </c>
      <c r="K166" s="259" t="s">
        <v>32</v>
      </c>
      <c r="L166" s="37">
        <f t="shared" ref="L166:L197" si="8">+M166/H166</f>
        <v>0.5682606442114041</v>
      </c>
      <c r="M166" s="31">
        <v>49392302</v>
      </c>
      <c r="N166" s="31">
        <f t="shared" si="6"/>
        <v>37526091</v>
      </c>
      <c r="O166" s="263">
        <v>0</v>
      </c>
      <c r="P166" s="263">
        <v>0</v>
      </c>
      <c r="Q166" s="33">
        <v>0</v>
      </c>
      <c r="R166" s="264">
        <v>0</v>
      </c>
      <c r="S166" s="22">
        <v>86918393</v>
      </c>
      <c r="T166" s="265" t="s">
        <v>4</v>
      </c>
      <c r="U166" s="316" t="s">
        <v>2454</v>
      </c>
      <c r="V166" s="14"/>
      <c r="W166" s="14"/>
    </row>
    <row r="167" spans="1:24" ht="77.099999999999994" customHeight="1" x14ac:dyDescent="0.3">
      <c r="A167" s="255" t="s">
        <v>2455</v>
      </c>
      <c r="B167" s="194">
        <v>948</v>
      </c>
      <c r="C167" s="262" t="s">
        <v>1864</v>
      </c>
      <c r="D167" s="256" t="s">
        <v>1865</v>
      </c>
      <c r="E167" s="257">
        <v>44910</v>
      </c>
      <c r="F167" s="257">
        <v>44914</v>
      </c>
      <c r="G167" s="117">
        <v>45245</v>
      </c>
      <c r="H167" s="31">
        <v>99086994</v>
      </c>
      <c r="I167" s="258" t="s">
        <v>4</v>
      </c>
      <c r="J167" s="259" t="s">
        <v>5</v>
      </c>
      <c r="K167" s="259" t="s">
        <v>32</v>
      </c>
      <c r="L167" s="37">
        <f t="shared" si="8"/>
        <v>0.55994457759007199</v>
      </c>
      <c r="M167" s="31">
        <v>55483225</v>
      </c>
      <c r="N167" s="31">
        <f t="shared" si="6"/>
        <v>43603769</v>
      </c>
      <c r="O167" s="263">
        <v>0</v>
      </c>
      <c r="P167" s="263">
        <v>0</v>
      </c>
      <c r="Q167" s="33">
        <v>0</v>
      </c>
      <c r="R167" s="264">
        <v>0</v>
      </c>
      <c r="S167" s="22">
        <v>99086994</v>
      </c>
      <c r="T167" s="265" t="s">
        <v>4</v>
      </c>
      <c r="U167" s="316" t="s">
        <v>2456</v>
      </c>
      <c r="V167" s="14"/>
      <c r="W167" s="14"/>
    </row>
    <row r="168" spans="1:24" ht="77.099999999999994" customHeight="1" x14ac:dyDescent="0.3">
      <c r="A168" s="332" t="s">
        <v>2481</v>
      </c>
      <c r="B168" s="196">
        <v>958</v>
      </c>
      <c r="C168" s="333" t="s">
        <v>2482</v>
      </c>
      <c r="D168" s="334" t="s">
        <v>2483</v>
      </c>
      <c r="E168" s="335">
        <v>44910</v>
      </c>
      <c r="F168" s="335">
        <v>44911</v>
      </c>
      <c r="G168" s="123">
        <v>45107</v>
      </c>
      <c r="H168" s="48">
        <v>52765437</v>
      </c>
      <c r="I168" s="336" t="s">
        <v>4</v>
      </c>
      <c r="J168" s="337" t="s">
        <v>5</v>
      </c>
      <c r="K168" s="337" t="s">
        <v>8</v>
      </c>
      <c r="L168" s="47">
        <f t="shared" si="8"/>
        <v>0.93607302067828979</v>
      </c>
      <c r="M168" s="48">
        <v>49392302</v>
      </c>
      <c r="N168" s="48">
        <f t="shared" si="6"/>
        <v>3373135</v>
      </c>
      <c r="O168" s="338">
        <v>0</v>
      </c>
      <c r="P168" s="338">
        <v>0</v>
      </c>
      <c r="Q168" s="49">
        <v>0</v>
      </c>
      <c r="R168" s="339">
        <v>0</v>
      </c>
      <c r="S168" s="22">
        <v>52765437</v>
      </c>
      <c r="T168" s="340" t="s">
        <v>4</v>
      </c>
      <c r="U168" s="341" t="s">
        <v>2484</v>
      </c>
      <c r="V168" s="14"/>
      <c r="W168" s="14"/>
    </row>
    <row r="169" spans="1:24" ht="77.099999999999994" customHeight="1" x14ac:dyDescent="0.3">
      <c r="A169" s="332" t="s">
        <v>2485</v>
      </c>
      <c r="B169" s="196">
        <v>959</v>
      </c>
      <c r="C169" s="333" t="s">
        <v>2486</v>
      </c>
      <c r="D169" s="334" t="s">
        <v>2487</v>
      </c>
      <c r="E169" s="335">
        <v>44910</v>
      </c>
      <c r="F169" s="335">
        <v>44911</v>
      </c>
      <c r="G169" s="123">
        <v>45107</v>
      </c>
      <c r="H169" s="48">
        <v>52765437</v>
      </c>
      <c r="I169" s="336" t="s">
        <v>4</v>
      </c>
      <c r="J169" s="337" t="s">
        <v>5</v>
      </c>
      <c r="K169" s="337" t="s">
        <v>8</v>
      </c>
      <c r="L169" s="47">
        <f t="shared" si="8"/>
        <v>0.93607302067828979</v>
      </c>
      <c r="M169" s="48">
        <v>49392302</v>
      </c>
      <c r="N169" s="48">
        <f t="shared" si="6"/>
        <v>3373135</v>
      </c>
      <c r="O169" s="338">
        <v>0</v>
      </c>
      <c r="P169" s="338">
        <v>0</v>
      </c>
      <c r="Q169" s="49">
        <v>0</v>
      </c>
      <c r="R169" s="339">
        <v>0</v>
      </c>
      <c r="S169" s="22">
        <v>52765437</v>
      </c>
      <c r="T169" s="340" t="s">
        <v>4</v>
      </c>
      <c r="U169" s="341" t="s">
        <v>2488</v>
      </c>
      <c r="V169" s="14"/>
      <c r="W169" s="14"/>
    </row>
    <row r="170" spans="1:24" ht="77.099999999999994" customHeight="1" x14ac:dyDescent="0.3">
      <c r="A170" s="332" t="s">
        <v>2489</v>
      </c>
      <c r="B170" s="196">
        <v>960</v>
      </c>
      <c r="C170" s="333" t="s">
        <v>1859</v>
      </c>
      <c r="D170" s="334" t="s">
        <v>2490</v>
      </c>
      <c r="E170" s="335">
        <v>44910</v>
      </c>
      <c r="F170" s="335">
        <v>44911</v>
      </c>
      <c r="G170" s="123">
        <v>45107</v>
      </c>
      <c r="H170" s="48">
        <v>52765437</v>
      </c>
      <c r="I170" s="336" t="s">
        <v>4</v>
      </c>
      <c r="J170" s="337" t="s">
        <v>5</v>
      </c>
      <c r="K170" s="337" t="s">
        <v>8</v>
      </c>
      <c r="L170" s="47">
        <f t="shared" si="8"/>
        <v>0.93607302067828979</v>
      </c>
      <c r="M170" s="48">
        <v>49392302</v>
      </c>
      <c r="N170" s="48">
        <f t="shared" si="6"/>
        <v>3373135</v>
      </c>
      <c r="O170" s="338">
        <v>0</v>
      </c>
      <c r="P170" s="338">
        <v>0</v>
      </c>
      <c r="Q170" s="49">
        <v>0</v>
      </c>
      <c r="R170" s="339">
        <v>0</v>
      </c>
      <c r="S170" s="22">
        <v>52765437</v>
      </c>
      <c r="T170" s="340" t="s">
        <v>4</v>
      </c>
      <c r="U170" s="341" t="s">
        <v>2491</v>
      </c>
      <c r="V170" s="14"/>
      <c r="W170" s="14"/>
    </row>
    <row r="171" spans="1:24" ht="77.099999999999994" customHeight="1" x14ac:dyDescent="0.3">
      <c r="A171" s="332" t="s">
        <v>2492</v>
      </c>
      <c r="B171" s="196">
        <v>961</v>
      </c>
      <c r="C171" s="333" t="s">
        <v>2493</v>
      </c>
      <c r="D171" s="334" t="s">
        <v>2490</v>
      </c>
      <c r="E171" s="335">
        <v>44910</v>
      </c>
      <c r="F171" s="335">
        <v>44915</v>
      </c>
      <c r="G171" s="123">
        <v>45107</v>
      </c>
      <c r="H171" s="48">
        <v>52765437</v>
      </c>
      <c r="I171" s="336" t="s">
        <v>4</v>
      </c>
      <c r="J171" s="337" t="s">
        <v>5</v>
      </c>
      <c r="K171" s="337" t="s">
        <v>8</v>
      </c>
      <c r="L171" s="47">
        <f t="shared" si="8"/>
        <v>0.91780818568791533</v>
      </c>
      <c r="M171" s="48">
        <v>48428550</v>
      </c>
      <c r="N171" s="48">
        <f t="shared" si="6"/>
        <v>4336887</v>
      </c>
      <c r="O171" s="338">
        <v>0</v>
      </c>
      <c r="P171" s="338">
        <v>0</v>
      </c>
      <c r="Q171" s="49">
        <v>0</v>
      </c>
      <c r="R171" s="339">
        <v>0</v>
      </c>
      <c r="S171" s="22">
        <v>52765437</v>
      </c>
      <c r="T171" s="340" t="s">
        <v>4</v>
      </c>
      <c r="U171" s="341" t="s">
        <v>2494</v>
      </c>
      <c r="V171" s="14"/>
      <c r="W171" s="14"/>
    </row>
    <row r="172" spans="1:24" ht="77.099999999999994" customHeight="1" x14ac:dyDescent="0.3">
      <c r="A172" s="332" t="s">
        <v>2495</v>
      </c>
      <c r="B172" s="196">
        <v>962</v>
      </c>
      <c r="C172" s="333" t="s">
        <v>1880</v>
      </c>
      <c r="D172" s="334" t="s">
        <v>2496</v>
      </c>
      <c r="E172" s="335">
        <v>44910</v>
      </c>
      <c r="F172" s="335">
        <v>44914</v>
      </c>
      <c r="G172" s="123">
        <v>45107</v>
      </c>
      <c r="H172" s="48">
        <v>37991119</v>
      </c>
      <c r="I172" s="336" t="s">
        <v>4</v>
      </c>
      <c r="J172" s="337" t="s">
        <v>5</v>
      </c>
      <c r="K172" s="337" t="s">
        <v>8</v>
      </c>
      <c r="L172" s="47">
        <f t="shared" si="8"/>
        <v>0.9223742791045455</v>
      </c>
      <c r="M172" s="48">
        <v>35042031</v>
      </c>
      <c r="N172" s="48">
        <f t="shared" si="6"/>
        <v>2949088</v>
      </c>
      <c r="O172" s="338">
        <v>0</v>
      </c>
      <c r="P172" s="338">
        <v>0</v>
      </c>
      <c r="Q172" s="49">
        <v>0</v>
      </c>
      <c r="R172" s="339">
        <v>0</v>
      </c>
      <c r="S172" s="22">
        <v>37991119</v>
      </c>
      <c r="T172" s="340" t="s">
        <v>4</v>
      </c>
      <c r="U172" s="341" t="s">
        <v>2497</v>
      </c>
      <c r="V172" s="14"/>
      <c r="W172" s="14"/>
    </row>
    <row r="173" spans="1:24" ht="77.099999999999994" customHeight="1" x14ac:dyDescent="0.3">
      <c r="A173" s="332" t="s">
        <v>2498</v>
      </c>
      <c r="B173" s="196">
        <v>963</v>
      </c>
      <c r="C173" s="333" t="s">
        <v>1879</v>
      </c>
      <c r="D173" s="334" t="s">
        <v>2496</v>
      </c>
      <c r="E173" s="335">
        <v>44910</v>
      </c>
      <c r="F173" s="335">
        <v>44911</v>
      </c>
      <c r="G173" s="123">
        <v>45107</v>
      </c>
      <c r="H173" s="48">
        <v>37991119</v>
      </c>
      <c r="I173" s="336" t="s">
        <v>4</v>
      </c>
      <c r="J173" s="337" t="s">
        <v>5</v>
      </c>
      <c r="K173" s="337" t="s">
        <v>8</v>
      </c>
      <c r="L173" s="47">
        <f t="shared" si="8"/>
        <v>0.93607287534752526</v>
      </c>
      <c r="M173" s="48">
        <v>35562456</v>
      </c>
      <c r="N173" s="48">
        <f t="shared" si="6"/>
        <v>2428663</v>
      </c>
      <c r="O173" s="338">
        <v>0</v>
      </c>
      <c r="P173" s="338">
        <v>0</v>
      </c>
      <c r="Q173" s="49">
        <v>0</v>
      </c>
      <c r="R173" s="339">
        <v>0</v>
      </c>
      <c r="S173" s="22">
        <v>37991119</v>
      </c>
      <c r="T173" s="340" t="s">
        <v>4</v>
      </c>
      <c r="U173" s="341" t="s">
        <v>2499</v>
      </c>
      <c r="V173" s="14"/>
      <c r="W173" s="14"/>
    </row>
    <row r="174" spans="1:24" ht="77.099999999999994" customHeight="1" x14ac:dyDescent="0.3">
      <c r="A174" s="291" t="s">
        <v>2503</v>
      </c>
      <c r="B174" s="292">
        <v>965</v>
      </c>
      <c r="C174" s="293" t="s">
        <v>2504</v>
      </c>
      <c r="D174" s="317" t="s">
        <v>2505</v>
      </c>
      <c r="E174" s="294">
        <v>44910</v>
      </c>
      <c r="F174" s="294">
        <v>44914</v>
      </c>
      <c r="G174" s="120">
        <v>46234</v>
      </c>
      <c r="H174" s="51">
        <v>986870312</v>
      </c>
      <c r="I174" s="295" t="s">
        <v>4</v>
      </c>
      <c r="J174" s="296" t="s">
        <v>7</v>
      </c>
      <c r="K174" s="296" t="s">
        <v>66</v>
      </c>
      <c r="L174" s="297">
        <f t="shared" si="8"/>
        <v>0.13188807858271046</v>
      </c>
      <c r="M174" s="16">
        <v>130156429.25999999</v>
      </c>
      <c r="N174" s="16">
        <f t="shared" si="6"/>
        <v>856713882.74000001</v>
      </c>
      <c r="O174" s="298">
        <v>0</v>
      </c>
      <c r="P174" s="298">
        <v>0</v>
      </c>
      <c r="Q174" s="43">
        <v>0</v>
      </c>
      <c r="R174" s="318">
        <v>0</v>
      </c>
      <c r="S174" s="22">
        <v>986870312</v>
      </c>
      <c r="T174" s="319" t="s">
        <v>4</v>
      </c>
      <c r="U174" s="320" t="s">
        <v>2506</v>
      </c>
      <c r="V174" s="14"/>
      <c r="X174" s="14"/>
    </row>
    <row r="175" spans="1:24" ht="77.099999999999994" customHeight="1" x14ac:dyDescent="0.3">
      <c r="A175" s="255" t="s">
        <v>2523</v>
      </c>
      <c r="B175" s="194">
        <v>972</v>
      </c>
      <c r="C175" s="262" t="s">
        <v>1857</v>
      </c>
      <c r="D175" s="256" t="s">
        <v>2477</v>
      </c>
      <c r="E175" s="257">
        <v>44910</v>
      </c>
      <c r="F175" s="257">
        <v>44915</v>
      </c>
      <c r="G175" s="117">
        <v>45245</v>
      </c>
      <c r="H175" s="31">
        <v>86918393</v>
      </c>
      <c r="I175" s="258" t="s">
        <v>4</v>
      </c>
      <c r="J175" s="259" t="s">
        <v>5</v>
      </c>
      <c r="K175" s="259" t="s">
        <v>32</v>
      </c>
      <c r="L175" s="37">
        <f t="shared" si="8"/>
        <v>0.55717263433528963</v>
      </c>
      <c r="M175" s="31">
        <v>48428550</v>
      </c>
      <c r="N175" s="31">
        <f t="shared" si="6"/>
        <v>38489843</v>
      </c>
      <c r="O175" s="263">
        <v>0</v>
      </c>
      <c r="P175" s="263">
        <v>0</v>
      </c>
      <c r="Q175" s="33">
        <v>0</v>
      </c>
      <c r="R175" s="264">
        <v>0</v>
      </c>
      <c r="S175" s="22">
        <v>86918393</v>
      </c>
      <c r="T175" s="265" t="s">
        <v>4</v>
      </c>
      <c r="U175" s="316" t="s">
        <v>2524</v>
      </c>
      <c r="V175" s="14"/>
      <c r="W175" s="14"/>
    </row>
    <row r="176" spans="1:24" ht="77.099999999999994" customHeight="1" x14ac:dyDescent="0.3">
      <c r="A176" s="291" t="s">
        <v>2535</v>
      </c>
      <c r="B176" s="292">
        <v>977</v>
      </c>
      <c r="C176" s="293" t="s">
        <v>2536</v>
      </c>
      <c r="D176" s="317" t="s">
        <v>2537</v>
      </c>
      <c r="E176" s="294">
        <v>44910</v>
      </c>
      <c r="F176" s="294">
        <v>44911</v>
      </c>
      <c r="G176" s="120">
        <v>45010</v>
      </c>
      <c r="H176" s="51">
        <v>4695906</v>
      </c>
      <c r="I176" s="295" t="s">
        <v>4</v>
      </c>
      <c r="J176" s="296" t="s">
        <v>7</v>
      </c>
      <c r="K176" s="296" t="s">
        <v>11</v>
      </c>
      <c r="L176" s="297">
        <f t="shared" si="8"/>
        <v>1</v>
      </c>
      <c r="M176" s="16">
        <v>4695906</v>
      </c>
      <c r="N176" s="51">
        <f t="shared" si="6"/>
        <v>0</v>
      </c>
      <c r="O176" s="298">
        <v>0</v>
      </c>
      <c r="P176" s="298">
        <v>0</v>
      </c>
      <c r="Q176" s="43">
        <v>0</v>
      </c>
      <c r="R176" s="318">
        <v>0</v>
      </c>
      <c r="S176" s="22">
        <v>3130612</v>
      </c>
      <c r="T176" s="319" t="s">
        <v>4</v>
      </c>
      <c r="U176" s="320" t="s">
        <v>2538</v>
      </c>
      <c r="V176" s="14"/>
    </row>
    <row r="177" spans="1:23" ht="77.099999999999994" customHeight="1" x14ac:dyDescent="0.3">
      <c r="A177" s="229" t="s">
        <v>2567</v>
      </c>
      <c r="B177" s="207">
        <v>986</v>
      </c>
      <c r="C177" s="300" t="s">
        <v>2568</v>
      </c>
      <c r="D177" s="233" t="s">
        <v>2569</v>
      </c>
      <c r="E177" s="228">
        <v>44910</v>
      </c>
      <c r="F177" s="228">
        <v>44910</v>
      </c>
      <c r="G177" s="111">
        <v>45306</v>
      </c>
      <c r="H177" s="15">
        <v>0</v>
      </c>
      <c r="I177" s="244" t="s">
        <v>4</v>
      </c>
      <c r="J177" s="208" t="s">
        <v>4</v>
      </c>
      <c r="K177" s="208" t="s">
        <v>13</v>
      </c>
      <c r="L177" s="211">
        <v>0</v>
      </c>
      <c r="M177" s="15">
        <v>0</v>
      </c>
      <c r="N177" s="15">
        <f t="shared" si="6"/>
        <v>0</v>
      </c>
      <c r="O177" s="245">
        <v>0</v>
      </c>
      <c r="P177" s="245">
        <v>0</v>
      </c>
      <c r="Q177" s="28">
        <v>0</v>
      </c>
      <c r="R177" s="245">
        <v>0</v>
      </c>
      <c r="S177" s="22">
        <v>0</v>
      </c>
      <c r="T177" s="245" t="s">
        <v>4</v>
      </c>
      <c r="U177" s="254" t="s">
        <v>2570</v>
      </c>
      <c r="V177" s="14"/>
    </row>
    <row r="178" spans="1:23" ht="77.099999999999994" customHeight="1" x14ac:dyDescent="0.3">
      <c r="A178" s="331" t="s">
        <v>2396</v>
      </c>
      <c r="B178" s="322">
        <v>929</v>
      </c>
      <c r="C178" s="197" t="s">
        <v>2397</v>
      </c>
      <c r="D178" s="323" t="s">
        <v>2398</v>
      </c>
      <c r="E178" s="324">
        <v>44911</v>
      </c>
      <c r="F178" s="324">
        <v>44915</v>
      </c>
      <c r="G178" s="122">
        <v>45245</v>
      </c>
      <c r="H178" s="44">
        <v>99086994</v>
      </c>
      <c r="I178" s="325" t="s">
        <v>4</v>
      </c>
      <c r="J178" s="326" t="s">
        <v>5</v>
      </c>
      <c r="K178" s="326" t="s">
        <v>12</v>
      </c>
      <c r="L178" s="327">
        <f t="shared" ref="L178:L212" si="9">+M178/H178</f>
        <v>0.55717257907733075</v>
      </c>
      <c r="M178" s="44">
        <v>55208556</v>
      </c>
      <c r="N178" s="44">
        <f t="shared" si="6"/>
        <v>43878438</v>
      </c>
      <c r="O178" s="328">
        <v>1</v>
      </c>
      <c r="P178" s="328">
        <v>0</v>
      </c>
      <c r="Q178" s="45">
        <v>0</v>
      </c>
      <c r="R178" s="321">
        <v>0</v>
      </c>
      <c r="S178" s="22">
        <v>99086994</v>
      </c>
      <c r="T178" s="329" t="s">
        <v>4</v>
      </c>
      <c r="U178" s="330" t="s">
        <v>2399</v>
      </c>
      <c r="V178" s="14"/>
      <c r="W178" s="14"/>
    </row>
    <row r="179" spans="1:23" ht="77.099999999999994" customHeight="1" x14ac:dyDescent="0.3">
      <c r="A179" s="331" t="s">
        <v>2411</v>
      </c>
      <c r="B179" s="322">
        <v>933</v>
      </c>
      <c r="C179" s="197" t="s">
        <v>1912</v>
      </c>
      <c r="D179" s="323" t="s">
        <v>2412</v>
      </c>
      <c r="E179" s="324">
        <v>44911</v>
      </c>
      <c r="F179" s="324">
        <v>44917</v>
      </c>
      <c r="G179" s="122">
        <v>45245</v>
      </c>
      <c r="H179" s="44">
        <v>99086994</v>
      </c>
      <c r="I179" s="325" t="s">
        <v>4</v>
      </c>
      <c r="J179" s="326" t="s">
        <v>5</v>
      </c>
      <c r="K179" s="326" t="s">
        <v>12</v>
      </c>
      <c r="L179" s="327">
        <f t="shared" si="9"/>
        <v>0.55162858205184828</v>
      </c>
      <c r="M179" s="44">
        <v>54659218</v>
      </c>
      <c r="N179" s="44">
        <f t="shared" si="6"/>
        <v>44427776</v>
      </c>
      <c r="O179" s="328">
        <v>1</v>
      </c>
      <c r="P179" s="328">
        <v>0</v>
      </c>
      <c r="Q179" s="45">
        <v>0</v>
      </c>
      <c r="R179" s="321">
        <v>0</v>
      </c>
      <c r="S179" s="22">
        <v>99086994</v>
      </c>
      <c r="T179" s="329" t="s">
        <v>4</v>
      </c>
      <c r="U179" s="330" t="s">
        <v>2413</v>
      </c>
      <c r="V179" s="14"/>
      <c r="W179" s="14"/>
    </row>
    <row r="180" spans="1:23" ht="77.099999999999994" customHeight="1" x14ac:dyDescent="0.3">
      <c r="A180" s="255" t="s">
        <v>2446</v>
      </c>
      <c r="B180" s="194">
        <v>945</v>
      </c>
      <c r="C180" s="262" t="s">
        <v>2447</v>
      </c>
      <c r="D180" s="256" t="s">
        <v>2448</v>
      </c>
      <c r="E180" s="257">
        <v>44911</v>
      </c>
      <c r="F180" s="257">
        <v>44915</v>
      </c>
      <c r="G180" s="117">
        <v>45245</v>
      </c>
      <c r="H180" s="31">
        <v>86918393</v>
      </c>
      <c r="I180" s="258" t="s">
        <v>4</v>
      </c>
      <c r="J180" s="259" t="s">
        <v>5</v>
      </c>
      <c r="K180" s="259" t="s">
        <v>32</v>
      </c>
      <c r="L180" s="37">
        <f t="shared" si="9"/>
        <v>0.55717263433528963</v>
      </c>
      <c r="M180" s="31">
        <v>48428550</v>
      </c>
      <c r="N180" s="31">
        <f t="shared" si="6"/>
        <v>38489843</v>
      </c>
      <c r="O180" s="263">
        <v>0</v>
      </c>
      <c r="P180" s="263">
        <v>0</v>
      </c>
      <c r="Q180" s="33">
        <v>0</v>
      </c>
      <c r="R180" s="264">
        <v>0</v>
      </c>
      <c r="S180" s="22">
        <v>86918393</v>
      </c>
      <c r="T180" s="265" t="s">
        <v>4</v>
      </c>
      <c r="U180" s="316" t="s">
        <v>2449</v>
      </c>
      <c r="V180" s="14"/>
      <c r="W180" s="14"/>
    </row>
    <row r="181" spans="1:23" ht="77.099999999999994" customHeight="1" x14ac:dyDescent="0.3">
      <c r="A181" s="255" t="s">
        <v>2507</v>
      </c>
      <c r="B181" s="194">
        <v>966</v>
      </c>
      <c r="C181" s="262" t="s">
        <v>1884</v>
      </c>
      <c r="D181" s="256" t="s">
        <v>2508</v>
      </c>
      <c r="E181" s="257">
        <v>44911</v>
      </c>
      <c r="F181" s="257">
        <v>44913</v>
      </c>
      <c r="G181" s="117">
        <v>45245</v>
      </c>
      <c r="H181" s="31">
        <v>50412668</v>
      </c>
      <c r="I181" s="258" t="s">
        <v>4</v>
      </c>
      <c r="J181" s="259" t="s">
        <v>5</v>
      </c>
      <c r="K181" s="259" t="s">
        <v>18</v>
      </c>
      <c r="L181" s="37">
        <f t="shared" si="9"/>
        <v>0.56271657750785975</v>
      </c>
      <c r="M181" s="31">
        <v>28368044</v>
      </c>
      <c r="N181" s="31">
        <f t="shared" si="6"/>
        <v>22044624</v>
      </c>
      <c r="O181" s="263">
        <v>0</v>
      </c>
      <c r="P181" s="263">
        <v>0</v>
      </c>
      <c r="Q181" s="33">
        <v>0</v>
      </c>
      <c r="R181" s="264">
        <v>0</v>
      </c>
      <c r="S181" s="22">
        <v>50412668</v>
      </c>
      <c r="T181" s="265" t="s">
        <v>4</v>
      </c>
      <c r="U181" s="316" t="s">
        <v>2509</v>
      </c>
      <c r="V181" s="14"/>
      <c r="W181" s="14"/>
    </row>
    <row r="182" spans="1:23" ht="77.099999999999994" customHeight="1" x14ac:dyDescent="0.3">
      <c r="A182" s="232" t="s">
        <v>2360</v>
      </c>
      <c r="B182" s="215">
        <v>918</v>
      </c>
      <c r="C182" s="198" t="s">
        <v>2361</v>
      </c>
      <c r="D182" s="553" t="s">
        <v>2362</v>
      </c>
      <c r="E182" s="231">
        <v>44914</v>
      </c>
      <c r="F182" s="231">
        <v>44915</v>
      </c>
      <c r="G182" s="112">
        <v>45245</v>
      </c>
      <c r="H182" s="18">
        <v>43459180</v>
      </c>
      <c r="I182" s="235" t="s">
        <v>4</v>
      </c>
      <c r="J182" s="216" t="s">
        <v>5</v>
      </c>
      <c r="K182" s="216" t="s">
        <v>32</v>
      </c>
      <c r="L182" s="19">
        <f t="shared" si="9"/>
        <v>0.55717263878425682</v>
      </c>
      <c r="M182" s="18">
        <v>24214266</v>
      </c>
      <c r="N182" s="18">
        <f t="shared" si="6"/>
        <v>19244914</v>
      </c>
      <c r="O182" s="236">
        <v>0</v>
      </c>
      <c r="P182" s="236">
        <v>0</v>
      </c>
      <c r="Q182" s="26">
        <v>0</v>
      </c>
      <c r="R182" s="232">
        <v>0</v>
      </c>
      <c r="S182" s="22">
        <v>43459180</v>
      </c>
      <c r="T182" s="231" t="s">
        <v>4</v>
      </c>
      <c r="U182" s="315" t="s">
        <v>2363</v>
      </c>
      <c r="V182" s="14"/>
      <c r="W182" s="14"/>
    </row>
    <row r="183" spans="1:23" ht="77.099999999999994" customHeight="1" x14ac:dyDescent="0.3">
      <c r="A183" s="232" t="s">
        <v>2364</v>
      </c>
      <c r="B183" s="215">
        <v>919</v>
      </c>
      <c r="C183" s="198" t="s">
        <v>2365</v>
      </c>
      <c r="D183" s="553" t="s">
        <v>2366</v>
      </c>
      <c r="E183" s="231">
        <v>44914</v>
      </c>
      <c r="F183" s="231">
        <v>44916</v>
      </c>
      <c r="G183" s="112">
        <v>45245</v>
      </c>
      <c r="H183" s="18">
        <v>43459180</v>
      </c>
      <c r="I183" s="235" t="s">
        <v>4</v>
      </c>
      <c r="J183" s="216" t="s">
        <v>5</v>
      </c>
      <c r="K183" s="216" t="s">
        <v>32</v>
      </c>
      <c r="L183" s="19">
        <f t="shared" si="9"/>
        <v>0.55440063526279137</v>
      </c>
      <c r="M183" s="18">
        <v>24093797</v>
      </c>
      <c r="N183" s="18">
        <f t="shared" si="6"/>
        <v>19365383</v>
      </c>
      <c r="O183" s="236">
        <v>0</v>
      </c>
      <c r="P183" s="236">
        <v>0</v>
      </c>
      <c r="Q183" s="26">
        <v>0</v>
      </c>
      <c r="R183" s="232">
        <v>0</v>
      </c>
      <c r="S183" s="22">
        <v>43459180</v>
      </c>
      <c r="T183" s="231" t="s">
        <v>4</v>
      </c>
      <c r="U183" s="315" t="s">
        <v>2367</v>
      </c>
      <c r="V183" s="14"/>
      <c r="W183" s="14"/>
    </row>
    <row r="184" spans="1:23" ht="77.099999999999994" customHeight="1" x14ac:dyDescent="0.3">
      <c r="A184" s="331" t="s">
        <v>2393</v>
      </c>
      <c r="B184" s="322">
        <v>928</v>
      </c>
      <c r="C184" s="197" t="s">
        <v>1913</v>
      </c>
      <c r="D184" s="323" t="s">
        <v>2394</v>
      </c>
      <c r="E184" s="324">
        <v>44914</v>
      </c>
      <c r="F184" s="324">
        <v>44916</v>
      </c>
      <c r="G184" s="122">
        <v>45245</v>
      </c>
      <c r="H184" s="44">
        <v>99086994</v>
      </c>
      <c r="I184" s="326" t="s">
        <v>4</v>
      </c>
      <c r="J184" s="326" t="s">
        <v>5</v>
      </c>
      <c r="K184" s="326" t="s">
        <v>12</v>
      </c>
      <c r="L184" s="327">
        <f t="shared" si="9"/>
        <v>0.55440058056458952</v>
      </c>
      <c r="M184" s="44">
        <v>54933887</v>
      </c>
      <c r="N184" s="44">
        <f t="shared" si="6"/>
        <v>44153107</v>
      </c>
      <c r="O184" s="328">
        <v>0</v>
      </c>
      <c r="P184" s="328">
        <v>0</v>
      </c>
      <c r="Q184" s="45">
        <v>0</v>
      </c>
      <c r="R184" s="321">
        <v>0</v>
      </c>
      <c r="S184" s="22">
        <v>99086994</v>
      </c>
      <c r="T184" s="329" t="s">
        <v>4</v>
      </c>
      <c r="U184" s="330" t="s">
        <v>2395</v>
      </c>
      <c r="V184" s="14"/>
      <c r="W184" s="14"/>
    </row>
    <row r="185" spans="1:23" ht="77.099999999999994" customHeight="1" x14ac:dyDescent="0.3">
      <c r="A185" s="331" t="s">
        <v>2403</v>
      </c>
      <c r="B185" s="322">
        <v>931</v>
      </c>
      <c r="C185" s="197" t="s">
        <v>2404</v>
      </c>
      <c r="D185" s="323" t="s">
        <v>2405</v>
      </c>
      <c r="E185" s="324">
        <v>44914</v>
      </c>
      <c r="F185" s="324">
        <v>44916</v>
      </c>
      <c r="G185" s="122">
        <v>45245</v>
      </c>
      <c r="H185" s="44">
        <v>99086994</v>
      </c>
      <c r="I185" s="325" t="s">
        <v>4</v>
      </c>
      <c r="J185" s="326" t="s">
        <v>5</v>
      </c>
      <c r="K185" s="326" t="s">
        <v>12</v>
      </c>
      <c r="L185" s="327">
        <f t="shared" si="9"/>
        <v>0.55440058056458952</v>
      </c>
      <c r="M185" s="44">
        <v>54933887</v>
      </c>
      <c r="N185" s="44">
        <f t="shared" si="6"/>
        <v>44153107</v>
      </c>
      <c r="O185" s="328">
        <v>1</v>
      </c>
      <c r="P185" s="328">
        <v>0</v>
      </c>
      <c r="Q185" s="45">
        <v>0</v>
      </c>
      <c r="R185" s="321">
        <v>0</v>
      </c>
      <c r="S185" s="22">
        <v>99086994</v>
      </c>
      <c r="T185" s="329" t="s">
        <v>4</v>
      </c>
      <c r="U185" s="330" t="s">
        <v>2406</v>
      </c>
      <c r="V185" s="14"/>
      <c r="W185" s="14"/>
    </row>
    <row r="186" spans="1:23" ht="77.099999999999994" customHeight="1" x14ac:dyDescent="0.3">
      <c r="A186" s="331" t="s">
        <v>2407</v>
      </c>
      <c r="B186" s="322">
        <v>932</v>
      </c>
      <c r="C186" s="197" t="s">
        <v>2408</v>
      </c>
      <c r="D186" s="323" t="s">
        <v>2409</v>
      </c>
      <c r="E186" s="324">
        <v>44914</v>
      </c>
      <c r="F186" s="324">
        <v>44917</v>
      </c>
      <c r="G186" s="122">
        <v>45245</v>
      </c>
      <c r="H186" s="44">
        <v>99086994</v>
      </c>
      <c r="I186" s="325" t="s">
        <v>4</v>
      </c>
      <c r="J186" s="326" t="s">
        <v>5</v>
      </c>
      <c r="K186" s="326" t="s">
        <v>12</v>
      </c>
      <c r="L186" s="327">
        <f t="shared" si="9"/>
        <v>0.55162858205184828</v>
      </c>
      <c r="M186" s="44">
        <v>54659218</v>
      </c>
      <c r="N186" s="44">
        <f t="shared" si="6"/>
        <v>44427776</v>
      </c>
      <c r="O186" s="328">
        <v>0</v>
      </c>
      <c r="P186" s="328">
        <v>0</v>
      </c>
      <c r="Q186" s="45">
        <v>0</v>
      </c>
      <c r="R186" s="321">
        <v>0</v>
      </c>
      <c r="S186" s="22">
        <v>99086994</v>
      </c>
      <c r="T186" s="329" t="s">
        <v>4</v>
      </c>
      <c r="U186" s="330" t="s">
        <v>2410</v>
      </c>
      <c r="V186" s="14"/>
      <c r="W186" s="14"/>
    </row>
    <row r="187" spans="1:23" ht="77.099999999999994" customHeight="1" x14ac:dyDescent="0.3">
      <c r="A187" s="331" t="s">
        <v>2414</v>
      </c>
      <c r="B187" s="322">
        <v>934</v>
      </c>
      <c r="C187" s="197" t="s">
        <v>1942</v>
      </c>
      <c r="D187" s="323" t="s">
        <v>2415</v>
      </c>
      <c r="E187" s="324">
        <v>44914</v>
      </c>
      <c r="F187" s="324">
        <v>44917</v>
      </c>
      <c r="G187" s="122">
        <v>45245</v>
      </c>
      <c r="H187" s="44">
        <v>99086994</v>
      </c>
      <c r="I187" s="325" t="s">
        <v>4</v>
      </c>
      <c r="J187" s="326" t="s">
        <v>5</v>
      </c>
      <c r="K187" s="326" t="s">
        <v>12</v>
      </c>
      <c r="L187" s="327">
        <f t="shared" si="9"/>
        <v>0.55162858205184828</v>
      </c>
      <c r="M187" s="44">
        <v>54659218</v>
      </c>
      <c r="N187" s="44">
        <f t="shared" si="6"/>
        <v>44427776</v>
      </c>
      <c r="O187" s="328">
        <v>1</v>
      </c>
      <c r="P187" s="328">
        <v>0</v>
      </c>
      <c r="Q187" s="45">
        <v>0</v>
      </c>
      <c r="R187" s="321">
        <v>0</v>
      </c>
      <c r="S187" s="22">
        <v>99086994</v>
      </c>
      <c r="T187" s="329" t="s">
        <v>4</v>
      </c>
      <c r="U187" s="330" t="s">
        <v>2416</v>
      </c>
      <c r="V187" s="14"/>
      <c r="W187" s="14"/>
    </row>
    <row r="188" spans="1:23" ht="77.099999999999994" customHeight="1" x14ac:dyDescent="0.3">
      <c r="A188" s="331" t="s">
        <v>2417</v>
      </c>
      <c r="B188" s="322">
        <v>935</v>
      </c>
      <c r="C188" s="197" t="s">
        <v>2418</v>
      </c>
      <c r="D188" s="323" t="s">
        <v>2419</v>
      </c>
      <c r="E188" s="324">
        <v>44914</v>
      </c>
      <c r="F188" s="324">
        <v>44922</v>
      </c>
      <c r="G188" s="122">
        <v>45245</v>
      </c>
      <c r="H188" s="44">
        <v>99086994</v>
      </c>
      <c r="I188" s="325" t="s">
        <v>4</v>
      </c>
      <c r="J188" s="326" t="s">
        <v>5</v>
      </c>
      <c r="K188" s="326" t="s">
        <v>12</v>
      </c>
      <c r="L188" s="327">
        <f t="shared" si="9"/>
        <v>0.5377685894881421</v>
      </c>
      <c r="M188" s="44">
        <v>53285873</v>
      </c>
      <c r="N188" s="44">
        <f t="shared" si="6"/>
        <v>45801121</v>
      </c>
      <c r="O188" s="328">
        <v>0</v>
      </c>
      <c r="P188" s="328">
        <v>0</v>
      </c>
      <c r="Q188" s="46">
        <v>0</v>
      </c>
      <c r="R188" s="331">
        <v>0</v>
      </c>
      <c r="S188" s="22">
        <v>99086994</v>
      </c>
      <c r="T188" s="324" t="s">
        <v>4</v>
      </c>
      <c r="U188" s="577" t="s">
        <v>2420</v>
      </c>
      <c r="V188" s="14"/>
      <c r="W188" s="14"/>
    </row>
    <row r="189" spans="1:23" ht="77.099999999999994" customHeight="1" x14ac:dyDescent="0.3">
      <c r="A189" s="255" t="s">
        <v>2457</v>
      </c>
      <c r="B189" s="194">
        <v>949</v>
      </c>
      <c r="C189" s="262" t="s">
        <v>2458</v>
      </c>
      <c r="D189" s="256" t="s">
        <v>2459</v>
      </c>
      <c r="E189" s="257">
        <v>44914</v>
      </c>
      <c r="F189" s="257">
        <v>44916</v>
      </c>
      <c r="G189" s="117">
        <v>45245</v>
      </c>
      <c r="H189" s="31">
        <v>86918393</v>
      </c>
      <c r="I189" s="258" t="s">
        <v>4</v>
      </c>
      <c r="J189" s="259" t="s">
        <v>5</v>
      </c>
      <c r="K189" s="259" t="s">
        <v>32</v>
      </c>
      <c r="L189" s="37">
        <f t="shared" si="9"/>
        <v>0.63756074045225386</v>
      </c>
      <c r="M189" s="31">
        <v>55415755</v>
      </c>
      <c r="N189" s="31">
        <f t="shared" si="6"/>
        <v>31502638</v>
      </c>
      <c r="O189" s="263">
        <v>0</v>
      </c>
      <c r="P189" s="263">
        <v>0</v>
      </c>
      <c r="Q189" s="32">
        <v>0</v>
      </c>
      <c r="R189" s="255">
        <v>0</v>
      </c>
      <c r="S189" s="22">
        <v>86918393</v>
      </c>
      <c r="T189" s="257" t="s">
        <v>4</v>
      </c>
      <c r="U189" s="266" t="s">
        <v>2460</v>
      </c>
      <c r="V189" s="14"/>
      <c r="W189" s="14"/>
    </row>
    <row r="190" spans="1:23" ht="77.099999999999994" customHeight="1" x14ac:dyDescent="0.3">
      <c r="A190" s="255" t="s">
        <v>2475</v>
      </c>
      <c r="B190" s="194">
        <v>955</v>
      </c>
      <c r="C190" s="262" t="s">
        <v>2476</v>
      </c>
      <c r="D190" s="256" t="s">
        <v>2477</v>
      </c>
      <c r="E190" s="257">
        <v>44914</v>
      </c>
      <c r="F190" s="257">
        <v>44915</v>
      </c>
      <c r="G190" s="117">
        <v>45245</v>
      </c>
      <c r="H190" s="31">
        <v>86918393</v>
      </c>
      <c r="I190" s="258" t="s">
        <v>4</v>
      </c>
      <c r="J190" s="259" t="s">
        <v>5</v>
      </c>
      <c r="K190" s="259" t="s">
        <v>32</v>
      </c>
      <c r="L190" s="37">
        <f t="shared" si="9"/>
        <v>0.55440063186626098</v>
      </c>
      <c r="M190" s="31">
        <v>48187612</v>
      </c>
      <c r="N190" s="31">
        <f t="shared" si="6"/>
        <v>38730781</v>
      </c>
      <c r="O190" s="263">
        <v>0</v>
      </c>
      <c r="P190" s="263">
        <v>0</v>
      </c>
      <c r="Q190" s="32">
        <v>0</v>
      </c>
      <c r="R190" s="255">
        <v>0</v>
      </c>
      <c r="S190" s="22">
        <v>86918393</v>
      </c>
      <c r="T190" s="257" t="s">
        <v>4</v>
      </c>
      <c r="U190" s="266" t="s">
        <v>2478</v>
      </c>
      <c r="V190" s="14"/>
      <c r="W190" s="14"/>
    </row>
    <row r="191" spans="1:23" ht="77.099999999999994" customHeight="1" x14ac:dyDescent="0.3">
      <c r="A191" s="255" t="s">
        <v>2510</v>
      </c>
      <c r="B191" s="194">
        <v>967</v>
      </c>
      <c r="C191" s="262" t="s">
        <v>2511</v>
      </c>
      <c r="D191" s="256" t="s">
        <v>2477</v>
      </c>
      <c r="E191" s="257">
        <v>44914</v>
      </c>
      <c r="F191" s="257">
        <v>44916</v>
      </c>
      <c r="G191" s="117">
        <v>45245</v>
      </c>
      <c r="H191" s="31">
        <v>86918393</v>
      </c>
      <c r="I191" s="258" t="s">
        <v>4</v>
      </c>
      <c r="J191" s="259" t="s">
        <v>5</v>
      </c>
      <c r="K191" s="259" t="s">
        <v>32</v>
      </c>
      <c r="L191" s="37">
        <f t="shared" si="9"/>
        <v>0.55440063186626098</v>
      </c>
      <c r="M191" s="31">
        <v>48187612</v>
      </c>
      <c r="N191" s="31">
        <f t="shared" si="6"/>
        <v>38730781</v>
      </c>
      <c r="O191" s="263">
        <v>0</v>
      </c>
      <c r="P191" s="263">
        <v>0</v>
      </c>
      <c r="Q191" s="32">
        <v>0</v>
      </c>
      <c r="R191" s="255">
        <v>0</v>
      </c>
      <c r="S191" s="22">
        <v>86918393</v>
      </c>
      <c r="T191" s="257" t="s">
        <v>4</v>
      </c>
      <c r="U191" s="266" t="s">
        <v>2512</v>
      </c>
      <c r="V191" s="14"/>
      <c r="W191" s="14"/>
    </row>
    <row r="192" spans="1:23" ht="77.099999999999994" customHeight="1" x14ac:dyDescent="0.3">
      <c r="A192" s="255" t="s">
        <v>2520</v>
      </c>
      <c r="B192" s="194">
        <v>971</v>
      </c>
      <c r="C192" s="262" t="s">
        <v>2521</v>
      </c>
      <c r="D192" s="256" t="s">
        <v>2477</v>
      </c>
      <c r="E192" s="257">
        <v>44914</v>
      </c>
      <c r="F192" s="257">
        <v>44917</v>
      </c>
      <c r="G192" s="117">
        <v>45245</v>
      </c>
      <c r="H192" s="31">
        <v>86918393</v>
      </c>
      <c r="I192" s="258" t="s">
        <v>4</v>
      </c>
      <c r="J192" s="259" t="s">
        <v>5</v>
      </c>
      <c r="K192" s="259" t="s">
        <v>32</v>
      </c>
      <c r="L192" s="37">
        <f t="shared" si="9"/>
        <v>0.55162862939723245</v>
      </c>
      <c r="M192" s="31">
        <v>47946674</v>
      </c>
      <c r="N192" s="31">
        <f t="shared" si="6"/>
        <v>38971719</v>
      </c>
      <c r="O192" s="263">
        <v>0</v>
      </c>
      <c r="P192" s="263">
        <v>0</v>
      </c>
      <c r="Q192" s="32">
        <v>0</v>
      </c>
      <c r="R192" s="255">
        <v>0</v>
      </c>
      <c r="S192" s="22">
        <v>86918393</v>
      </c>
      <c r="T192" s="257" t="s">
        <v>4</v>
      </c>
      <c r="U192" s="266" t="s">
        <v>2522</v>
      </c>
      <c r="V192" s="14"/>
      <c r="W192" s="14"/>
    </row>
    <row r="193" spans="1:24" ht="77.099999999999994" customHeight="1" x14ac:dyDescent="0.3">
      <c r="A193" s="291" t="s">
        <v>2543</v>
      </c>
      <c r="B193" s="292">
        <v>979</v>
      </c>
      <c r="C193" s="293" t="s">
        <v>2544</v>
      </c>
      <c r="D193" s="317" t="s">
        <v>2545</v>
      </c>
      <c r="E193" s="294">
        <v>44914</v>
      </c>
      <c r="F193" s="294">
        <v>44917</v>
      </c>
      <c r="G193" s="120">
        <v>46234</v>
      </c>
      <c r="H193" s="51">
        <v>7606276900</v>
      </c>
      <c r="I193" s="295" t="s">
        <v>4</v>
      </c>
      <c r="J193" s="296" t="s">
        <v>7</v>
      </c>
      <c r="K193" s="296" t="s">
        <v>1821</v>
      </c>
      <c r="L193" s="297">
        <f t="shared" si="9"/>
        <v>0.1379129630226846</v>
      </c>
      <c r="M193" s="16">
        <v>1049004184.85</v>
      </c>
      <c r="N193" s="16">
        <f t="shared" si="6"/>
        <v>6557272715.1499996</v>
      </c>
      <c r="O193" s="298">
        <v>0</v>
      </c>
      <c r="P193" s="298">
        <v>0</v>
      </c>
      <c r="Q193" s="40">
        <v>0</v>
      </c>
      <c r="R193" s="291">
        <v>0</v>
      </c>
      <c r="S193" s="22">
        <v>7606276900</v>
      </c>
      <c r="T193" s="294" t="s">
        <v>4</v>
      </c>
      <c r="U193" s="299" t="s">
        <v>2546</v>
      </c>
      <c r="V193" s="14"/>
      <c r="X193" s="14"/>
    </row>
    <row r="194" spans="1:24" ht="77.099999999999994" customHeight="1" x14ac:dyDescent="0.3">
      <c r="A194" s="255" t="s">
        <v>2368</v>
      </c>
      <c r="B194" s="194">
        <v>920</v>
      </c>
      <c r="C194" s="262" t="s">
        <v>2369</v>
      </c>
      <c r="D194" s="256" t="s">
        <v>2370</v>
      </c>
      <c r="E194" s="257">
        <v>44915</v>
      </c>
      <c r="F194" s="257">
        <v>44915</v>
      </c>
      <c r="G194" s="117">
        <v>45245</v>
      </c>
      <c r="H194" s="31">
        <v>43459180</v>
      </c>
      <c r="I194" s="258" t="s">
        <v>4</v>
      </c>
      <c r="J194" s="259" t="s">
        <v>5</v>
      </c>
      <c r="K194" s="259" t="s">
        <v>32</v>
      </c>
      <c r="L194" s="37">
        <f t="shared" si="9"/>
        <v>0.55717263878425682</v>
      </c>
      <c r="M194" s="31">
        <v>24214266</v>
      </c>
      <c r="N194" s="31">
        <f t="shared" ref="N194:N257" si="10">+H194-M194</f>
        <v>19244914</v>
      </c>
      <c r="O194" s="263">
        <v>0</v>
      </c>
      <c r="P194" s="263">
        <v>0</v>
      </c>
      <c r="Q194" s="32">
        <v>0</v>
      </c>
      <c r="R194" s="255">
        <v>0</v>
      </c>
      <c r="S194" s="22">
        <v>43459180</v>
      </c>
      <c r="T194" s="257" t="s">
        <v>4</v>
      </c>
      <c r="U194" s="266" t="s">
        <v>2371</v>
      </c>
      <c r="V194" s="14"/>
      <c r="W194" s="14"/>
    </row>
    <row r="195" spans="1:24" ht="77.099999999999994" customHeight="1" x14ac:dyDescent="0.3">
      <c r="A195" s="331" t="s">
        <v>2400</v>
      </c>
      <c r="B195" s="322">
        <v>930</v>
      </c>
      <c r="C195" s="197" t="s">
        <v>1923</v>
      </c>
      <c r="D195" s="323" t="s">
        <v>2401</v>
      </c>
      <c r="E195" s="324">
        <v>44915</v>
      </c>
      <c r="F195" s="324">
        <v>44917</v>
      </c>
      <c r="G195" s="122">
        <v>45245</v>
      </c>
      <c r="H195" s="44">
        <v>99086994</v>
      </c>
      <c r="I195" s="325" t="s">
        <v>4</v>
      </c>
      <c r="J195" s="326" t="s">
        <v>5</v>
      </c>
      <c r="K195" s="326" t="s">
        <v>12</v>
      </c>
      <c r="L195" s="327">
        <f t="shared" si="9"/>
        <v>0.55162858205184828</v>
      </c>
      <c r="M195" s="44">
        <v>54659218</v>
      </c>
      <c r="N195" s="44">
        <f t="shared" si="10"/>
        <v>44427776</v>
      </c>
      <c r="O195" s="328">
        <v>1</v>
      </c>
      <c r="P195" s="328">
        <v>0</v>
      </c>
      <c r="Q195" s="46">
        <v>0</v>
      </c>
      <c r="R195" s="331">
        <v>0</v>
      </c>
      <c r="S195" s="22">
        <v>99086994</v>
      </c>
      <c r="T195" s="324" t="s">
        <v>4</v>
      </c>
      <c r="U195" s="577" t="s">
        <v>2402</v>
      </c>
      <c r="V195" s="14"/>
      <c r="W195" s="14"/>
    </row>
    <row r="196" spans="1:24" ht="77.099999999999994" customHeight="1" x14ac:dyDescent="0.3">
      <c r="A196" s="255" t="s">
        <v>2461</v>
      </c>
      <c r="B196" s="194">
        <v>950</v>
      </c>
      <c r="C196" s="262" t="s">
        <v>2462</v>
      </c>
      <c r="D196" s="256" t="s">
        <v>1395</v>
      </c>
      <c r="E196" s="257">
        <v>44915</v>
      </c>
      <c r="F196" s="257">
        <v>44917</v>
      </c>
      <c r="G196" s="117">
        <v>45245</v>
      </c>
      <c r="H196" s="31">
        <v>86918393</v>
      </c>
      <c r="I196" s="258" t="s">
        <v>4</v>
      </c>
      <c r="J196" s="259" t="s">
        <v>5</v>
      </c>
      <c r="K196" s="259" t="s">
        <v>32</v>
      </c>
      <c r="L196" s="37">
        <f t="shared" si="9"/>
        <v>0.55162862939723245</v>
      </c>
      <c r="M196" s="31">
        <v>47946674</v>
      </c>
      <c r="N196" s="31">
        <f t="shared" si="10"/>
        <v>38971719</v>
      </c>
      <c r="O196" s="263">
        <v>0</v>
      </c>
      <c r="P196" s="263">
        <v>0</v>
      </c>
      <c r="Q196" s="32">
        <v>0</v>
      </c>
      <c r="R196" s="255">
        <v>0</v>
      </c>
      <c r="S196" s="22">
        <v>86918393</v>
      </c>
      <c r="T196" s="257" t="s">
        <v>4</v>
      </c>
      <c r="U196" s="266" t="s">
        <v>2463</v>
      </c>
      <c r="V196" s="14"/>
      <c r="W196" s="14"/>
    </row>
    <row r="197" spans="1:24" ht="77.099999999999994" customHeight="1" x14ac:dyDescent="0.3">
      <c r="A197" s="255" t="s">
        <v>2466</v>
      </c>
      <c r="B197" s="194">
        <v>952</v>
      </c>
      <c r="C197" s="262" t="s">
        <v>1869</v>
      </c>
      <c r="D197" s="256" t="s">
        <v>2448</v>
      </c>
      <c r="E197" s="257">
        <v>44915</v>
      </c>
      <c r="F197" s="257">
        <v>44917</v>
      </c>
      <c r="G197" s="117">
        <v>45245</v>
      </c>
      <c r="H197" s="31">
        <v>86918393</v>
      </c>
      <c r="I197" s="258" t="s">
        <v>4</v>
      </c>
      <c r="J197" s="259" t="s">
        <v>5</v>
      </c>
      <c r="K197" s="259" t="s">
        <v>32</v>
      </c>
      <c r="L197" s="37">
        <f t="shared" si="9"/>
        <v>0.55162862939723245</v>
      </c>
      <c r="M197" s="31">
        <v>47946674</v>
      </c>
      <c r="N197" s="31">
        <f t="shared" si="10"/>
        <v>38971719</v>
      </c>
      <c r="O197" s="263">
        <v>0</v>
      </c>
      <c r="P197" s="263">
        <v>0</v>
      </c>
      <c r="Q197" s="32">
        <v>0</v>
      </c>
      <c r="R197" s="255">
        <v>0</v>
      </c>
      <c r="S197" s="22">
        <v>86918393</v>
      </c>
      <c r="T197" s="257" t="s">
        <v>4</v>
      </c>
      <c r="U197" s="266" t="s">
        <v>2467</v>
      </c>
      <c r="V197" s="14"/>
      <c r="W197" s="14"/>
    </row>
    <row r="198" spans="1:24" ht="77.099999999999994" customHeight="1" x14ac:dyDescent="0.3">
      <c r="A198" s="255" t="s">
        <v>2468</v>
      </c>
      <c r="B198" s="194">
        <v>953</v>
      </c>
      <c r="C198" s="262" t="s">
        <v>2469</v>
      </c>
      <c r="D198" s="256" t="s">
        <v>2448</v>
      </c>
      <c r="E198" s="257">
        <v>44915</v>
      </c>
      <c r="F198" s="257">
        <v>44917</v>
      </c>
      <c r="G198" s="117">
        <v>45245</v>
      </c>
      <c r="H198" s="31">
        <v>86918393</v>
      </c>
      <c r="I198" s="258" t="s">
        <v>4</v>
      </c>
      <c r="J198" s="259" t="s">
        <v>5</v>
      </c>
      <c r="K198" s="259" t="s">
        <v>32</v>
      </c>
      <c r="L198" s="37">
        <f t="shared" si="9"/>
        <v>0.55162862939723245</v>
      </c>
      <c r="M198" s="31">
        <v>47946674</v>
      </c>
      <c r="N198" s="31">
        <f t="shared" si="10"/>
        <v>38971719</v>
      </c>
      <c r="O198" s="263">
        <v>0</v>
      </c>
      <c r="P198" s="263">
        <v>0</v>
      </c>
      <c r="Q198" s="32">
        <v>0</v>
      </c>
      <c r="R198" s="255">
        <v>0</v>
      </c>
      <c r="S198" s="22">
        <v>86918393</v>
      </c>
      <c r="T198" s="257" t="s">
        <v>4</v>
      </c>
      <c r="U198" s="266" t="s">
        <v>2470</v>
      </c>
      <c r="V198" s="14"/>
      <c r="W198" s="14"/>
    </row>
    <row r="199" spans="1:24" ht="77.099999999999994" customHeight="1" x14ac:dyDescent="0.3">
      <c r="A199" s="255" t="s">
        <v>2513</v>
      </c>
      <c r="B199" s="194">
        <v>968</v>
      </c>
      <c r="C199" s="262" t="s">
        <v>2514</v>
      </c>
      <c r="D199" s="256" t="s">
        <v>2477</v>
      </c>
      <c r="E199" s="257">
        <v>44915</v>
      </c>
      <c r="F199" s="257">
        <v>44917</v>
      </c>
      <c r="G199" s="117">
        <v>45245</v>
      </c>
      <c r="H199" s="31">
        <v>86918393</v>
      </c>
      <c r="I199" s="258" t="s">
        <v>4</v>
      </c>
      <c r="J199" s="259" t="s">
        <v>5</v>
      </c>
      <c r="K199" s="259" t="s">
        <v>32</v>
      </c>
      <c r="L199" s="37">
        <f t="shared" si="9"/>
        <v>0.55162862939723245</v>
      </c>
      <c r="M199" s="31">
        <v>47946674</v>
      </c>
      <c r="N199" s="31">
        <f t="shared" si="10"/>
        <v>38971719</v>
      </c>
      <c r="O199" s="263">
        <v>0</v>
      </c>
      <c r="P199" s="263">
        <v>0</v>
      </c>
      <c r="Q199" s="32">
        <v>0</v>
      </c>
      <c r="R199" s="255">
        <v>0</v>
      </c>
      <c r="S199" s="22">
        <v>86918393</v>
      </c>
      <c r="T199" s="257" t="s">
        <v>4</v>
      </c>
      <c r="U199" s="266" t="s">
        <v>2515</v>
      </c>
      <c r="V199" s="14"/>
      <c r="W199" s="14"/>
    </row>
    <row r="200" spans="1:24" ht="77.099999999999994" customHeight="1" x14ac:dyDescent="0.3">
      <c r="A200" s="255" t="s">
        <v>2516</v>
      </c>
      <c r="B200" s="194">
        <v>969</v>
      </c>
      <c r="C200" s="262" t="s">
        <v>1856</v>
      </c>
      <c r="D200" s="256" t="s">
        <v>2477</v>
      </c>
      <c r="E200" s="257">
        <v>44915</v>
      </c>
      <c r="F200" s="257">
        <v>44917</v>
      </c>
      <c r="G200" s="117">
        <v>45245</v>
      </c>
      <c r="H200" s="31">
        <v>86918393</v>
      </c>
      <c r="I200" s="258" t="s">
        <v>4</v>
      </c>
      <c r="J200" s="259" t="s">
        <v>5</v>
      </c>
      <c r="K200" s="259" t="s">
        <v>32</v>
      </c>
      <c r="L200" s="37">
        <f t="shared" si="9"/>
        <v>0.55162862939723245</v>
      </c>
      <c r="M200" s="31">
        <v>47946674</v>
      </c>
      <c r="N200" s="31">
        <f t="shared" si="10"/>
        <v>38971719</v>
      </c>
      <c r="O200" s="263">
        <v>0</v>
      </c>
      <c r="P200" s="263">
        <v>0</v>
      </c>
      <c r="Q200" s="32">
        <v>0</v>
      </c>
      <c r="R200" s="255">
        <v>0</v>
      </c>
      <c r="S200" s="22">
        <v>86918393</v>
      </c>
      <c r="T200" s="257" t="s">
        <v>4</v>
      </c>
      <c r="U200" s="266" t="s">
        <v>2517</v>
      </c>
      <c r="V200" s="14"/>
      <c r="W200" s="14"/>
    </row>
    <row r="201" spans="1:24" ht="77.099999999999994" customHeight="1" x14ac:dyDescent="0.3">
      <c r="A201" s="255" t="s">
        <v>2527</v>
      </c>
      <c r="B201" s="194">
        <v>974</v>
      </c>
      <c r="C201" s="262" t="s">
        <v>2528</v>
      </c>
      <c r="D201" s="256" t="s">
        <v>2477</v>
      </c>
      <c r="E201" s="257">
        <v>44915</v>
      </c>
      <c r="F201" s="257">
        <v>44917</v>
      </c>
      <c r="G201" s="117">
        <v>45245</v>
      </c>
      <c r="H201" s="31">
        <v>86918393</v>
      </c>
      <c r="I201" s="258" t="s">
        <v>4</v>
      </c>
      <c r="J201" s="259" t="s">
        <v>5</v>
      </c>
      <c r="K201" s="259" t="s">
        <v>32</v>
      </c>
      <c r="L201" s="37">
        <f t="shared" si="9"/>
        <v>0.55162862939723245</v>
      </c>
      <c r="M201" s="31">
        <v>47946674</v>
      </c>
      <c r="N201" s="31">
        <f t="shared" si="10"/>
        <v>38971719</v>
      </c>
      <c r="O201" s="263">
        <v>0</v>
      </c>
      <c r="P201" s="263">
        <v>0</v>
      </c>
      <c r="Q201" s="32">
        <v>0</v>
      </c>
      <c r="R201" s="255">
        <v>0</v>
      </c>
      <c r="S201" s="22">
        <v>86918393</v>
      </c>
      <c r="T201" s="257" t="s">
        <v>4</v>
      </c>
      <c r="U201" s="266" t="s">
        <v>2529</v>
      </c>
      <c r="V201" s="14"/>
      <c r="W201" s="14"/>
    </row>
    <row r="202" spans="1:24" ht="77.099999999999994" customHeight="1" x14ac:dyDescent="0.3">
      <c r="A202" s="214">
        <v>102718</v>
      </c>
      <c r="B202" s="215">
        <v>102718</v>
      </c>
      <c r="C202" s="198" t="s">
        <v>2554</v>
      </c>
      <c r="D202" s="344" t="s">
        <v>2555</v>
      </c>
      <c r="E202" s="231">
        <v>44915</v>
      </c>
      <c r="F202" s="231">
        <v>44915</v>
      </c>
      <c r="G202" s="112">
        <v>45280</v>
      </c>
      <c r="H202" s="18">
        <v>11949071</v>
      </c>
      <c r="I202" s="235" t="s">
        <v>4</v>
      </c>
      <c r="J202" s="216" t="s">
        <v>5</v>
      </c>
      <c r="K202" s="216" t="s">
        <v>1821</v>
      </c>
      <c r="L202" s="19">
        <f t="shared" si="9"/>
        <v>1</v>
      </c>
      <c r="M202" s="18">
        <v>11949071</v>
      </c>
      <c r="N202" s="18">
        <f t="shared" si="10"/>
        <v>0</v>
      </c>
      <c r="O202" s="236">
        <v>0</v>
      </c>
      <c r="P202" s="236">
        <v>0</v>
      </c>
      <c r="Q202" s="26">
        <v>0</v>
      </c>
      <c r="R202" s="232">
        <v>0</v>
      </c>
      <c r="S202" s="22">
        <v>11949071</v>
      </c>
      <c r="T202" s="231" t="s">
        <v>4</v>
      </c>
      <c r="U202" s="220" t="s">
        <v>2556</v>
      </c>
      <c r="V202" s="14"/>
      <c r="W202" s="14"/>
    </row>
    <row r="203" spans="1:24" ht="77.099999999999994" customHeight="1" x14ac:dyDescent="0.3">
      <c r="A203" s="281" t="s">
        <v>2224</v>
      </c>
      <c r="B203" s="282">
        <v>863</v>
      </c>
      <c r="C203" s="283" t="s">
        <v>1850</v>
      </c>
      <c r="D203" s="284" t="s">
        <v>1504</v>
      </c>
      <c r="E203" s="285">
        <v>44916</v>
      </c>
      <c r="F203" s="285">
        <v>44922</v>
      </c>
      <c r="G203" s="119">
        <v>45245</v>
      </c>
      <c r="H203" s="38">
        <v>39113268</v>
      </c>
      <c r="I203" s="286" t="s">
        <v>4</v>
      </c>
      <c r="J203" s="287" t="s">
        <v>5</v>
      </c>
      <c r="K203" s="287" t="s">
        <v>1825</v>
      </c>
      <c r="L203" s="288">
        <f t="shared" si="9"/>
        <v>0.53776856487675739</v>
      </c>
      <c r="M203" s="38">
        <v>21033886</v>
      </c>
      <c r="N203" s="38">
        <f t="shared" si="10"/>
        <v>18079382</v>
      </c>
      <c r="O203" s="289">
        <v>0</v>
      </c>
      <c r="P203" s="289">
        <v>0</v>
      </c>
      <c r="Q203" s="39">
        <v>0</v>
      </c>
      <c r="R203" s="281">
        <v>0</v>
      </c>
      <c r="S203" s="22">
        <v>39113268</v>
      </c>
      <c r="T203" s="285" t="s">
        <v>4</v>
      </c>
      <c r="U203" s="290" t="s">
        <v>2225</v>
      </c>
      <c r="V203" s="14"/>
      <c r="W203" s="14"/>
    </row>
    <row r="204" spans="1:24" ht="77.099999999999994" customHeight="1" x14ac:dyDescent="0.3">
      <c r="A204" s="255" t="s">
        <v>2518</v>
      </c>
      <c r="B204" s="194">
        <v>970</v>
      </c>
      <c r="C204" s="262" t="s">
        <v>1901</v>
      </c>
      <c r="D204" s="256" t="s">
        <v>2477</v>
      </c>
      <c r="E204" s="257">
        <v>44916</v>
      </c>
      <c r="F204" s="257">
        <v>44917</v>
      </c>
      <c r="G204" s="117">
        <v>45245</v>
      </c>
      <c r="H204" s="31">
        <v>86918393</v>
      </c>
      <c r="I204" s="259" t="s">
        <v>4</v>
      </c>
      <c r="J204" s="259" t="s">
        <v>5</v>
      </c>
      <c r="K204" s="259" t="s">
        <v>32</v>
      </c>
      <c r="L204" s="37">
        <f t="shared" si="9"/>
        <v>0.55162862939723245</v>
      </c>
      <c r="M204" s="31">
        <v>47946674</v>
      </c>
      <c r="N204" s="31">
        <f t="shared" si="10"/>
        <v>38971719</v>
      </c>
      <c r="O204" s="263">
        <v>0</v>
      </c>
      <c r="P204" s="263">
        <v>0</v>
      </c>
      <c r="Q204" s="32">
        <v>0</v>
      </c>
      <c r="R204" s="255">
        <v>0</v>
      </c>
      <c r="S204" s="22">
        <v>86918393</v>
      </c>
      <c r="T204" s="257" t="s">
        <v>4</v>
      </c>
      <c r="U204" s="266" t="s">
        <v>2519</v>
      </c>
      <c r="V204" s="14"/>
      <c r="W204" s="14"/>
    </row>
    <row r="205" spans="1:24" ht="77.099999999999994" customHeight="1" x14ac:dyDescent="0.3">
      <c r="A205" s="255" t="s">
        <v>2525</v>
      </c>
      <c r="B205" s="194">
        <v>973</v>
      </c>
      <c r="C205" s="262" t="s">
        <v>1903</v>
      </c>
      <c r="D205" s="256" t="s">
        <v>2477</v>
      </c>
      <c r="E205" s="257">
        <v>44916</v>
      </c>
      <c r="F205" s="257">
        <v>44917</v>
      </c>
      <c r="G205" s="117">
        <v>45245</v>
      </c>
      <c r="H205" s="31">
        <v>86918393</v>
      </c>
      <c r="I205" s="259" t="s">
        <v>4</v>
      </c>
      <c r="J205" s="259" t="s">
        <v>5</v>
      </c>
      <c r="K205" s="259" t="s">
        <v>32</v>
      </c>
      <c r="L205" s="37">
        <f t="shared" si="9"/>
        <v>0.55162862939723245</v>
      </c>
      <c r="M205" s="31">
        <v>47946674</v>
      </c>
      <c r="N205" s="31">
        <f t="shared" si="10"/>
        <v>38971719</v>
      </c>
      <c r="O205" s="194">
        <v>0</v>
      </c>
      <c r="P205" s="194">
        <v>0</v>
      </c>
      <c r="Q205" s="32">
        <v>0</v>
      </c>
      <c r="R205" s="255">
        <v>0</v>
      </c>
      <c r="S205" s="22">
        <v>86918393</v>
      </c>
      <c r="T205" s="257" t="s">
        <v>4</v>
      </c>
      <c r="U205" s="266" t="s">
        <v>2526</v>
      </c>
      <c r="V205" s="14"/>
      <c r="W205" s="14"/>
    </row>
    <row r="206" spans="1:24" ht="77.099999999999994" customHeight="1" x14ac:dyDescent="0.3">
      <c r="A206" s="255" t="s">
        <v>2530</v>
      </c>
      <c r="B206" s="194">
        <v>975</v>
      </c>
      <c r="C206" s="262" t="s">
        <v>1858</v>
      </c>
      <c r="D206" s="256" t="s">
        <v>2477</v>
      </c>
      <c r="E206" s="257">
        <v>44916</v>
      </c>
      <c r="F206" s="257">
        <v>44918</v>
      </c>
      <c r="G206" s="117">
        <v>45245</v>
      </c>
      <c r="H206" s="31">
        <v>86918393</v>
      </c>
      <c r="I206" s="258" t="s">
        <v>4</v>
      </c>
      <c r="J206" s="259" t="s">
        <v>5</v>
      </c>
      <c r="K206" s="259" t="s">
        <v>32</v>
      </c>
      <c r="L206" s="37">
        <f t="shared" si="9"/>
        <v>0.54885662692820381</v>
      </c>
      <c r="M206" s="31">
        <v>47705736</v>
      </c>
      <c r="N206" s="31">
        <f t="shared" si="10"/>
        <v>39212657</v>
      </c>
      <c r="O206" s="263">
        <v>0</v>
      </c>
      <c r="P206" s="263">
        <v>0</v>
      </c>
      <c r="Q206" s="32">
        <v>0</v>
      </c>
      <c r="R206" s="255">
        <v>0</v>
      </c>
      <c r="S206" s="22">
        <v>86918393</v>
      </c>
      <c r="T206" s="257" t="s">
        <v>4</v>
      </c>
      <c r="U206" s="266" t="s">
        <v>2531</v>
      </c>
      <c r="V206" s="14"/>
      <c r="W206" s="14"/>
    </row>
    <row r="207" spans="1:24" ht="77.099999999999994" customHeight="1" x14ac:dyDescent="0.3">
      <c r="A207" s="255" t="s">
        <v>2532</v>
      </c>
      <c r="B207" s="194">
        <v>976</v>
      </c>
      <c r="C207" s="194" t="s">
        <v>2533</v>
      </c>
      <c r="D207" s="256" t="s">
        <v>2477</v>
      </c>
      <c r="E207" s="257">
        <v>44916</v>
      </c>
      <c r="F207" s="257">
        <v>44918</v>
      </c>
      <c r="G207" s="117">
        <v>45245</v>
      </c>
      <c r="H207" s="31">
        <v>86918393</v>
      </c>
      <c r="I207" s="259" t="s">
        <v>4</v>
      </c>
      <c r="J207" s="259" t="s">
        <v>5</v>
      </c>
      <c r="K207" s="259" t="s">
        <v>32</v>
      </c>
      <c r="L207" s="37">
        <f t="shared" si="9"/>
        <v>0.54885662692820381</v>
      </c>
      <c r="M207" s="31">
        <v>47705736</v>
      </c>
      <c r="N207" s="31">
        <f t="shared" si="10"/>
        <v>39212657</v>
      </c>
      <c r="O207" s="263">
        <v>0</v>
      </c>
      <c r="P207" s="263">
        <v>0</v>
      </c>
      <c r="Q207" s="32">
        <v>0</v>
      </c>
      <c r="R207" s="255">
        <v>0</v>
      </c>
      <c r="S207" s="22">
        <v>86918393</v>
      </c>
      <c r="T207" s="257" t="s">
        <v>4</v>
      </c>
      <c r="U207" s="266" t="s">
        <v>2534</v>
      </c>
      <c r="V207" s="14"/>
      <c r="W207" s="14"/>
    </row>
    <row r="208" spans="1:24" ht="77.099999999999994" customHeight="1" x14ac:dyDescent="0.3">
      <c r="A208" s="291" t="s">
        <v>2547</v>
      </c>
      <c r="B208" s="292">
        <v>980</v>
      </c>
      <c r="C208" s="300" t="s">
        <v>2548</v>
      </c>
      <c r="D208" s="342" t="s">
        <v>1842</v>
      </c>
      <c r="E208" s="228">
        <v>44916</v>
      </c>
      <c r="F208" s="228">
        <v>44921</v>
      </c>
      <c r="G208" s="124">
        <v>45199</v>
      </c>
      <c r="H208" s="108">
        <v>64000000</v>
      </c>
      <c r="I208" s="208" t="s">
        <v>4</v>
      </c>
      <c r="J208" s="208" t="s">
        <v>7</v>
      </c>
      <c r="K208" s="208" t="s">
        <v>2391</v>
      </c>
      <c r="L208" s="211">
        <f t="shared" si="9"/>
        <v>0.51998437500000005</v>
      </c>
      <c r="M208" s="16">
        <v>33279000</v>
      </c>
      <c r="N208" s="16">
        <f t="shared" si="10"/>
        <v>30721000</v>
      </c>
      <c r="O208" s="298">
        <v>0</v>
      </c>
      <c r="P208" s="298">
        <v>0</v>
      </c>
      <c r="Q208" s="40">
        <v>0</v>
      </c>
      <c r="R208" s="291">
        <v>1</v>
      </c>
      <c r="S208" s="22">
        <v>64000000</v>
      </c>
      <c r="T208" s="294" t="s">
        <v>4</v>
      </c>
      <c r="U208" s="299" t="s">
        <v>2549</v>
      </c>
      <c r="V208" s="14"/>
      <c r="X208" s="14"/>
    </row>
    <row r="209" spans="1:24" ht="77.099999999999994" customHeight="1" x14ac:dyDescent="0.3">
      <c r="A209" s="232" t="s">
        <v>2563</v>
      </c>
      <c r="B209" s="215">
        <v>985</v>
      </c>
      <c r="C209" s="198" t="s">
        <v>2564</v>
      </c>
      <c r="D209" s="345" t="s">
        <v>2565</v>
      </c>
      <c r="E209" s="231">
        <v>44917</v>
      </c>
      <c r="F209" s="231">
        <v>44922</v>
      </c>
      <c r="G209" s="112">
        <v>45286</v>
      </c>
      <c r="H209" s="18">
        <v>326060000</v>
      </c>
      <c r="I209" s="216" t="s">
        <v>4</v>
      </c>
      <c r="J209" s="216" t="s">
        <v>1540</v>
      </c>
      <c r="K209" s="216" t="s">
        <v>1821</v>
      </c>
      <c r="L209" s="19">
        <f t="shared" si="9"/>
        <v>1</v>
      </c>
      <c r="M209" s="18">
        <v>326060000</v>
      </c>
      <c r="N209" s="18">
        <f t="shared" si="10"/>
        <v>0</v>
      </c>
      <c r="O209" s="215">
        <v>0</v>
      </c>
      <c r="P209" s="215">
        <v>0</v>
      </c>
      <c r="Q209" s="26">
        <v>0</v>
      </c>
      <c r="R209" s="232">
        <v>0</v>
      </c>
      <c r="S209" s="18">
        <v>326060000</v>
      </c>
      <c r="T209" s="231" t="s">
        <v>4</v>
      </c>
      <c r="U209" s="220" t="s">
        <v>2566</v>
      </c>
      <c r="V209" s="14"/>
      <c r="W209" s="14"/>
    </row>
    <row r="210" spans="1:24" ht="77.099999999999994" customHeight="1" x14ac:dyDescent="0.3">
      <c r="A210" s="232" t="s">
        <v>2539</v>
      </c>
      <c r="B210" s="215">
        <v>978</v>
      </c>
      <c r="C210" s="198" t="s">
        <v>2540</v>
      </c>
      <c r="D210" s="230" t="s">
        <v>2541</v>
      </c>
      <c r="E210" s="231">
        <v>44918</v>
      </c>
      <c r="F210" s="231">
        <v>44922</v>
      </c>
      <c r="G210" s="112">
        <v>45245</v>
      </c>
      <c r="H210" s="18">
        <v>50412668</v>
      </c>
      <c r="I210" s="216" t="s">
        <v>4</v>
      </c>
      <c r="J210" s="216" t="s">
        <v>5</v>
      </c>
      <c r="K210" s="216" t="s">
        <v>13</v>
      </c>
      <c r="L210" s="19">
        <f t="shared" si="9"/>
        <v>0.53776856245735694</v>
      </c>
      <c r="M210" s="18">
        <v>27110348</v>
      </c>
      <c r="N210" s="18">
        <f t="shared" si="10"/>
        <v>23302320</v>
      </c>
      <c r="O210" s="236">
        <v>0</v>
      </c>
      <c r="P210" s="236">
        <v>0</v>
      </c>
      <c r="Q210" s="26">
        <v>0</v>
      </c>
      <c r="R210" s="232">
        <v>0</v>
      </c>
      <c r="S210" s="22">
        <v>50412668</v>
      </c>
      <c r="T210" s="231" t="s">
        <v>4</v>
      </c>
      <c r="U210" s="220" t="s">
        <v>2542</v>
      </c>
      <c r="V210" s="14"/>
      <c r="W210" s="14"/>
    </row>
    <row r="211" spans="1:24" ht="77.099999999999994" customHeight="1" x14ac:dyDescent="0.3">
      <c r="A211" s="232" t="s">
        <v>2557</v>
      </c>
      <c r="B211" s="215">
        <v>983</v>
      </c>
      <c r="C211" s="215" t="s">
        <v>2558</v>
      </c>
      <c r="D211" s="280" t="s">
        <v>2266</v>
      </c>
      <c r="E211" s="231">
        <v>44922</v>
      </c>
      <c r="F211" s="231">
        <v>44923</v>
      </c>
      <c r="G211" s="112">
        <v>46224</v>
      </c>
      <c r="H211" s="18">
        <v>35144671649</v>
      </c>
      <c r="I211" s="216" t="s">
        <v>4</v>
      </c>
      <c r="J211" s="216" t="s">
        <v>7</v>
      </c>
      <c r="K211" s="216" t="s">
        <v>17</v>
      </c>
      <c r="L211" s="19">
        <f t="shared" si="9"/>
        <v>5.6539978021007943E-2</v>
      </c>
      <c r="M211" s="20">
        <v>1987078962.5900009</v>
      </c>
      <c r="N211" s="18">
        <f t="shared" si="10"/>
        <v>33157592686.41</v>
      </c>
      <c r="O211" s="215">
        <v>0</v>
      </c>
      <c r="P211" s="215">
        <v>0</v>
      </c>
      <c r="Q211" s="26">
        <v>0</v>
      </c>
      <c r="R211" s="232">
        <v>0</v>
      </c>
      <c r="S211" s="18">
        <v>35144671649</v>
      </c>
      <c r="T211" s="231" t="s">
        <v>4</v>
      </c>
      <c r="U211" s="220" t="s">
        <v>2559</v>
      </c>
      <c r="V211" s="14"/>
    </row>
    <row r="212" spans="1:24" ht="77.099999999999994" customHeight="1" x14ac:dyDescent="0.3">
      <c r="A212" s="291" t="s">
        <v>2550</v>
      </c>
      <c r="B212" s="292">
        <v>981</v>
      </c>
      <c r="C212" s="293" t="s">
        <v>2551</v>
      </c>
      <c r="D212" s="343" t="s">
        <v>2552</v>
      </c>
      <c r="E212" s="294">
        <v>44923</v>
      </c>
      <c r="F212" s="294">
        <v>44924</v>
      </c>
      <c r="G212" s="120">
        <v>46234</v>
      </c>
      <c r="H212" s="51">
        <v>15651632062</v>
      </c>
      <c r="I212" s="296" t="s">
        <v>4</v>
      </c>
      <c r="J212" s="296" t="s">
        <v>7</v>
      </c>
      <c r="K212" s="296" t="s">
        <v>66</v>
      </c>
      <c r="L212" s="297">
        <f t="shared" si="9"/>
        <v>0.10332364873541197</v>
      </c>
      <c r="M212" s="16">
        <v>1617183733.3099997</v>
      </c>
      <c r="N212" s="16">
        <f t="shared" si="10"/>
        <v>14034448328.690001</v>
      </c>
      <c r="O212" s="292">
        <v>0</v>
      </c>
      <c r="P212" s="292">
        <v>0</v>
      </c>
      <c r="Q212" s="40">
        <v>0</v>
      </c>
      <c r="R212" s="291">
        <v>0</v>
      </c>
      <c r="S212" s="22">
        <v>15651632062</v>
      </c>
      <c r="T212" s="294" t="s">
        <v>4</v>
      </c>
      <c r="U212" s="299" t="s">
        <v>2553</v>
      </c>
      <c r="V212" s="14"/>
      <c r="X212" s="14"/>
    </row>
    <row r="213" spans="1:24" ht="77.099999999999994" customHeight="1" x14ac:dyDescent="0.3">
      <c r="A213" s="229" t="s">
        <v>2560</v>
      </c>
      <c r="B213" s="207">
        <v>984</v>
      </c>
      <c r="C213" s="207" t="s">
        <v>2561</v>
      </c>
      <c r="D213" s="233" t="s">
        <v>2562</v>
      </c>
      <c r="E213" s="228">
        <v>44923</v>
      </c>
      <c r="F213" s="228">
        <v>44923</v>
      </c>
      <c r="G213" s="111">
        <v>45227</v>
      </c>
      <c r="H213" s="15">
        <v>0</v>
      </c>
      <c r="I213" s="208" t="s">
        <v>4</v>
      </c>
      <c r="J213" s="208" t="s">
        <v>4</v>
      </c>
      <c r="K213" s="208" t="s">
        <v>1825</v>
      </c>
      <c r="L213" s="211">
        <v>0</v>
      </c>
      <c r="M213" s="15">
        <v>0</v>
      </c>
      <c r="N213" s="15">
        <f t="shared" si="10"/>
        <v>0</v>
      </c>
      <c r="O213" s="207">
        <v>0</v>
      </c>
      <c r="P213" s="207">
        <v>0</v>
      </c>
      <c r="Q213" s="29">
        <v>0</v>
      </c>
      <c r="R213" s="207">
        <v>0</v>
      </c>
      <c r="S213" s="22">
        <v>0</v>
      </c>
      <c r="T213" s="207" t="s">
        <v>4</v>
      </c>
      <c r="U213" s="246" t="s">
        <v>2559</v>
      </c>
      <c r="V213" s="14"/>
    </row>
    <row r="214" spans="1:24" ht="86.55" customHeight="1" x14ac:dyDescent="0.3">
      <c r="A214" s="346" t="s">
        <v>133</v>
      </c>
      <c r="B214" s="215">
        <v>1</v>
      </c>
      <c r="C214" s="346" t="s">
        <v>95</v>
      </c>
      <c r="D214" s="346" t="s">
        <v>134</v>
      </c>
      <c r="E214" s="347">
        <v>44930</v>
      </c>
      <c r="F214" s="348">
        <v>44931</v>
      </c>
      <c r="G214" s="125">
        <v>45291</v>
      </c>
      <c r="H214" s="52">
        <v>76500000</v>
      </c>
      <c r="I214" s="346" t="s">
        <v>4</v>
      </c>
      <c r="J214" s="346" t="s">
        <v>5</v>
      </c>
      <c r="K214" s="346" t="s">
        <v>6</v>
      </c>
      <c r="L214" s="19">
        <f t="shared" ref="L214:L277" si="11">+M214/H214</f>
        <v>0.49166666666666664</v>
      </c>
      <c r="M214" s="18">
        <v>37612500</v>
      </c>
      <c r="N214" s="18">
        <f t="shared" si="10"/>
        <v>38887500</v>
      </c>
      <c r="O214" s="215">
        <v>0</v>
      </c>
      <c r="P214" s="215">
        <v>0</v>
      </c>
      <c r="Q214" s="26">
        <v>0</v>
      </c>
      <c r="R214" s="232">
        <v>0</v>
      </c>
      <c r="S214" s="22">
        <f t="shared" ref="S214:S277" si="12">H214+Q214</f>
        <v>76500000</v>
      </c>
      <c r="T214" s="231" t="s">
        <v>4</v>
      </c>
      <c r="U214" s="349" t="s">
        <v>135</v>
      </c>
      <c r="V214" s="14"/>
      <c r="W214" s="14"/>
    </row>
    <row r="215" spans="1:24" ht="77.099999999999994" customHeight="1" x14ac:dyDescent="0.3">
      <c r="A215" s="346" t="s">
        <v>140</v>
      </c>
      <c r="B215" s="215">
        <v>3</v>
      </c>
      <c r="C215" s="346" t="s">
        <v>141</v>
      </c>
      <c r="D215" s="346" t="s">
        <v>40</v>
      </c>
      <c r="E215" s="347">
        <v>44930</v>
      </c>
      <c r="F215" s="348">
        <v>44930</v>
      </c>
      <c r="G215" s="125">
        <v>45291</v>
      </c>
      <c r="H215" s="52">
        <v>107100000</v>
      </c>
      <c r="I215" s="346" t="s">
        <v>4</v>
      </c>
      <c r="J215" s="346" t="s">
        <v>5</v>
      </c>
      <c r="K215" s="346" t="s">
        <v>6</v>
      </c>
      <c r="L215" s="19">
        <f t="shared" si="11"/>
        <v>0.49444444444444446</v>
      </c>
      <c r="M215" s="18">
        <v>52955000</v>
      </c>
      <c r="N215" s="18">
        <f t="shared" si="10"/>
        <v>54145000</v>
      </c>
      <c r="O215" s="215">
        <v>0</v>
      </c>
      <c r="P215" s="215">
        <v>0</v>
      </c>
      <c r="Q215" s="26">
        <v>0</v>
      </c>
      <c r="R215" s="232">
        <v>0</v>
      </c>
      <c r="S215" s="22">
        <f t="shared" si="12"/>
        <v>107100000</v>
      </c>
      <c r="T215" s="231" t="s">
        <v>4</v>
      </c>
      <c r="U215" s="349" t="s">
        <v>142</v>
      </c>
      <c r="V215" s="14"/>
      <c r="W215" s="14"/>
    </row>
    <row r="216" spans="1:24" ht="123.6" customHeight="1" x14ac:dyDescent="0.3">
      <c r="A216" s="346" t="s">
        <v>143</v>
      </c>
      <c r="B216" s="215">
        <v>5</v>
      </c>
      <c r="C216" s="346" t="s">
        <v>144</v>
      </c>
      <c r="D216" s="346" t="s">
        <v>145</v>
      </c>
      <c r="E216" s="348">
        <v>44930</v>
      </c>
      <c r="F216" s="348">
        <v>44931</v>
      </c>
      <c r="G216" s="125">
        <v>45291</v>
      </c>
      <c r="H216" s="52">
        <v>113400000</v>
      </c>
      <c r="I216" s="346" t="s">
        <v>4</v>
      </c>
      <c r="J216" s="346" t="s">
        <v>5</v>
      </c>
      <c r="K216" s="346" t="s">
        <v>6</v>
      </c>
      <c r="L216" s="19">
        <f t="shared" si="11"/>
        <v>0.49166666666666664</v>
      </c>
      <c r="M216" s="18">
        <v>55755000</v>
      </c>
      <c r="N216" s="18">
        <f t="shared" si="10"/>
        <v>57645000</v>
      </c>
      <c r="O216" s="215">
        <v>0</v>
      </c>
      <c r="P216" s="215">
        <v>0</v>
      </c>
      <c r="Q216" s="26">
        <v>0</v>
      </c>
      <c r="R216" s="232">
        <v>0</v>
      </c>
      <c r="S216" s="22">
        <f t="shared" si="12"/>
        <v>113400000</v>
      </c>
      <c r="T216" s="231" t="s">
        <v>4</v>
      </c>
      <c r="U216" s="349" t="s">
        <v>146</v>
      </c>
      <c r="V216" s="14"/>
      <c r="W216" s="14"/>
    </row>
    <row r="217" spans="1:24" ht="117" customHeight="1" x14ac:dyDescent="0.3">
      <c r="A217" s="346" t="s">
        <v>147</v>
      </c>
      <c r="B217" s="215">
        <v>6</v>
      </c>
      <c r="C217" s="346" t="s">
        <v>41</v>
      </c>
      <c r="D217" s="346" t="s">
        <v>40</v>
      </c>
      <c r="E217" s="348">
        <v>44930</v>
      </c>
      <c r="F217" s="348">
        <v>44931</v>
      </c>
      <c r="G217" s="125">
        <v>45291</v>
      </c>
      <c r="H217" s="52">
        <v>107100000</v>
      </c>
      <c r="I217" s="346" t="s">
        <v>4</v>
      </c>
      <c r="J217" s="346" t="s">
        <v>5</v>
      </c>
      <c r="K217" s="346" t="s">
        <v>6</v>
      </c>
      <c r="L217" s="19">
        <f t="shared" si="11"/>
        <v>0.49166666666666664</v>
      </c>
      <c r="M217" s="18">
        <v>52657500</v>
      </c>
      <c r="N217" s="18">
        <f t="shared" si="10"/>
        <v>54442500</v>
      </c>
      <c r="O217" s="215">
        <v>0</v>
      </c>
      <c r="P217" s="215">
        <v>0</v>
      </c>
      <c r="Q217" s="26">
        <v>0</v>
      </c>
      <c r="R217" s="232">
        <v>0</v>
      </c>
      <c r="S217" s="22">
        <f t="shared" si="12"/>
        <v>107100000</v>
      </c>
      <c r="T217" s="231" t="s">
        <v>4</v>
      </c>
      <c r="U217" s="349" t="s">
        <v>148</v>
      </c>
      <c r="V217" s="14"/>
      <c r="W217" s="14"/>
    </row>
    <row r="218" spans="1:24" ht="126" customHeight="1" x14ac:dyDescent="0.3">
      <c r="A218" s="350" t="s">
        <v>153</v>
      </c>
      <c r="B218" s="207">
        <v>8</v>
      </c>
      <c r="C218" s="350" t="s">
        <v>3463</v>
      </c>
      <c r="D218" s="350" t="s">
        <v>154</v>
      </c>
      <c r="E218" s="351">
        <v>44930</v>
      </c>
      <c r="F218" s="351">
        <v>44930</v>
      </c>
      <c r="G218" s="126">
        <v>45291</v>
      </c>
      <c r="H218" s="53">
        <v>114754008</v>
      </c>
      <c r="I218" s="350" t="s">
        <v>4</v>
      </c>
      <c r="J218" s="350" t="s">
        <v>7</v>
      </c>
      <c r="K218" s="350" t="s">
        <v>42</v>
      </c>
      <c r="L218" s="234">
        <f t="shared" si="11"/>
        <v>0.49444441191108551</v>
      </c>
      <c r="M218" s="15">
        <v>56739478</v>
      </c>
      <c r="N218" s="15">
        <f t="shared" si="10"/>
        <v>58014530</v>
      </c>
      <c r="O218" s="207">
        <v>0</v>
      </c>
      <c r="P218" s="207">
        <v>0</v>
      </c>
      <c r="Q218" s="29">
        <v>0</v>
      </c>
      <c r="R218" s="229">
        <v>0</v>
      </c>
      <c r="S218" s="22">
        <f t="shared" si="12"/>
        <v>114754008</v>
      </c>
      <c r="T218" s="228" t="s">
        <v>4</v>
      </c>
      <c r="U218" s="352" t="s">
        <v>155</v>
      </c>
      <c r="V218" s="14"/>
      <c r="X218" s="14"/>
    </row>
    <row r="219" spans="1:24" ht="112.05" customHeight="1" x14ac:dyDescent="0.3">
      <c r="A219" s="346" t="s">
        <v>136</v>
      </c>
      <c r="B219" s="215">
        <v>2</v>
      </c>
      <c r="C219" s="346" t="s">
        <v>137</v>
      </c>
      <c r="D219" s="346" t="s">
        <v>138</v>
      </c>
      <c r="E219" s="347">
        <v>44931</v>
      </c>
      <c r="F219" s="348">
        <v>44932</v>
      </c>
      <c r="G219" s="125">
        <v>45291</v>
      </c>
      <c r="H219" s="52">
        <v>45537276</v>
      </c>
      <c r="I219" s="346" t="s">
        <v>4</v>
      </c>
      <c r="J219" s="346" t="s">
        <v>5</v>
      </c>
      <c r="K219" s="346" t="s">
        <v>6</v>
      </c>
      <c r="L219" s="19">
        <f t="shared" si="11"/>
        <v>0.4888886414725378</v>
      </c>
      <c r="M219" s="18">
        <v>22262657</v>
      </c>
      <c r="N219" s="18">
        <f t="shared" si="10"/>
        <v>23274619</v>
      </c>
      <c r="O219" s="215">
        <v>0</v>
      </c>
      <c r="P219" s="215">
        <v>0</v>
      </c>
      <c r="Q219" s="26">
        <v>0</v>
      </c>
      <c r="R219" s="232">
        <v>0</v>
      </c>
      <c r="S219" s="22">
        <f t="shared" si="12"/>
        <v>45537276</v>
      </c>
      <c r="T219" s="231" t="s">
        <v>4</v>
      </c>
      <c r="U219" s="349" t="s">
        <v>139</v>
      </c>
      <c r="V219" s="14"/>
      <c r="W219" s="14"/>
    </row>
    <row r="220" spans="1:24" ht="102" customHeight="1" x14ac:dyDescent="0.3">
      <c r="A220" s="346" t="s">
        <v>149</v>
      </c>
      <c r="B220" s="215">
        <v>7</v>
      </c>
      <c r="C220" s="346" t="s">
        <v>150</v>
      </c>
      <c r="D220" s="346" t="s">
        <v>151</v>
      </c>
      <c r="E220" s="348">
        <v>44931</v>
      </c>
      <c r="F220" s="348">
        <v>44931</v>
      </c>
      <c r="G220" s="125">
        <v>45291</v>
      </c>
      <c r="H220" s="52">
        <v>103825056</v>
      </c>
      <c r="I220" s="346" t="s">
        <v>4</v>
      </c>
      <c r="J220" s="346" t="s">
        <v>5</v>
      </c>
      <c r="K220" s="346" t="s">
        <v>42</v>
      </c>
      <c r="L220" s="19">
        <f t="shared" si="11"/>
        <v>0.34650508640226496</v>
      </c>
      <c r="M220" s="18">
        <v>35975910</v>
      </c>
      <c r="N220" s="18">
        <f t="shared" si="10"/>
        <v>67849146</v>
      </c>
      <c r="O220" s="215">
        <v>0</v>
      </c>
      <c r="P220" s="215">
        <v>0</v>
      </c>
      <c r="Q220" s="26">
        <v>0</v>
      </c>
      <c r="R220" s="232">
        <v>0</v>
      </c>
      <c r="S220" s="22">
        <f t="shared" si="12"/>
        <v>103825056</v>
      </c>
      <c r="T220" s="231" t="s">
        <v>4</v>
      </c>
      <c r="U220" s="349" t="s">
        <v>152</v>
      </c>
      <c r="V220" s="14"/>
      <c r="W220" s="14"/>
    </row>
    <row r="221" spans="1:24" ht="148.5" customHeight="1" x14ac:dyDescent="0.3">
      <c r="A221" s="346" t="s">
        <v>156</v>
      </c>
      <c r="B221" s="215">
        <v>9</v>
      </c>
      <c r="C221" s="346" t="s">
        <v>157</v>
      </c>
      <c r="D221" s="346" t="s">
        <v>158</v>
      </c>
      <c r="E221" s="348">
        <v>44931</v>
      </c>
      <c r="F221" s="348">
        <v>44931</v>
      </c>
      <c r="G221" s="125">
        <v>45291</v>
      </c>
      <c r="H221" s="52">
        <v>103825056</v>
      </c>
      <c r="I221" s="346" t="s">
        <v>4</v>
      </c>
      <c r="J221" s="346" t="s">
        <v>5</v>
      </c>
      <c r="K221" s="346" t="s">
        <v>42</v>
      </c>
      <c r="L221" s="19">
        <f t="shared" si="11"/>
        <v>0.49166642395068877</v>
      </c>
      <c r="M221" s="18">
        <v>51047294</v>
      </c>
      <c r="N221" s="18">
        <f t="shared" si="10"/>
        <v>52777762</v>
      </c>
      <c r="O221" s="215">
        <v>0</v>
      </c>
      <c r="P221" s="215">
        <v>0</v>
      </c>
      <c r="Q221" s="26">
        <v>0</v>
      </c>
      <c r="R221" s="232">
        <v>0</v>
      </c>
      <c r="S221" s="22">
        <f t="shared" si="12"/>
        <v>103825056</v>
      </c>
      <c r="T221" s="231" t="s">
        <v>4</v>
      </c>
      <c r="U221" s="349" t="s">
        <v>159</v>
      </c>
      <c r="V221" s="14"/>
      <c r="W221" s="14"/>
    </row>
    <row r="222" spans="1:24" ht="129.6" customHeight="1" x14ac:dyDescent="0.3">
      <c r="A222" s="346" t="s">
        <v>160</v>
      </c>
      <c r="B222" s="215">
        <v>10</v>
      </c>
      <c r="C222" s="346" t="s">
        <v>104</v>
      </c>
      <c r="D222" s="346" t="s">
        <v>161</v>
      </c>
      <c r="E222" s="348">
        <v>44931</v>
      </c>
      <c r="F222" s="348">
        <v>44931</v>
      </c>
      <c r="G222" s="125">
        <v>45291</v>
      </c>
      <c r="H222" s="52">
        <v>103825056</v>
      </c>
      <c r="I222" s="346" t="s">
        <v>4</v>
      </c>
      <c r="J222" s="346" t="s">
        <v>5</v>
      </c>
      <c r="K222" s="346" t="s">
        <v>42</v>
      </c>
      <c r="L222" s="19">
        <f t="shared" si="11"/>
        <v>0.49166642395068877</v>
      </c>
      <c r="M222" s="18">
        <v>51047294</v>
      </c>
      <c r="N222" s="18">
        <f t="shared" si="10"/>
        <v>52777762</v>
      </c>
      <c r="O222" s="215">
        <v>0</v>
      </c>
      <c r="P222" s="215">
        <v>0</v>
      </c>
      <c r="Q222" s="26">
        <v>0</v>
      </c>
      <c r="R222" s="232">
        <v>0</v>
      </c>
      <c r="S222" s="22">
        <f t="shared" si="12"/>
        <v>103825056</v>
      </c>
      <c r="T222" s="231" t="s">
        <v>4</v>
      </c>
      <c r="U222" s="349" t="s">
        <v>162</v>
      </c>
      <c r="V222" s="14"/>
      <c r="W222" s="14"/>
    </row>
    <row r="223" spans="1:24" ht="132" customHeight="1" x14ac:dyDescent="0.3">
      <c r="A223" s="346" t="s">
        <v>163</v>
      </c>
      <c r="B223" s="215">
        <v>11</v>
      </c>
      <c r="C223" s="346" t="s">
        <v>164</v>
      </c>
      <c r="D223" s="346" t="s">
        <v>165</v>
      </c>
      <c r="E223" s="348">
        <v>44931</v>
      </c>
      <c r="F223" s="348">
        <v>44931</v>
      </c>
      <c r="G223" s="125">
        <v>45291</v>
      </c>
      <c r="H223" s="52">
        <v>103825056</v>
      </c>
      <c r="I223" s="346" t="s">
        <v>4</v>
      </c>
      <c r="J223" s="346" t="s">
        <v>5</v>
      </c>
      <c r="K223" s="346" t="s">
        <v>42</v>
      </c>
      <c r="L223" s="19">
        <f t="shared" si="11"/>
        <v>0.49166642395068877</v>
      </c>
      <c r="M223" s="18">
        <v>51047294</v>
      </c>
      <c r="N223" s="18">
        <f t="shared" si="10"/>
        <v>52777762</v>
      </c>
      <c r="O223" s="215">
        <v>0</v>
      </c>
      <c r="P223" s="215">
        <v>0</v>
      </c>
      <c r="Q223" s="26">
        <v>0</v>
      </c>
      <c r="R223" s="232">
        <v>0</v>
      </c>
      <c r="S223" s="22">
        <f t="shared" si="12"/>
        <v>103825056</v>
      </c>
      <c r="T223" s="231" t="s">
        <v>4</v>
      </c>
      <c r="U223" s="349" t="s">
        <v>166</v>
      </c>
      <c r="V223" s="14"/>
      <c r="W223" s="14"/>
    </row>
    <row r="224" spans="1:24" ht="77.099999999999994" customHeight="1" x14ac:dyDescent="0.3">
      <c r="A224" s="350" t="s">
        <v>167</v>
      </c>
      <c r="B224" s="207">
        <v>12</v>
      </c>
      <c r="C224" s="350" t="s">
        <v>43</v>
      </c>
      <c r="D224" s="350" t="s">
        <v>168</v>
      </c>
      <c r="E224" s="351">
        <v>44931</v>
      </c>
      <c r="F224" s="351">
        <v>44931</v>
      </c>
      <c r="G224" s="126">
        <v>45291</v>
      </c>
      <c r="H224" s="53">
        <v>114754008</v>
      </c>
      <c r="I224" s="350" t="s">
        <v>4</v>
      </c>
      <c r="J224" s="350" t="s">
        <v>7</v>
      </c>
      <c r="K224" s="350" t="s">
        <v>42</v>
      </c>
      <c r="L224" s="234">
        <f t="shared" si="11"/>
        <v>0.49166663529521337</v>
      </c>
      <c r="M224" s="15">
        <v>56420717</v>
      </c>
      <c r="N224" s="15">
        <f t="shared" si="10"/>
        <v>58333291</v>
      </c>
      <c r="O224" s="207">
        <v>0</v>
      </c>
      <c r="P224" s="207">
        <v>0</v>
      </c>
      <c r="Q224" s="29">
        <v>0</v>
      </c>
      <c r="R224" s="229">
        <v>0</v>
      </c>
      <c r="S224" s="22">
        <f t="shared" si="12"/>
        <v>114754008</v>
      </c>
      <c r="T224" s="228" t="s">
        <v>4</v>
      </c>
      <c r="U224" s="352" t="s">
        <v>169</v>
      </c>
      <c r="V224" s="14"/>
      <c r="X224" s="14"/>
    </row>
    <row r="225" spans="1:24" ht="77.099999999999994" customHeight="1" x14ac:dyDescent="0.3">
      <c r="A225" s="346" t="s">
        <v>170</v>
      </c>
      <c r="B225" s="215">
        <v>13</v>
      </c>
      <c r="C225" s="346" t="s">
        <v>28</v>
      </c>
      <c r="D225" s="346" t="s">
        <v>171</v>
      </c>
      <c r="E225" s="348">
        <v>44931</v>
      </c>
      <c r="F225" s="348">
        <v>44932</v>
      </c>
      <c r="G225" s="125">
        <v>45291</v>
      </c>
      <c r="H225" s="52">
        <v>58287720</v>
      </c>
      <c r="I225" s="346" t="s">
        <v>4</v>
      </c>
      <c r="J225" s="346" t="s">
        <v>5</v>
      </c>
      <c r="K225" s="346" t="s">
        <v>18</v>
      </c>
      <c r="L225" s="19">
        <f t="shared" si="11"/>
        <v>0.48888874020119505</v>
      </c>
      <c r="M225" s="18">
        <v>28496210</v>
      </c>
      <c r="N225" s="18">
        <f t="shared" si="10"/>
        <v>29791510</v>
      </c>
      <c r="O225" s="215">
        <v>0</v>
      </c>
      <c r="P225" s="215">
        <v>0</v>
      </c>
      <c r="Q225" s="26">
        <v>0</v>
      </c>
      <c r="R225" s="232">
        <v>0</v>
      </c>
      <c r="S225" s="22">
        <f t="shared" si="12"/>
        <v>58287720</v>
      </c>
      <c r="T225" s="231" t="s">
        <v>4</v>
      </c>
      <c r="U225" s="349" t="s">
        <v>172</v>
      </c>
      <c r="V225" s="14"/>
      <c r="W225" s="14"/>
    </row>
    <row r="226" spans="1:24" ht="77.099999999999994" customHeight="1" x14ac:dyDescent="0.3">
      <c r="A226" s="346" t="s">
        <v>173</v>
      </c>
      <c r="B226" s="215">
        <v>14</v>
      </c>
      <c r="C226" s="346" t="s">
        <v>174</v>
      </c>
      <c r="D226" s="346" t="s">
        <v>175</v>
      </c>
      <c r="E226" s="348">
        <v>44932</v>
      </c>
      <c r="F226" s="348">
        <v>44933</v>
      </c>
      <c r="G226" s="125">
        <v>45169</v>
      </c>
      <c r="H226" s="52">
        <v>141067448</v>
      </c>
      <c r="I226" s="346" t="s">
        <v>4</v>
      </c>
      <c r="J226" s="346" t="s">
        <v>5</v>
      </c>
      <c r="K226" s="346" t="s">
        <v>18</v>
      </c>
      <c r="L226" s="19">
        <f t="shared" si="11"/>
        <v>0.72916666075932701</v>
      </c>
      <c r="M226" s="18">
        <v>102861680</v>
      </c>
      <c r="N226" s="18">
        <f t="shared" si="10"/>
        <v>38205768</v>
      </c>
      <c r="O226" s="215">
        <v>0</v>
      </c>
      <c r="P226" s="215">
        <v>0</v>
      </c>
      <c r="Q226" s="26">
        <v>0</v>
      </c>
      <c r="R226" s="232">
        <v>0</v>
      </c>
      <c r="S226" s="22">
        <f t="shared" si="12"/>
        <v>141067448</v>
      </c>
      <c r="T226" s="231" t="s">
        <v>4</v>
      </c>
      <c r="U226" s="349" t="s">
        <v>172</v>
      </c>
      <c r="V226" s="14"/>
      <c r="W226" s="14"/>
    </row>
    <row r="227" spans="1:24" ht="77.099999999999994" customHeight="1" x14ac:dyDescent="0.3">
      <c r="A227" s="350" t="s">
        <v>176</v>
      </c>
      <c r="B227" s="207">
        <v>15</v>
      </c>
      <c r="C227" s="350" t="s">
        <v>97</v>
      </c>
      <c r="D227" s="350" t="s">
        <v>177</v>
      </c>
      <c r="E227" s="351">
        <v>44932</v>
      </c>
      <c r="F227" s="351">
        <v>44932</v>
      </c>
      <c r="G227" s="126">
        <v>45291</v>
      </c>
      <c r="H227" s="53">
        <v>90568591</v>
      </c>
      <c r="I227" s="350" t="s">
        <v>4</v>
      </c>
      <c r="J227" s="350" t="s">
        <v>7</v>
      </c>
      <c r="K227" s="350" t="s">
        <v>39</v>
      </c>
      <c r="L227" s="234">
        <f t="shared" si="11"/>
        <v>0.34564767602490359</v>
      </c>
      <c r="M227" s="15">
        <v>31304823</v>
      </c>
      <c r="N227" s="15">
        <f t="shared" si="10"/>
        <v>59263768</v>
      </c>
      <c r="O227" s="207">
        <v>0</v>
      </c>
      <c r="P227" s="207">
        <v>0</v>
      </c>
      <c r="Q227" s="29">
        <v>0</v>
      </c>
      <c r="R227" s="229">
        <v>0</v>
      </c>
      <c r="S227" s="22">
        <f t="shared" si="12"/>
        <v>90568591</v>
      </c>
      <c r="T227" s="228" t="s">
        <v>4</v>
      </c>
      <c r="U227" s="352" t="s">
        <v>178</v>
      </c>
      <c r="V227" s="14"/>
      <c r="X227" s="14"/>
    </row>
    <row r="228" spans="1:24" ht="77.099999999999994" customHeight="1" x14ac:dyDescent="0.3">
      <c r="A228" s="346" t="s">
        <v>179</v>
      </c>
      <c r="B228" s="215">
        <v>16</v>
      </c>
      <c r="C228" s="346" t="s">
        <v>116</v>
      </c>
      <c r="D228" s="346" t="s">
        <v>180</v>
      </c>
      <c r="E228" s="347">
        <v>44932</v>
      </c>
      <c r="F228" s="348">
        <v>44932</v>
      </c>
      <c r="G228" s="125">
        <v>45291</v>
      </c>
      <c r="H228" s="52">
        <v>52529786</v>
      </c>
      <c r="I228" s="346" t="s">
        <v>4</v>
      </c>
      <c r="J228" s="346" t="s">
        <v>5</v>
      </c>
      <c r="K228" s="346" t="s">
        <v>39</v>
      </c>
      <c r="L228" s="19">
        <f t="shared" si="11"/>
        <v>0.49162004962289396</v>
      </c>
      <c r="M228" s="18">
        <v>25824696</v>
      </c>
      <c r="N228" s="18">
        <f t="shared" si="10"/>
        <v>26705090</v>
      </c>
      <c r="O228" s="215">
        <v>0</v>
      </c>
      <c r="P228" s="215">
        <v>0</v>
      </c>
      <c r="Q228" s="26">
        <v>0</v>
      </c>
      <c r="R228" s="232">
        <v>0</v>
      </c>
      <c r="S228" s="22">
        <f t="shared" si="12"/>
        <v>52529786</v>
      </c>
      <c r="T228" s="231" t="s">
        <v>4</v>
      </c>
      <c r="U228" s="349" t="s">
        <v>181</v>
      </c>
      <c r="V228" s="14"/>
      <c r="W228" s="14"/>
    </row>
    <row r="229" spans="1:24" ht="77.099999999999994" customHeight="1" x14ac:dyDescent="0.3">
      <c r="A229" s="346" t="s">
        <v>182</v>
      </c>
      <c r="B229" s="215">
        <v>17</v>
      </c>
      <c r="C229" s="346" t="s">
        <v>183</v>
      </c>
      <c r="D229" s="346" t="s">
        <v>184</v>
      </c>
      <c r="E229" s="348">
        <v>44932</v>
      </c>
      <c r="F229" s="348">
        <v>44932</v>
      </c>
      <c r="G229" s="125">
        <v>45291</v>
      </c>
      <c r="H229" s="52">
        <v>40755860</v>
      </c>
      <c r="I229" s="346" t="s">
        <v>4</v>
      </c>
      <c r="J229" s="346" t="s">
        <v>5</v>
      </c>
      <c r="K229" s="346" t="s">
        <v>39</v>
      </c>
      <c r="L229" s="19">
        <f t="shared" si="11"/>
        <v>0.48044688542948177</v>
      </c>
      <c r="M229" s="18">
        <v>19581026</v>
      </c>
      <c r="N229" s="18">
        <f t="shared" si="10"/>
        <v>21174834</v>
      </c>
      <c r="O229" s="215">
        <v>0</v>
      </c>
      <c r="P229" s="215">
        <v>0</v>
      </c>
      <c r="Q229" s="26">
        <v>0</v>
      </c>
      <c r="R229" s="232">
        <v>0</v>
      </c>
      <c r="S229" s="22">
        <f t="shared" si="12"/>
        <v>40755860</v>
      </c>
      <c r="T229" s="231" t="s">
        <v>4</v>
      </c>
      <c r="U229" s="349" t="s">
        <v>185</v>
      </c>
      <c r="V229" s="14"/>
      <c r="W229" s="14"/>
    </row>
    <row r="230" spans="1:24" ht="77.099999999999994" customHeight="1" x14ac:dyDescent="0.3">
      <c r="A230" s="346" t="s">
        <v>186</v>
      </c>
      <c r="B230" s="215">
        <v>18</v>
      </c>
      <c r="C230" s="346" t="s">
        <v>187</v>
      </c>
      <c r="D230" s="346" t="s">
        <v>188</v>
      </c>
      <c r="E230" s="348">
        <v>44938</v>
      </c>
      <c r="F230" s="348">
        <v>44939</v>
      </c>
      <c r="G230" s="125">
        <v>45291</v>
      </c>
      <c r="H230" s="52">
        <v>104422500</v>
      </c>
      <c r="I230" s="346" t="s">
        <v>4</v>
      </c>
      <c r="J230" s="346" t="s">
        <v>5</v>
      </c>
      <c r="K230" s="346" t="s">
        <v>6</v>
      </c>
      <c r="L230" s="19">
        <f t="shared" si="11"/>
        <v>0.48148148148148145</v>
      </c>
      <c r="M230" s="18">
        <v>50277500</v>
      </c>
      <c r="N230" s="18">
        <f t="shared" si="10"/>
        <v>54145000</v>
      </c>
      <c r="O230" s="215">
        <v>0</v>
      </c>
      <c r="P230" s="215">
        <v>0</v>
      </c>
      <c r="Q230" s="26">
        <v>0</v>
      </c>
      <c r="R230" s="232">
        <v>0</v>
      </c>
      <c r="S230" s="22">
        <f t="shared" si="12"/>
        <v>104422500</v>
      </c>
      <c r="T230" s="231" t="s">
        <v>4</v>
      </c>
      <c r="U230" s="349" t="s">
        <v>189</v>
      </c>
      <c r="V230" s="14"/>
      <c r="W230" s="14"/>
    </row>
    <row r="231" spans="1:24" ht="77.099999999999994" customHeight="1" x14ac:dyDescent="0.3">
      <c r="A231" s="346" t="s">
        <v>190</v>
      </c>
      <c r="B231" s="215">
        <v>19</v>
      </c>
      <c r="C231" s="346" t="s">
        <v>191</v>
      </c>
      <c r="D231" s="346" t="s">
        <v>188</v>
      </c>
      <c r="E231" s="348">
        <v>44938</v>
      </c>
      <c r="F231" s="348">
        <v>44939</v>
      </c>
      <c r="G231" s="125">
        <v>45291</v>
      </c>
      <c r="H231" s="52">
        <v>104422500</v>
      </c>
      <c r="I231" s="346" t="s">
        <v>4</v>
      </c>
      <c r="J231" s="346" t="s">
        <v>5</v>
      </c>
      <c r="K231" s="346" t="s">
        <v>6</v>
      </c>
      <c r="L231" s="19">
        <f t="shared" si="11"/>
        <v>0.45868945868945871</v>
      </c>
      <c r="M231" s="18">
        <v>47897500</v>
      </c>
      <c r="N231" s="18">
        <f t="shared" si="10"/>
        <v>56525000</v>
      </c>
      <c r="O231" s="215">
        <v>0</v>
      </c>
      <c r="P231" s="215">
        <v>0</v>
      </c>
      <c r="Q231" s="26">
        <v>0</v>
      </c>
      <c r="R231" s="232">
        <v>0</v>
      </c>
      <c r="S231" s="22">
        <f t="shared" si="12"/>
        <v>104422500</v>
      </c>
      <c r="T231" s="231" t="s">
        <v>4</v>
      </c>
      <c r="U231" s="349" t="s">
        <v>192</v>
      </c>
      <c r="V231" s="14"/>
      <c r="W231" s="14"/>
    </row>
    <row r="232" spans="1:24" ht="77.099999999999994" customHeight="1" x14ac:dyDescent="0.3">
      <c r="A232" s="346" t="s">
        <v>193</v>
      </c>
      <c r="B232" s="215">
        <v>20</v>
      </c>
      <c r="C232" s="346" t="s">
        <v>194</v>
      </c>
      <c r="D232" s="346" t="s">
        <v>195</v>
      </c>
      <c r="E232" s="348">
        <v>44938</v>
      </c>
      <c r="F232" s="348">
        <v>44938</v>
      </c>
      <c r="G232" s="125">
        <v>45291</v>
      </c>
      <c r="H232" s="52">
        <v>68852388</v>
      </c>
      <c r="I232" s="346" t="s">
        <v>4</v>
      </c>
      <c r="J232" s="346" t="s">
        <v>5</v>
      </c>
      <c r="K232" s="346" t="s">
        <v>18</v>
      </c>
      <c r="L232" s="19">
        <f t="shared" si="11"/>
        <v>0.47222203825377851</v>
      </c>
      <c r="M232" s="18">
        <v>32513615</v>
      </c>
      <c r="N232" s="18">
        <f t="shared" si="10"/>
        <v>36338773</v>
      </c>
      <c r="O232" s="215">
        <v>0</v>
      </c>
      <c r="P232" s="215">
        <v>0</v>
      </c>
      <c r="Q232" s="26">
        <v>0</v>
      </c>
      <c r="R232" s="232">
        <v>0</v>
      </c>
      <c r="S232" s="22">
        <f t="shared" si="12"/>
        <v>68852388</v>
      </c>
      <c r="T232" s="231" t="s">
        <v>4</v>
      </c>
      <c r="U232" s="349" t="s">
        <v>196</v>
      </c>
      <c r="V232" s="14"/>
      <c r="W232" s="14"/>
    </row>
    <row r="233" spans="1:24" ht="77.099999999999994" customHeight="1" x14ac:dyDescent="0.3">
      <c r="A233" s="346" t="s">
        <v>201</v>
      </c>
      <c r="B233" s="215">
        <v>22</v>
      </c>
      <c r="C233" s="346" t="s">
        <v>202</v>
      </c>
      <c r="D233" s="346" t="s">
        <v>203</v>
      </c>
      <c r="E233" s="348">
        <v>44938</v>
      </c>
      <c r="F233" s="348">
        <v>44939</v>
      </c>
      <c r="G233" s="125">
        <v>45291</v>
      </c>
      <c r="H233" s="52">
        <v>113400000</v>
      </c>
      <c r="I233" s="346" t="s">
        <v>4</v>
      </c>
      <c r="J233" s="346" t="s">
        <v>5</v>
      </c>
      <c r="K233" s="346" t="s">
        <v>6</v>
      </c>
      <c r="L233" s="19">
        <f t="shared" si="11"/>
        <v>0.46944444444444444</v>
      </c>
      <c r="M233" s="18">
        <v>53235000</v>
      </c>
      <c r="N233" s="18">
        <f t="shared" si="10"/>
        <v>60165000</v>
      </c>
      <c r="O233" s="215">
        <v>0</v>
      </c>
      <c r="P233" s="215">
        <v>0</v>
      </c>
      <c r="Q233" s="26">
        <v>0</v>
      </c>
      <c r="R233" s="232">
        <v>0</v>
      </c>
      <c r="S233" s="22">
        <f t="shared" si="12"/>
        <v>113400000</v>
      </c>
      <c r="T233" s="231" t="s">
        <v>4</v>
      </c>
      <c r="U233" s="349" t="s">
        <v>204</v>
      </c>
      <c r="V233" s="14"/>
      <c r="W233" s="14"/>
    </row>
    <row r="234" spans="1:24" ht="77.099999999999994" customHeight="1" x14ac:dyDescent="0.3">
      <c r="A234" s="346" t="s">
        <v>205</v>
      </c>
      <c r="B234" s="215">
        <v>23</v>
      </c>
      <c r="C234" s="346" t="s">
        <v>206</v>
      </c>
      <c r="D234" s="346" t="s">
        <v>207</v>
      </c>
      <c r="E234" s="348">
        <v>44938</v>
      </c>
      <c r="F234" s="348">
        <v>44939</v>
      </c>
      <c r="G234" s="125">
        <v>45291</v>
      </c>
      <c r="H234" s="52">
        <v>132968940</v>
      </c>
      <c r="I234" s="346" t="s">
        <v>4</v>
      </c>
      <c r="J234" s="346" t="s">
        <v>5</v>
      </c>
      <c r="K234" s="346" t="s">
        <v>18</v>
      </c>
      <c r="L234" s="19">
        <f t="shared" si="11"/>
        <v>0.32428310701732299</v>
      </c>
      <c r="M234" s="18">
        <v>43119581</v>
      </c>
      <c r="N234" s="18">
        <f t="shared" si="10"/>
        <v>89849359</v>
      </c>
      <c r="O234" s="215">
        <v>0</v>
      </c>
      <c r="P234" s="215">
        <v>0</v>
      </c>
      <c r="Q234" s="26">
        <v>0</v>
      </c>
      <c r="R234" s="232">
        <v>0</v>
      </c>
      <c r="S234" s="22">
        <f t="shared" si="12"/>
        <v>132968940</v>
      </c>
      <c r="T234" s="231" t="s">
        <v>4</v>
      </c>
      <c r="U234" s="349" t="s">
        <v>208</v>
      </c>
      <c r="V234" s="14"/>
      <c r="W234" s="14"/>
    </row>
    <row r="235" spans="1:24" ht="77.099999999999994" customHeight="1" x14ac:dyDescent="0.3">
      <c r="A235" s="346" t="s">
        <v>209</v>
      </c>
      <c r="B235" s="215">
        <v>24</v>
      </c>
      <c r="C235" s="346" t="s">
        <v>84</v>
      </c>
      <c r="D235" s="346" t="s">
        <v>210</v>
      </c>
      <c r="E235" s="348">
        <v>44938</v>
      </c>
      <c r="F235" s="348">
        <v>44939</v>
      </c>
      <c r="G235" s="125">
        <v>45291</v>
      </c>
      <c r="H235" s="52">
        <v>182923365</v>
      </c>
      <c r="I235" s="346" t="s">
        <v>4</v>
      </c>
      <c r="J235" s="346" t="s">
        <v>5</v>
      </c>
      <c r="K235" s="346" t="s">
        <v>44</v>
      </c>
      <c r="L235" s="19">
        <f t="shared" si="11"/>
        <v>0.48148147176277889</v>
      </c>
      <c r="M235" s="18">
        <v>88074211</v>
      </c>
      <c r="N235" s="18">
        <f t="shared" si="10"/>
        <v>94849154</v>
      </c>
      <c r="O235" s="215">
        <v>0</v>
      </c>
      <c r="P235" s="215">
        <v>0</v>
      </c>
      <c r="Q235" s="26">
        <v>0</v>
      </c>
      <c r="R235" s="232">
        <v>0</v>
      </c>
      <c r="S235" s="22">
        <f t="shared" si="12"/>
        <v>182923365</v>
      </c>
      <c r="T235" s="231" t="s">
        <v>4</v>
      </c>
      <c r="U235" s="349" t="s">
        <v>211</v>
      </c>
      <c r="V235" s="14"/>
      <c r="W235" s="14"/>
    </row>
    <row r="236" spans="1:24" ht="77.099999999999994" customHeight="1" x14ac:dyDescent="0.3">
      <c r="A236" s="346" t="s">
        <v>197</v>
      </c>
      <c r="B236" s="215">
        <v>21</v>
      </c>
      <c r="C236" s="346" t="s">
        <v>198</v>
      </c>
      <c r="D236" s="346" t="s">
        <v>199</v>
      </c>
      <c r="E236" s="348">
        <v>44939</v>
      </c>
      <c r="F236" s="348">
        <v>44939</v>
      </c>
      <c r="G236" s="125">
        <v>45245</v>
      </c>
      <c r="H236" s="52">
        <v>78678285</v>
      </c>
      <c r="I236" s="346" t="s">
        <v>4</v>
      </c>
      <c r="J236" s="346" t="s">
        <v>5</v>
      </c>
      <c r="K236" s="346" t="s">
        <v>52</v>
      </c>
      <c r="L236" s="19">
        <f t="shared" si="11"/>
        <v>0.54340840042458982</v>
      </c>
      <c r="M236" s="18">
        <v>42754441</v>
      </c>
      <c r="N236" s="18">
        <f t="shared" si="10"/>
        <v>35923844</v>
      </c>
      <c r="O236" s="215">
        <v>0</v>
      </c>
      <c r="P236" s="215">
        <v>0</v>
      </c>
      <c r="Q236" s="26">
        <v>0</v>
      </c>
      <c r="R236" s="232">
        <v>0</v>
      </c>
      <c r="S236" s="22">
        <f t="shared" si="12"/>
        <v>78678285</v>
      </c>
      <c r="T236" s="231" t="s">
        <v>4</v>
      </c>
      <c r="U236" s="349" t="s">
        <v>200</v>
      </c>
      <c r="V236" s="14"/>
      <c r="W236" s="14"/>
    </row>
    <row r="237" spans="1:24" ht="77.099999999999994" customHeight="1" x14ac:dyDescent="0.3">
      <c r="A237" s="405" t="s">
        <v>216</v>
      </c>
      <c r="B237" s="322">
        <v>26</v>
      </c>
      <c r="C237" s="405" t="s">
        <v>217</v>
      </c>
      <c r="D237" s="405" t="s">
        <v>214</v>
      </c>
      <c r="E237" s="406">
        <v>44939</v>
      </c>
      <c r="F237" s="406">
        <v>44944</v>
      </c>
      <c r="G237" s="142">
        <v>45291</v>
      </c>
      <c r="H237" s="81">
        <v>45284279</v>
      </c>
      <c r="I237" s="405" t="s">
        <v>4</v>
      </c>
      <c r="J237" s="405" t="s">
        <v>5</v>
      </c>
      <c r="K237" s="405" t="s">
        <v>12</v>
      </c>
      <c r="L237" s="327">
        <f t="shared" si="11"/>
        <v>1.0444699362443199</v>
      </c>
      <c r="M237" s="44">
        <v>47298068</v>
      </c>
      <c r="N237" s="44">
        <f t="shared" si="10"/>
        <v>-2013789</v>
      </c>
      <c r="O237" s="322">
        <v>0</v>
      </c>
      <c r="P237" s="322">
        <v>0</v>
      </c>
      <c r="Q237" s="46">
        <v>0</v>
      </c>
      <c r="R237" s="331">
        <v>0</v>
      </c>
      <c r="S237" s="22">
        <f t="shared" si="12"/>
        <v>45284279</v>
      </c>
      <c r="T237" s="324" t="s">
        <v>4</v>
      </c>
      <c r="U237" s="185" t="s">
        <v>218</v>
      </c>
      <c r="V237" s="14"/>
      <c r="W237" s="14"/>
    </row>
    <row r="238" spans="1:24" ht="77.099999999999994" customHeight="1" x14ac:dyDescent="0.3">
      <c r="A238" s="346" t="s">
        <v>219</v>
      </c>
      <c r="B238" s="215">
        <v>27</v>
      </c>
      <c r="C238" s="346" t="s">
        <v>220</v>
      </c>
      <c r="D238" s="346" t="s">
        <v>188</v>
      </c>
      <c r="E238" s="348">
        <v>44939</v>
      </c>
      <c r="F238" s="348">
        <v>44942</v>
      </c>
      <c r="G238" s="125">
        <v>45288</v>
      </c>
      <c r="H238" s="52">
        <v>103232500</v>
      </c>
      <c r="I238" s="346" t="s">
        <v>4</v>
      </c>
      <c r="J238" s="346" t="s">
        <v>5</v>
      </c>
      <c r="K238" s="346" t="s">
        <v>6</v>
      </c>
      <c r="L238" s="19">
        <f t="shared" si="11"/>
        <v>0.47838616714697407</v>
      </c>
      <c r="M238" s="18">
        <v>49385000</v>
      </c>
      <c r="N238" s="18">
        <f t="shared" si="10"/>
        <v>53847500</v>
      </c>
      <c r="O238" s="215">
        <v>0</v>
      </c>
      <c r="P238" s="215">
        <v>0</v>
      </c>
      <c r="Q238" s="26">
        <v>0</v>
      </c>
      <c r="R238" s="232">
        <v>0</v>
      </c>
      <c r="S238" s="22">
        <f t="shared" si="12"/>
        <v>103232500</v>
      </c>
      <c r="T238" s="231" t="s">
        <v>4</v>
      </c>
      <c r="U238" s="349" t="s">
        <v>221</v>
      </c>
      <c r="V238" s="14"/>
      <c r="W238" s="14"/>
    </row>
    <row r="239" spans="1:24" ht="77.099999999999994" customHeight="1" x14ac:dyDescent="0.3">
      <c r="A239" s="346" t="s">
        <v>222</v>
      </c>
      <c r="B239" s="215">
        <v>28</v>
      </c>
      <c r="C239" s="346" t="s">
        <v>223</v>
      </c>
      <c r="D239" s="346" t="s">
        <v>224</v>
      </c>
      <c r="E239" s="348">
        <v>44939</v>
      </c>
      <c r="F239" s="348">
        <v>44939</v>
      </c>
      <c r="G239" s="125">
        <v>45291</v>
      </c>
      <c r="H239" s="52">
        <v>167577300</v>
      </c>
      <c r="I239" s="346" t="s">
        <v>4</v>
      </c>
      <c r="J239" s="346" t="s">
        <v>5</v>
      </c>
      <c r="K239" s="346" t="s">
        <v>18</v>
      </c>
      <c r="L239" s="19">
        <f t="shared" si="11"/>
        <v>0.46944438775418867</v>
      </c>
      <c r="M239" s="18">
        <v>78668223</v>
      </c>
      <c r="N239" s="18">
        <f t="shared" si="10"/>
        <v>88909077</v>
      </c>
      <c r="O239" s="215">
        <v>0</v>
      </c>
      <c r="P239" s="215">
        <v>0</v>
      </c>
      <c r="Q239" s="26">
        <v>0</v>
      </c>
      <c r="R239" s="232">
        <v>0</v>
      </c>
      <c r="S239" s="22">
        <f t="shared" si="12"/>
        <v>167577300</v>
      </c>
      <c r="T239" s="231" t="s">
        <v>4</v>
      </c>
      <c r="U239" s="349" t="s">
        <v>225</v>
      </c>
      <c r="V239" s="14"/>
      <c r="W239" s="14"/>
    </row>
    <row r="240" spans="1:24" ht="97.05" customHeight="1" x14ac:dyDescent="0.3">
      <c r="A240" s="346" t="s">
        <v>226</v>
      </c>
      <c r="B240" s="215">
        <v>29</v>
      </c>
      <c r="C240" s="346" t="s">
        <v>62</v>
      </c>
      <c r="D240" s="346" t="s">
        <v>227</v>
      </c>
      <c r="E240" s="348">
        <v>44939</v>
      </c>
      <c r="F240" s="348">
        <v>44942</v>
      </c>
      <c r="G240" s="125">
        <v>45291</v>
      </c>
      <c r="H240" s="52">
        <v>167577300</v>
      </c>
      <c r="I240" s="346" t="s">
        <v>4</v>
      </c>
      <c r="J240" s="346" t="s">
        <v>5</v>
      </c>
      <c r="K240" s="346" t="s">
        <v>18</v>
      </c>
      <c r="L240" s="19">
        <f t="shared" si="11"/>
        <v>0.46111106337194835</v>
      </c>
      <c r="M240" s="18">
        <v>77271747</v>
      </c>
      <c r="N240" s="18">
        <f t="shared" si="10"/>
        <v>90305553</v>
      </c>
      <c r="O240" s="215">
        <v>0</v>
      </c>
      <c r="P240" s="215">
        <v>0</v>
      </c>
      <c r="Q240" s="26">
        <v>0</v>
      </c>
      <c r="R240" s="232">
        <v>0</v>
      </c>
      <c r="S240" s="22">
        <f t="shared" si="12"/>
        <v>167577300</v>
      </c>
      <c r="T240" s="231" t="s">
        <v>4</v>
      </c>
      <c r="U240" s="349" t="s">
        <v>228</v>
      </c>
      <c r="V240" s="14"/>
      <c r="W240" s="14"/>
    </row>
    <row r="241" spans="1:23" ht="77.099999999999994" customHeight="1" x14ac:dyDescent="0.3">
      <c r="A241" s="346" t="s">
        <v>243</v>
      </c>
      <c r="B241" s="215">
        <v>34</v>
      </c>
      <c r="C241" s="346" t="s">
        <v>46</v>
      </c>
      <c r="D241" s="346" t="s">
        <v>244</v>
      </c>
      <c r="E241" s="348">
        <v>44939</v>
      </c>
      <c r="F241" s="348">
        <v>44942</v>
      </c>
      <c r="G241" s="125">
        <v>45291</v>
      </c>
      <c r="H241" s="52">
        <v>51355938</v>
      </c>
      <c r="I241" s="346" t="s">
        <v>4</v>
      </c>
      <c r="J241" s="346" t="s">
        <v>5</v>
      </c>
      <c r="K241" s="346" t="s">
        <v>44</v>
      </c>
      <c r="L241" s="19">
        <f t="shared" si="11"/>
        <v>0.32497690919402544</v>
      </c>
      <c r="M241" s="18">
        <v>16689494</v>
      </c>
      <c r="N241" s="18">
        <f t="shared" si="10"/>
        <v>34666444</v>
      </c>
      <c r="O241" s="215">
        <v>0</v>
      </c>
      <c r="P241" s="215">
        <v>0</v>
      </c>
      <c r="Q241" s="26">
        <v>0</v>
      </c>
      <c r="R241" s="232">
        <v>0</v>
      </c>
      <c r="S241" s="22">
        <f t="shared" si="12"/>
        <v>51355938</v>
      </c>
      <c r="T241" s="231" t="s">
        <v>4</v>
      </c>
      <c r="U241" s="349" t="s">
        <v>245</v>
      </c>
      <c r="V241" s="14"/>
      <c r="W241" s="14"/>
    </row>
    <row r="242" spans="1:23" ht="77.099999999999994" customHeight="1" x14ac:dyDescent="0.3">
      <c r="A242" s="346" t="s">
        <v>229</v>
      </c>
      <c r="B242" s="215">
        <v>30</v>
      </c>
      <c r="C242" s="346" t="s">
        <v>89</v>
      </c>
      <c r="D242" s="346" t="s">
        <v>230</v>
      </c>
      <c r="E242" s="348">
        <v>44942</v>
      </c>
      <c r="F242" s="348">
        <v>44943</v>
      </c>
      <c r="G242" s="125">
        <v>45291</v>
      </c>
      <c r="H242" s="52">
        <v>201602076</v>
      </c>
      <c r="I242" s="346" t="s">
        <v>4</v>
      </c>
      <c r="J242" s="346" t="s">
        <v>5</v>
      </c>
      <c r="K242" s="346" t="s">
        <v>18</v>
      </c>
      <c r="L242" s="19">
        <f t="shared" si="11"/>
        <v>0.45833327629026993</v>
      </c>
      <c r="M242" s="18">
        <v>92400940</v>
      </c>
      <c r="N242" s="18">
        <f t="shared" si="10"/>
        <v>109201136</v>
      </c>
      <c r="O242" s="215">
        <v>0</v>
      </c>
      <c r="P242" s="215">
        <v>0</v>
      </c>
      <c r="Q242" s="26">
        <v>0</v>
      </c>
      <c r="R242" s="232">
        <v>0</v>
      </c>
      <c r="S242" s="22">
        <f t="shared" si="12"/>
        <v>201602076</v>
      </c>
      <c r="T242" s="231" t="s">
        <v>4</v>
      </c>
      <c r="U242" s="349" t="s">
        <v>231</v>
      </c>
      <c r="V242" s="14"/>
      <c r="W242" s="14"/>
    </row>
    <row r="243" spans="1:23" ht="77.099999999999994" customHeight="1" x14ac:dyDescent="0.3">
      <c r="A243" s="346" t="s">
        <v>232</v>
      </c>
      <c r="B243" s="215">
        <v>31</v>
      </c>
      <c r="C243" s="346" t="s">
        <v>19</v>
      </c>
      <c r="D243" s="346" t="s">
        <v>233</v>
      </c>
      <c r="E243" s="348">
        <v>44942</v>
      </c>
      <c r="F243" s="348">
        <v>44943</v>
      </c>
      <c r="G243" s="125">
        <v>45291</v>
      </c>
      <c r="H243" s="52">
        <v>65573712</v>
      </c>
      <c r="I243" s="346" t="s">
        <v>4</v>
      </c>
      <c r="J243" s="346" t="s">
        <v>5</v>
      </c>
      <c r="K243" s="346" t="s">
        <v>18</v>
      </c>
      <c r="L243" s="19">
        <f t="shared" si="11"/>
        <v>0.4583332875832925</v>
      </c>
      <c r="M243" s="18">
        <v>30054615</v>
      </c>
      <c r="N243" s="18">
        <f t="shared" si="10"/>
        <v>35519097</v>
      </c>
      <c r="O243" s="215">
        <v>0</v>
      </c>
      <c r="P243" s="215">
        <v>0</v>
      </c>
      <c r="Q243" s="26">
        <v>0</v>
      </c>
      <c r="R243" s="232">
        <v>0</v>
      </c>
      <c r="S243" s="22">
        <f t="shared" si="12"/>
        <v>65573712</v>
      </c>
      <c r="T243" s="231" t="s">
        <v>4</v>
      </c>
      <c r="U243" s="349" t="s">
        <v>234</v>
      </c>
      <c r="V243" s="14"/>
      <c r="W243" s="14"/>
    </row>
    <row r="244" spans="1:23" ht="77.099999999999994" customHeight="1" x14ac:dyDescent="0.3">
      <c r="A244" s="346" t="s">
        <v>235</v>
      </c>
      <c r="B244" s="215">
        <v>32</v>
      </c>
      <c r="C244" s="346" t="s">
        <v>236</v>
      </c>
      <c r="D244" s="346" t="s">
        <v>237</v>
      </c>
      <c r="E244" s="348">
        <v>44942</v>
      </c>
      <c r="F244" s="348">
        <v>44944</v>
      </c>
      <c r="G244" s="125">
        <v>45291</v>
      </c>
      <c r="H244" s="52">
        <v>52823256</v>
      </c>
      <c r="I244" s="346" t="s">
        <v>4</v>
      </c>
      <c r="J244" s="346" t="s">
        <v>5</v>
      </c>
      <c r="K244" s="346" t="s">
        <v>18</v>
      </c>
      <c r="L244" s="19">
        <f t="shared" si="11"/>
        <v>0.31039419455703376</v>
      </c>
      <c r="M244" s="18">
        <v>16396032</v>
      </c>
      <c r="N244" s="18">
        <f t="shared" si="10"/>
        <v>36427224</v>
      </c>
      <c r="O244" s="215">
        <v>0</v>
      </c>
      <c r="P244" s="215">
        <v>0</v>
      </c>
      <c r="Q244" s="26">
        <v>0</v>
      </c>
      <c r="R244" s="232">
        <v>0</v>
      </c>
      <c r="S244" s="22">
        <f t="shared" si="12"/>
        <v>52823256</v>
      </c>
      <c r="T244" s="231" t="s">
        <v>4</v>
      </c>
      <c r="U244" s="349" t="s">
        <v>238</v>
      </c>
      <c r="V244" s="14"/>
      <c r="W244" s="14"/>
    </row>
    <row r="245" spans="1:23" ht="77.099999999999994" customHeight="1" x14ac:dyDescent="0.3">
      <c r="A245" s="346" t="s">
        <v>239</v>
      </c>
      <c r="B245" s="215">
        <v>33</v>
      </c>
      <c r="C245" s="346" t="s">
        <v>240</v>
      </c>
      <c r="D245" s="346" t="s">
        <v>241</v>
      </c>
      <c r="E245" s="348">
        <v>44943</v>
      </c>
      <c r="F245" s="348">
        <v>44943</v>
      </c>
      <c r="G245" s="125">
        <v>45291</v>
      </c>
      <c r="H245" s="52">
        <v>132968940</v>
      </c>
      <c r="I245" s="346" t="s">
        <v>4</v>
      </c>
      <c r="J245" s="346" t="s">
        <v>5</v>
      </c>
      <c r="K245" s="346" t="s">
        <v>18</v>
      </c>
      <c r="L245" s="19">
        <f t="shared" si="11"/>
        <v>0.45833331453195009</v>
      </c>
      <c r="M245" s="18">
        <v>60944095</v>
      </c>
      <c r="N245" s="18">
        <f t="shared" si="10"/>
        <v>72024845</v>
      </c>
      <c r="O245" s="215">
        <v>0</v>
      </c>
      <c r="P245" s="215">
        <v>0</v>
      </c>
      <c r="Q245" s="26">
        <v>0</v>
      </c>
      <c r="R245" s="232">
        <v>0</v>
      </c>
      <c r="S245" s="22">
        <f t="shared" si="12"/>
        <v>132968940</v>
      </c>
      <c r="T245" s="231" t="s">
        <v>4</v>
      </c>
      <c r="U245" s="349" t="s">
        <v>242</v>
      </c>
      <c r="V245" s="14"/>
      <c r="W245" s="14"/>
    </row>
    <row r="246" spans="1:23" ht="77.099999999999994" customHeight="1" x14ac:dyDescent="0.3">
      <c r="A246" s="346" t="s">
        <v>246</v>
      </c>
      <c r="B246" s="215">
        <v>35</v>
      </c>
      <c r="C246" s="346" t="s">
        <v>247</v>
      </c>
      <c r="D246" s="346" t="s">
        <v>248</v>
      </c>
      <c r="E246" s="348">
        <v>44943</v>
      </c>
      <c r="F246" s="348">
        <v>44944</v>
      </c>
      <c r="G246" s="125">
        <v>45291</v>
      </c>
      <c r="H246" s="52">
        <v>101517812</v>
      </c>
      <c r="I246" s="356" t="s">
        <v>4</v>
      </c>
      <c r="J246" s="346" t="s">
        <v>5</v>
      </c>
      <c r="K246" s="346" t="s">
        <v>16</v>
      </c>
      <c r="L246" s="19">
        <f t="shared" si="11"/>
        <v>0.46590905643238251</v>
      </c>
      <c r="M246" s="18">
        <v>47298068</v>
      </c>
      <c r="N246" s="18">
        <f t="shared" si="10"/>
        <v>54219744</v>
      </c>
      <c r="O246" s="215">
        <v>0</v>
      </c>
      <c r="P246" s="215">
        <v>0</v>
      </c>
      <c r="Q246" s="26">
        <v>0</v>
      </c>
      <c r="R246" s="232">
        <v>0</v>
      </c>
      <c r="S246" s="22">
        <f t="shared" si="12"/>
        <v>101517812</v>
      </c>
      <c r="T246" s="231" t="s">
        <v>4</v>
      </c>
      <c r="U246" s="349" t="s">
        <v>249</v>
      </c>
      <c r="V246" s="14"/>
      <c r="W246" s="14"/>
    </row>
    <row r="247" spans="1:23" ht="77.099999999999994" customHeight="1" x14ac:dyDescent="0.3">
      <c r="A247" s="357" t="s">
        <v>257</v>
      </c>
      <c r="B247" s="194">
        <v>38</v>
      </c>
      <c r="C247" s="357" t="s">
        <v>60</v>
      </c>
      <c r="D247" s="357" t="s">
        <v>258</v>
      </c>
      <c r="E247" s="358">
        <v>44943</v>
      </c>
      <c r="F247" s="358">
        <v>44943</v>
      </c>
      <c r="G247" s="127">
        <v>45291</v>
      </c>
      <c r="H247" s="56">
        <v>87532783</v>
      </c>
      <c r="I247" s="357" t="s">
        <v>4</v>
      </c>
      <c r="J247" s="357" t="s">
        <v>5</v>
      </c>
      <c r="K247" s="357" t="s">
        <v>32</v>
      </c>
      <c r="L247" s="37">
        <f t="shared" si="11"/>
        <v>0.47687853132694297</v>
      </c>
      <c r="M247" s="31">
        <v>41742505</v>
      </c>
      <c r="N247" s="31">
        <f t="shared" si="10"/>
        <v>45790278</v>
      </c>
      <c r="O247" s="194">
        <v>0</v>
      </c>
      <c r="P247" s="194">
        <v>0</v>
      </c>
      <c r="Q247" s="32">
        <v>0</v>
      </c>
      <c r="R247" s="255">
        <v>0</v>
      </c>
      <c r="S247" s="22">
        <f t="shared" si="12"/>
        <v>87532783</v>
      </c>
      <c r="T247" s="257" t="s">
        <v>4</v>
      </c>
      <c r="U247" s="359" t="s">
        <v>259</v>
      </c>
      <c r="V247" s="14"/>
      <c r="W247" s="14"/>
    </row>
    <row r="248" spans="1:23" ht="77.099999999999994" customHeight="1" x14ac:dyDescent="0.3">
      <c r="A248" s="346" t="s">
        <v>260</v>
      </c>
      <c r="B248" s="215">
        <v>39</v>
      </c>
      <c r="C248" s="346" t="s">
        <v>122</v>
      </c>
      <c r="D248" s="346" t="s">
        <v>261</v>
      </c>
      <c r="E248" s="348">
        <v>44943</v>
      </c>
      <c r="F248" s="348">
        <v>44943</v>
      </c>
      <c r="G248" s="125">
        <v>45291</v>
      </c>
      <c r="H248" s="52">
        <v>164464299</v>
      </c>
      <c r="I248" s="346" t="s">
        <v>4</v>
      </c>
      <c r="J248" s="346" t="s">
        <v>5</v>
      </c>
      <c r="K248" s="346" t="s">
        <v>44</v>
      </c>
      <c r="L248" s="19">
        <f t="shared" si="11"/>
        <v>0.47277935377330738</v>
      </c>
      <c r="M248" s="18">
        <v>77755325</v>
      </c>
      <c r="N248" s="18">
        <f t="shared" si="10"/>
        <v>86708974</v>
      </c>
      <c r="O248" s="215">
        <v>0</v>
      </c>
      <c r="P248" s="215">
        <v>0</v>
      </c>
      <c r="Q248" s="26">
        <v>0</v>
      </c>
      <c r="R248" s="232">
        <v>0</v>
      </c>
      <c r="S248" s="22">
        <f t="shared" si="12"/>
        <v>164464299</v>
      </c>
      <c r="T248" s="231" t="s">
        <v>4</v>
      </c>
      <c r="U248" s="349" t="s">
        <v>262</v>
      </c>
      <c r="V248" s="14"/>
      <c r="W248" s="14"/>
    </row>
    <row r="249" spans="1:23" ht="77.099999999999994" customHeight="1" x14ac:dyDescent="0.3">
      <c r="A249" s="346" t="s">
        <v>263</v>
      </c>
      <c r="B249" s="215">
        <v>40</v>
      </c>
      <c r="C249" s="346" t="s">
        <v>98</v>
      </c>
      <c r="D249" s="346" t="s">
        <v>264</v>
      </c>
      <c r="E249" s="348">
        <v>44943</v>
      </c>
      <c r="F249" s="348">
        <v>44944</v>
      </c>
      <c r="G249" s="125">
        <v>45291</v>
      </c>
      <c r="H249" s="52">
        <v>74165075</v>
      </c>
      <c r="I249" s="346" t="s">
        <v>4</v>
      </c>
      <c r="J249" s="346" t="s">
        <v>5</v>
      </c>
      <c r="K249" s="346" t="s">
        <v>73</v>
      </c>
      <c r="L249" s="19">
        <f t="shared" si="11"/>
        <v>0.46991401276139744</v>
      </c>
      <c r="M249" s="18">
        <v>34851208</v>
      </c>
      <c r="N249" s="18">
        <f t="shared" si="10"/>
        <v>39313867</v>
      </c>
      <c r="O249" s="215">
        <v>0</v>
      </c>
      <c r="P249" s="215">
        <v>0</v>
      </c>
      <c r="Q249" s="26">
        <v>0</v>
      </c>
      <c r="R249" s="232">
        <v>0</v>
      </c>
      <c r="S249" s="22">
        <f t="shared" si="12"/>
        <v>74165075</v>
      </c>
      <c r="T249" s="231" t="s">
        <v>4</v>
      </c>
      <c r="U249" s="349" t="s">
        <v>265</v>
      </c>
      <c r="V249" s="14"/>
      <c r="W249" s="14"/>
    </row>
    <row r="250" spans="1:23" ht="77.099999999999994" customHeight="1" x14ac:dyDescent="0.3">
      <c r="A250" s="346" t="s">
        <v>272</v>
      </c>
      <c r="B250" s="215">
        <v>43</v>
      </c>
      <c r="C250" s="346" t="s">
        <v>273</v>
      </c>
      <c r="D250" s="346" t="s">
        <v>91</v>
      </c>
      <c r="E250" s="348">
        <v>44943</v>
      </c>
      <c r="F250" s="348">
        <v>44943</v>
      </c>
      <c r="G250" s="125">
        <v>45291</v>
      </c>
      <c r="H250" s="52">
        <v>87532783</v>
      </c>
      <c r="I250" s="346" t="s">
        <v>4</v>
      </c>
      <c r="J250" s="346" t="s">
        <v>5</v>
      </c>
      <c r="K250" s="346" t="s">
        <v>32</v>
      </c>
      <c r="L250" s="19">
        <f t="shared" si="11"/>
        <v>0.47687853132694297</v>
      </c>
      <c r="M250" s="18">
        <v>41742505</v>
      </c>
      <c r="N250" s="18">
        <f t="shared" si="10"/>
        <v>45790278</v>
      </c>
      <c r="O250" s="215">
        <v>0</v>
      </c>
      <c r="P250" s="215">
        <v>0</v>
      </c>
      <c r="Q250" s="26">
        <v>0</v>
      </c>
      <c r="R250" s="232">
        <v>0</v>
      </c>
      <c r="S250" s="22">
        <f t="shared" si="12"/>
        <v>87532783</v>
      </c>
      <c r="T250" s="231" t="s">
        <v>4</v>
      </c>
      <c r="U250" s="349" t="s">
        <v>274</v>
      </c>
      <c r="V250" s="14"/>
      <c r="W250" s="14"/>
    </row>
    <row r="251" spans="1:23" ht="77.099999999999994" customHeight="1" x14ac:dyDescent="0.3">
      <c r="A251" s="405" t="s">
        <v>212</v>
      </c>
      <c r="B251" s="322">
        <v>25</v>
      </c>
      <c r="C251" s="405" t="s">
        <v>213</v>
      </c>
      <c r="D251" s="405" t="s">
        <v>214</v>
      </c>
      <c r="E251" s="406">
        <v>44944</v>
      </c>
      <c r="F251" s="406">
        <v>44946</v>
      </c>
      <c r="G251" s="142">
        <v>45291</v>
      </c>
      <c r="H251" s="81">
        <v>45284279</v>
      </c>
      <c r="I251" s="405" t="s">
        <v>4</v>
      </c>
      <c r="J251" s="405" t="s">
        <v>5</v>
      </c>
      <c r="K251" s="405" t="s">
        <v>12</v>
      </c>
      <c r="L251" s="327">
        <f t="shared" si="11"/>
        <v>0.45251397289553841</v>
      </c>
      <c r="M251" s="44">
        <v>20491769</v>
      </c>
      <c r="N251" s="44">
        <f t="shared" si="10"/>
        <v>24792510</v>
      </c>
      <c r="O251" s="322">
        <v>0</v>
      </c>
      <c r="P251" s="322">
        <v>0</v>
      </c>
      <c r="Q251" s="46">
        <v>0</v>
      </c>
      <c r="R251" s="331">
        <v>0</v>
      </c>
      <c r="S251" s="22">
        <f t="shared" si="12"/>
        <v>45284279</v>
      </c>
      <c r="T251" s="324" t="s">
        <v>4</v>
      </c>
      <c r="U251" s="185" t="s">
        <v>215</v>
      </c>
      <c r="V251" s="14"/>
      <c r="W251" s="14"/>
    </row>
    <row r="252" spans="1:23" ht="77.099999999999994" customHeight="1" x14ac:dyDescent="0.3">
      <c r="A252" s="405" t="s">
        <v>250</v>
      </c>
      <c r="B252" s="322">
        <v>36</v>
      </c>
      <c r="C252" s="405" t="s">
        <v>251</v>
      </c>
      <c r="D252" s="405" t="s">
        <v>252</v>
      </c>
      <c r="E252" s="406">
        <v>44944</v>
      </c>
      <c r="F252" s="406">
        <v>44945</v>
      </c>
      <c r="G252" s="142">
        <v>45291</v>
      </c>
      <c r="H252" s="81">
        <v>103248224</v>
      </c>
      <c r="I252" s="405" t="s">
        <v>4</v>
      </c>
      <c r="J252" s="405" t="s">
        <v>5</v>
      </c>
      <c r="K252" s="405" t="s">
        <v>12</v>
      </c>
      <c r="L252" s="327">
        <f t="shared" si="11"/>
        <v>0.45530726029728125</v>
      </c>
      <c r="M252" s="44">
        <v>47009666</v>
      </c>
      <c r="N252" s="44">
        <f t="shared" si="10"/>
        <v>56238558</v>
      </c>
      <c r="O252" s="322">
        <v>0</v>
      </c>
      <c r="P252" s="322">
        <v>0</v>
      </c>
      <c r="Q252" s="46">
        <v>0</v>
      </c>
      <c r="R252" s="331">
        <v>0</v>
      </c>
      <c r="S252" s="22">
        <f t="shared" si="12"/>
        <v>103248224</v>
      </c>
      <c r="T252" s="324" t="s">
        <v>4</v>
      </c>
      <c r="U252" s="185" t="s">
        <v>253</v>
      </c>
      <c r="V252" s="14"/>
      <c r="W252" s="14"/>
    </row>
    <row r="253" spans="1:23" ht="77.099999999999994" customHeight="1" x14ac:dyDescent="0.3">
      <c r="A253" s="357" t="s">
        <v>266</v>
      </c>
      <c r="B253" s="194">
        <v>41</v>
      </c>
      <c r="C253" s="357" t="s">
        <v>77</v>
      </c>
      <c r="D253" s="357" t="s">
        <v>267</v>
      </c>
      <c r="E253" s="358">
        <v>44944</v>
      </c>
      <c r="F253" s="358">
        <v>44945</v>
      </c>
      <c r="G253" s="127">
        <v>45291</v>
      </c>
      <c r="H253" s="56">
        <v>87532783</v>
      </c>
      <c r="I253" s="357" t="s">
        <v>4</v>
      </c>
      <c r="J253" s="357" t="s">
        <v>5</v>
      </c>
      <c r="K253" s="357" t="s">
        <v>32</v>
      </c>
      <c r="L253" s="37">
        <f t="shared" si="11"/>
        <v>0.47109820557173421</v>
      </c>
      <c r="M253" s="31">
        <v>41236537</v>
      </c>
      <c r="N253" s="31">
        <f t="shared" si="10"/>
        <v>46296246</v>
      </c>
      <c r="O253" s="194">
        <v>0</v>
      </c>
      <c r="P253" s="194">
        <v>0</v>
      </c>
      <c r="Q253" s="32">
        <v>0</v>
      </c>
      <c r="R253" s="255">
        <v>0</v>
      </c>
      <c r="S253" s="22">
        <f t="shared" si="12"/>
        <v>87532783</v>
      </c>
      <c r="T253" s="257" t="s">
        <v>4</v>
      </c>
      <c r="U253" s="359" t="s">
        <v>268</v>
      </c>
      <c r="V253" s="14"/>
      <c r="W253" s="14"/>
    </row>
    <row r="254" spans="1:23" ht="77.099999999999994" customHeight="1" x14ac:dyDescent="0.3">
      <c r="A254" s="357" t="s">
        <v>269</v>
      </c>
      <c r="B254" s="194">
        <v>42</v>
      </c>
      <c r="C254" s="357" t="s">
        <v>270</v>
      </c>
      <c r="D254" s="357" t="s">
        <v>267</v>
      </c>
      <c r="E254" s="358">
        <v>44944</v>
      </c>
      <c r="F254" s="358">
        <v>44945</v>
      </c>
      <c r="G254" s="127">
        <v>45291</v>
      </c>
      <c r="H254" s="56">
        <v>87532783</v>
      </c>
      <c r="I254" s="357" t="s">
        <v>4</v>
      </c>
      <c r="J254" s="357" t="s">
        <v>5</v>
      </c>
      <c r="K254" s="357" t="s">
        <v>32</v>
      </c>
      <c r="L254" s="37">
        <f t="shared" si="11"/>
        <v>0.47109820557173421</v>
      </c>
      <c r="M254" s="31">
        <v>41236537</v>
      </c>
      <c r="N254" s="31">
        <f t="shared" si="10"/>
        <v>46296246</v>
      </c>
      <c r="O254" s="194">
        <v>0</v>
      </c>
      <c r="P254" s="194">
        <v>0</v>
      </c>
      <c r="Q254" s="32">
        <v>0</v>
      </c>
      <c r="R254" s="255">
        <v>0</v>
      </c>
      <c r="S254" s="22">
        <f t="shared" si="12"/>
        <v>87532783</v>
      </c>
      <c r="T254" s="257" t="s">
        <v>4</v>
      </c>
      <c r="U254" s="359" t="s">
        <v>271</v>
      </c>
      <c r="V254" s="14"/>
      <c r="W254" s="14"/>
    </row>
    <row r="255" spans="1:23" ht="77.099999999999994" customHeight="1" x14ac:dyDescent="0.3">
      <c r="A255" s="357" t="s">
        <v>275</v>
      </c>
      <c r="B255" s="194">
        <v>44</v>
      </c>
      <c r="C255" s="357" t="s">
        <v>48</v>
      </c>
      <c r="D255" s="357" t="s">
        <v>276</v>
      </c>
      <c r="E255" s="358">
        <v>44944</v>
      </c>
      <c r="F255" s="358">
        <v>44945</v>
      </c>
      <c r="G255" s="127">
        <v>45291</v>
      </c>
      <c r="H255" s="56">
        <v>99787400</v>
      </c>
      <c r="I255" s="357" t="s">
        <v>4</v>
      </c>
      <c r="J255" s="357" t="s">
        <v>5</v>
      </c>
      <c r="K255" s="357" t="s">
        <v>32</v>
      </c>
      <c r="L255" s="37">
        <f t="shared" si="11"/>
        <v>0.47109821480467473</v>
      </c>
      <c r="M255" s="31">
        <v>47009666</v>
      </c>
      <c r="N255" s="31">
        <f t="shared" si="10"/>
        <v>52777734</v>
      </c>
      <c r="O255" s="194">
        <v>0</v>
      </c>
      <c r="P255" s="194">
        <v>0</v>
      </c>
      <c r="Q255" s="32">
        <v>0</v>
      </c>
      <c r="R255" s="255">
        <v>0</v>
      </c>
      <c r="S255" s="22">
        <f t="shared" si="12"/>
        <v>99787400</v>
      </c>
      <c r="T255" s="257" t="s">
        <v>4</v>
      </c>
      <c r="U255" s="359" t="s">
        <v>277</v>
      </c>
      <c r="V255" s="14"/>
      <c r="W255" s="14"/>
    </row>
    <row r="256" spans="1:23" ht="77.099999999999994" customHeight="1" x14ac:dyDescent="0.3">
      <c r="A256" s="346" t="s">
        <v>278</v>
      </c>
      <c r="B256" s="215">
        <v>45</v>
      </c>
      <c r="C256" s="346" t="s">
        <v>100</v>
      </c>
      <c r="D256" s="346" t="s">
        <v>279</v>
      </c>
      <c r="E256" s="348">
        <v>44944</v>
      </c>
      <c r="F256" s="348">
        <v>44945</v>
      </c>
      <c r="G256" s="125">
        <v>45291</v>
      </c>
      <c r="H256" s="52">
        <v>63023620</v>
      </c>
      <c r="I256" s="356" t="s">
        <v>4</v>
      </c>
      <c r="J256" s="346" t="s">
        <v>5</v>
      </c>
      <c r="K256" s="346" t="s">
        <v>33</v>
      </c>
      <c r="L256" s="19">
        <f t="shared" si="11"/>
        <v>0.47109824856141236</v>
      </c>
      <c r="M256" s="18">
        <v>29690317</v>
      </c>
      <c r="N256" s="18">
        <f t="shared" si="10"/>
        <v>33333303</v>
      </c>
      <c r="O256" s="215">
        <v>0</v>
      </c>
      <c r="P256" s="215">
        <v>0</v>
      </c>
      <c r="Q256" s="26">
        <v>0</v>
      </c>
      <c r="R256" s="232">
        <v>0</v>
      </c>
      <c r="S256" s="22">
        <f t="shared" si="12"/>
        <v>63023620</v>
      </c>
      <c r="T256" s="231" t="s">
        <v>4</v>
      </c>
      <c r="U256" s="349" t="s">
        <v>280</v>
      </c>
      <c r="V256" s="14"/>
      <c r="W256" s="14"/>
    </row>
    <row r="257" spans="1:23" ht="77.099999999999994" customHeight="1" x14ac:dyDescent="0.3">
      <c r="A257" s="346" t="s">
        <v>295</v>
      </c>
      <c r="B257" s="215">
        <v>50</v>
      </c>
      <c r="C257" s="346" t="s">
        <v>296</v>
      </c>
      <c r="D257" s="346" t="s">
        <v>297</v>
      </c>
      <c r="E257" s="348">
        <v>44944</v>
      </c>
      <c r="F257" s="348">
        <v>44945</v>
      </c>
      <c r="G257" s="125">
        <v>45291</v>
      </c>
      <c r="H257" s="52">
        <v>115543317</v>
      </c>
      <c r="I257" s="346" t="s">
        <v>4</v>
      </c>
      <c r="J257" s="346" t="s">
        <v>5</v>
      </c>
      <c r="K257" s="346" t="s">
        <v>8</v>
      </c>
      <c r="L257" s="19">
        <f t="shared" si="11"/>
        <v>0.47109825486488327</v>
      </c>
      <c r="M257" s="18">
        <v>54432255</v>
      </c>
      <c r="N257" s="18">
        <f t="shared" si="10"/>
        <v>61111062</v>
      </c>
      <c r="O257" s="215">
        <v>0</v>
      </c>
      <c r="P257" s="215">
        <v>0</v>
      </c>
      <c r="Q257" s="26">
        <v>0</v>
      </c>
      <c r="R257" s="232">
        <v>0</v>
      </c>
      <c r="S257" s="22">
        <f t="shared" si="12"/>
        <v>115543317</v>
      </c>
      <c r="T257" s="231" t="s">
        <v>4</v>
      </c>
      <c r="U257" s="349" t="s">
        <v>298</v>
      </c>
      <c r="V257" s="14"/>
      <c r="W257" s="14"/>
    </row>
    <row r="258" spans="1:23" ht="77.099999999999994" customHeight="1" x14ac:dyDescent="0.3">
      <c r="A258" s="360" t="s">
        <v>303</v>
      </c>
      <c r="B258" s="196">
        <v>52</v>
      </c>
      <c r="C258" s="360" t="s">
        <v>304</v>
      </c>
      <c r="D258" s="360" t="s">
        <v>45</v>
      </c>
      <c r="E258" s="361">
        <v>44944</v>
      </c>
      <c r="F258" s="361">
        <v>44945</v>
      </c>
      <c r="G258" s="128">
        <v>45291</v>
      </c>
      <c r="H258" s="57">
        <v>99787400</v>
      </c>
      <c r="I258" s="360" t="s">
        <v>4</v>
      </c>
      <c r="J258" s="360" t="s">
        <v>5</v>
      </c>
      <c r="K258" s="360" t="s">
        <v>8</v>
      </c>
      <c r="L258" s="47">
        <f t="shared" si="11"/>
        <v>0.47109821480467473</v>
      </c>
      <c r="M258" s="48">
        <v>47009666</v>
      </c>
      <c r="N258" s="48">
        <f t="shared" ref="N258:N321" si="13">+H258-M258</f>
        <v>52777734</v>
      </c>
      <c r="O258" s="196">
        <v>0</v>
      </c>
      <c r="P258" s="196">
        <v>0</v>
      </c>
      <c r="Q258" s="50">
        <v>0</v>
      </c>
      <c r="R258" s="332">
        <v>0</v>
      </c>
      <c r="S258" s="22">
        <f t="shared" si="12"/>
        <v>99787400</v>
      </c>
      <c r="T258" s="335" t="s">
        <v>4</v>
      </c>
      <c r="U258" s="360" t="s">
        <v>305</v>
      </c>
      <c r="V258" s="14"/>
      <c r="W258" s="14"/>
    </row>
    <row r="259" spans="1:23" ht="77.099999999999994" customHeight="1" x14ac:dyDescent="0.3">
      <c r="A259" s="346" t="s">
        <v>306</v>
      </c>
      <c r="B259" s="215">
        <v>53</v>
      </c>
      <c r="C259" s="346" t="s">
        <v>307</v>
      </c>
      <c r="D259" s="346" t="s">
        <v>308</v>
      </c>
      <c r="E259" s="348">
        <v>44944</v>
      </c>
      <c r="F259" s="348">
        <v>44945</v>
      </c>
      <c r="G259" s="125">
        <v>45291</v>
      </c>
      <c r="H259" s="52">
        <v>110291350</v>
      </c>
      <c r="I259" s="346" t="s">
        <v>4</v>
      </c>
      <c r="J259" s="346" t="s">
        <v>5</v>
      </c>
      <c r="K259" s="346" t="s">
        <v>8</v>
      </c>
      <c r="L259" s="19">
        <f t="shared" si="11"/>
        <v>0.50186457052162292</v>
      </c>
      <c r="M259" s="18">
        <v>55351321</v>
      </c>
      <c r="N259" s="18">
        <f t="shared" si="13"/>
        <v>54940029</v>
      </c>
      <c r="O259" s="215">
        <v>0</v>
      </c>
      <c r="P259" s="215">
        <v>0</v>
      </c>
      <c r="Q259" s="26">
        <v>0</v>
      </c>
      <c r="R259" s="232">
        <v>0</v>
      </c>
      <c r="S259" s="22">
        <f t="shared" si="12"/>
        <v>110291350</v>
      </c>
      <c r="T259" s="231" t="s">
        <v>4</v>
      </c>
      <c r="U259" s="349" t="s">
        <v>309</v>
      </c>
      <c r="V259" s="14"/>
      <c r="W259" s="14"/>
    </row>
    <row r="260" spans="1:23" ht="77.099999999999994" customHeight="1" x14ac:dyDescent="0.3">
      <c r="A260" s="346" t="s">
        <v>310</v>
      </c>
      <c r="B260" s="215">
        <v>54</v>
      </c>
      <c r="C260" s="346" t="s">
        <v>311</v>
      </c>
      <c r="D260" s="346" t="s">
        <v>312</v>
      </c>
      <c r="E260" s="348">
        <v>44944</v>
      </c>
      <c r="F260" s="348">
        <v>44945</v>
      </c>
      <c r="G260" s="125">
        <v>45291</v>
      </c>
      <c r="H260" s="52">
        <v>50769014</v>
      </c>
      <c r="I260" s="346" t="s">
        <v>4</v>
      </c>
      <c r="J260" s="346" t="s">
        <v>5</v>
      </c>
      <c r="K260" s="346" t="s">
        <v>8</v>
      </c>
      <c r="L260" s="19">
        <f t="shared" si="11"/>
        <v>0.47109823720429156</v>
      </c>
      <c r="M260" s="18">
        <v>23917193</v>
      </c>
      <c r="N260" s="18">
        <f t="shared" si="13"/>
        <v>26851821</v>
      </c>
      <c r="O260" s="215">
        <v>0</v>
      </c>
      <c r="P260" s="215">
        <v>0</v>
      </c>
      <c r="Q260" s="26">
        <v>0</v>
      </c>
      <c r="R260" s="232">
        <v>0</v>
      </c>
      <c r="S260" s="22">
        <f t="shared" si="12"/>
        <v>50769014</v>
      </c>
      <c r="T260" s="231" t="s">
        <v>4</v>
      </c>
      <c r="U260" s="349" t="s">
        <v>313</v>
      </c>
      <c r="V260" s="14"/>
      <c r="W260" s="14"/>
    </row>
    <row r="261" spans="1:23" ht="77.099999999999994" customHeight="1" x14ac:dyDescent="0.3">
      <c r="A261" s="346" t="s">
        <v>317</v>
      </c>
      <c r="B261" s="215">
        <v>56</v>
      </c>
      <c r="C261" s="346" t="s">
        <v>26</v>
      </c>
      <c r="D261" s="346" t="s">
        <v>318</v>
      </c>
      <c r="E261" s="348">
        <v>44944</v>
      </c>
      <c r="F261" s="348">
        <v>44945</v>
      </c>
      <c r="G261" s="125">
        <v>45291</v>
      </c>
      <c r="H261" s="52">
        <v>79200000</v>
      </c>
      <c r="I261" s="346" t="s">
        <v>4</v>
      </c>
      <c r="J261" s="346" t="s">
        <v>5</v>
      </c>
      <c r="K261" s="346" t="s">
        <v>319</v>
      </c>
      <c r="L261" s="19">
        <f t="shared" si="11"/>
        <v>0.45277777777777778</v>
      </c>
      <c r="M261" s="18">
        <v>35860000</v>
      </c>
      <c r="N261" s="18">
        <f t="shared" si="13"/>
        <v>43340000</v>
      </c>
      <c r="O261" s="215">
        <v>0</v>
      </c>
      <c r="P261" s="215">
        <v>0</v>
      </c>
      <c r="Q261" s="26">
        <v>0</v>
      </c>
      <c r="R261" s="232">
        <v>0</v>
      </c>
      <c r="S261" s="22">
        <f t="shared" si="12"/>
        <v>79200000</v>
      </c>
      <c r="T261" s="231" t="s">
        <v>4</v>
      </c>
      <c r="U261" s="349" t="s">
        <v>316</v>
      </c>
      <c r="V261" s="14"/>
      <c r="W261" s="14"/>
    </row>
    <row r="262" spans="1:23" ht="77.099999999999994" customHeight="1" x14ac:dyDescent="0.3">
      <c r="A262" s="363" t="s">
        <v>324</v>
      </c>
      <c r="B262" s="195">
        <v>58</v>
      </c>
      <c r="C262" s="363" t="s">
        <v>79</v>
      </c>
      <c r="D262" s="363" t="s">
        <v>325</v>
      </c>
      <c r="E262" s="364">
        <v>44944</v>
      </c>
      <c r="F262" s="364">
        <v>44946</v>
      </c>
      <c r="G262" s="129">
        <v>45291</v>
      </c>
      <c r="H262" s="58">
        <v>129096072</v>
      </c>
      <c r="I262" s="363" t="s">
        <v>4</v>
      </c>
      <c r="J262" s="363" t="s">
        <v>5</v>
      </c>
      <c r="K262" s="363" t="s">
        <v>115</v>
      </c>
      <c r="L262" s="445">
        <f t="shared" si="11"/>
        <v>0.44999998140919423</v>
      </c>
      <c r="M262" s="59">
        <v>58093230</v>
      </c>
      <c r="N262" s="59">
        <f t="shared" si="13"/>
        <v>71002842</v>
      </c>
      <c r="O262" s="195">
        <v>0</v>
      </c>
      <c r="P262" s="195">
        <v>0</v>
      </c>
      <c r="Q262" s="60">
        <v>0</v>
      </c>
      <c r="R262" s="365">
        <v>0</v>
      </c>
      <c r="S262" s="22">
        <f t="shared" si="12"/>
        <v>129096072</v>
      </c>
      <c r="T262" s="366" t="s">
        <v>4</v>
      </c>
      <c r="U262" s="367" t="s">
        <v>326</v>
      </c>
      <c r="V262" s="14"/>
      <c r="W262" s="14"/>
    </row>
    <row r="263" spans="1:23" ht="77.099999999999994" customHeight="1" x14ac:dyDescent="0.3">
      <c r="A263" s="357" t="s">
        <v>368</v>
      </c>
      <c r="B263" s="194">
        <v>70</v>
      </c>
      <c r="C263" s="357" t="s">
        <v>369</v>
      </c>
      <c r="D263" s="357" t="s">
        <v>370</v>
      </c>
      <c r="E263" s="358">
        <v>44944</v>
      </c>
      <c r="F263" s="358">
        <v>44946</v>
      </c>
      <c r="G263" s="127">
        <v>45291</v>
      </c>
      <c r="H263" s="56">
        <v>87532783</v>
      </c>
      <c r="I263" s="368" t="s">
        <v>4</v>
      </c>
      <c r="J263" s="357" t="s">
        <v>5</v>
      </c>
      <c r="K263" s="357" t="s">
        <v>33</v>
      </c>
      <c r="L263" s="37">
        <f t="shared" si="11"/>
        <v>0.4682080426941298</v>
      </c>
      <c r="M263" s="31">
        <v>40983553</v>
      </c>
      <c r="N263" s="31">
        <f t="shared" si="13"/>
        <v>46549230</v>
      </c>
      <c r="O263" s="194">
        <v>0</v>
      </c>
      <c r="P263" s="194">
        <v>0</v>
      </c>
      <c r="Q263" s="32">
        <v>0</v>
      </c>
      <c r="R263" s="255">
        <v>0</v>
      </c>
      <c r="S263" s="22">
        <f t="shared" si="12"/>
        <v>87532783</v>
      </c>
      <c r="T263" s="257" t="s">
        <v>4</v>
      </c>
      <c r="U263" s="359" t="s">
        <v>371</v>
      </c>
      <c r="V263" s="14"/>
      <c r="W263" s="14"/>
    </row>
    <row r="264" spans="1:23" ht="77.099999999999994" customHeight="1" x14ac:dyDescent="0.3">
      <c r="A264" s="369" t="s">
        <v>389</v>
      </c>
      <c r="B264" s="370">
        <v>76</v>
      </c>
      <c r="C264" s="369" t="s">
        <v>390</v>
      </c>
      <c r="D264" s="369" t="s">
        <v>391</v>
      </c>
      <c r="E264" s="371">
        <v>44944</v>
      </c>
      <c r="F264" s="371">
        <v>44945</v>
      </c>
      <c r="G264" s="130">
        <v>45291</v>
      </c>
      <c r="H264" s="61">
        <v>132968940</v>
      </c>
      <c r="I264" s="369" t="s">
        <v>4</v>
      </c>
      <c r="J264" s="369" t="s">
        <v>5</v>
      </c>
      <c r="K264" s="369" t="s">
        <v>319</v>
      </c>
      <c r="L264" s="546">
        <f t="shared" si="11"/>
        <v>0.45277776148324561</v>
      </c>
      <c r="M264" s="62">
        <v>60205379</v>
      </c>
      <c r="N264" s="62">
        <f t="shared" si="13"/>
        <v>72763561</v>
      </c>
      <c r="O264" s="370">
        <v>0</v>
      </c>
      <c r="P264" s="370">
        <v>0</v>
      </c>
      <c r="Q264" s="63">
        <v>0</v>
      </c>
      <c r="R264" s="373">
        <v>0</v>
      </c>
      <c r="S264" s="22">
        <f t="shared" si="12"/>
        <v>132968940</v>
      </c>
      <c r="T264" s="374" t="s">
        <v>4</v>
      </c>
      <c r="U264" s="375" t="s">
        <v>392</v>
      </c>
      <c r="V264" s="14"/>
      <c r="W264" s="14"/>
    </row>
    <row r="265" spans="1:23" ht="77.099999999999994" customHeight="1" x14ac:dyDescent="0.3">
      <c r="A265" s="346" t="s">
        <v>411</v>
      </c>
      <c r="B265" s="215">
        <v>82</v>
      </c>
      <c r="C265" s="346" t="s">
        <v>109</v>
      </c>
      <c r="D265" s="346" t="s">
        <v>31</v>
      </c>
      <c r="E265" s="348">
        <v>44944</v>
      </c>
      <c r="F265" s="348">
        <v>44946</v>
      </c>
      <c r="G265" s="125">
        <v>44985</v>
      </c>
      <c r="H265" s="52">
        <v>8196711</v>
      </c>
      <c r="I265" s="346" t="s">
        <v>4</v>
      </c>
      <c r="J265" s="346" t="s">
        <v>5</v>
      </c>
      <c r="K265" s="346" t="s">
        <v>39</v>
      </c>
      <c r="L265" s="19">
        <f t="shared" si="11"/>
        <v>0.93333338213339467</v>
      </c>
      <c r="M265" s="18">
        <v>7650264</v>
      </c>
      <c r="N265" s="18">
        <f t="shared" si="13"/>
        <v>546447</v>
      </c>
      <c r="O265" s="215">
        <v>0</v>
      </c>
      <c r="P265" s="215">
        <v>0</v>
      </c>
      <c r="Q265" s="26">
        <v>0</v>
      </c>
      <c r="R265" s="232">
        <v>0</v>
      </c>
      <c r="S265" s="22">
        <f t="shared" si="12"/>
        <v>8196711</v>
      </c>
      <c r="T265" s="231" t="s">
        <v>4</v>
      </c>
      <c r="U265" s="349" t="s">
        <v>412</v>
      </c>
      <c r="V265" s="14"/>
      <c r="W265" s="14"/>
    </row>
    <row r="266" spans="1:23" ht="77.099999999999994" customHeight="1" x14ac:dyDescent="0.3">
      <c r="A266" s="405" t="s">
        <v>254</v>
      </c>
      <c r="B266" s="322">
        <v>37</v>
      </c>
      <c r="C266" s="405" t="s">
        <v>96</v>
      </c>
      <c r="D266" s="405" t="s">
        <v>255</v>
      </c>
      <c r="E266" s="406">
        <v>44945</v>
      </c>
      <c r="F266" s="406">
        <v>44946</v>
      </c>
      <c r="G266" s="142">
        <v>45291</v>
      </c>
      <c r="H266" s="81">
        <v>103248224</v>
      </c>
      <c r="I266" s="405" t="s">
        <v>4</v>
      </c>
      <c r="J266" s="405" t="s">
        <v>5</v>
      </c>
      <c r="K266" s="405" t="s">
        <v>12</v>
      </c>
      <c r="L266" s="327">
        <f t="shared" si="11"/>
        <v>0.45251397254058334</v>
      </c>
      <c r="M266" s="44">
        <v>46721264</v>
      </c>
      <c r="N266" s="44">
        <f t="shared" si="13"/>
        <v>56526960</v>
      </c>
      <c r="O266" s="322">
        <v>0</v>
      </c>
      <c r="P266" s="322">
        <v>0</v>
      </c>
      <c r="Q266" s="46">
        <v>0</v>
      </c>
      <c r="R266" s="331">
        <v>0</v>
      </c>
      <c r="S266" s="22">
        <f t="shared" si="12"/>
        <v>103248224</v>
      </c>
      <c r="T266" s="324" t="s">
        <v>4</v>
      </c>
      <c r="U266" s="185" t="s">
        <v>256</v>
      </c>
      <c r="V266" s="14"/>
      <c r="W266" s="14"/>
    </row>
    <row r="267" spans="1:23" ht="77.099999999999994" customHeight="1" x14ac:dyDescent="0.3">
      <c r="A267" s="405" t="s">
        <v>284</v>
      </c>
      <c r="B267" s="322">
        <v>47</v>
      </c>
      <c r="C267" s="405" t="s">
        <v>285</v>
      </c>
      <c r="D267" s="405" t="s">
        <v>286</v>
      </c>
      <c r="E267" s="406">
        <v>44945</v>
      </c>
      <c r="F267" s="406">
        <v>44946</v>
      </c>
      <c r="G267" s="142">
        <v>45291</v>
      </c>
      <c r="H267" s="81">
        <v>103248224</v>
      </c>
      <c r="I267" s="405" t="s">
        <v>4</v>
      </c>
      <c r="J267" s="405" t="s">
        <v>5</v>
      </c>
      <c r="K267" s="405" t="s">
        <v>12</v>
      </c>
      <c r="L267" s="327">
        <f t="shared" si="11"/>
        <v>0.45251397254058334</v>
      </c>
      <c r="M267" s="44">
        <v>46721264</v>
      </c>
      <c r="N267" s="44">
        <f t="shared" si="13"/>
        <v>56526960</v>
      </c>
      <c r="O267" s="322">
        <v>0</v>
      </c>
      <c r="P267" s="322">
        <v>0</v>
      </c>
      <c r="Q267" s="46">
        <v>0</v>
      </c>
      <c r="R267" s="331">
        <v>0</v>
      </c>
      <c r="S267" s="22">
        <f t="shared" si="12"/>
        <v>103248224</v>
      </c>
      <c r="T267" s="324" t="s">
        <v>4</v>
      </c>
      <c r="U267" s="185" t="s">
        <v>287</v>
      </c>
      <c r="V267" s="14"/>
      <c r="W267" s="14"/>
    </row>
    <row r="268" spans="1:23" ht="77.099999999999994" customHeight="1" x14ac:dyDescent="0.3">
      <c r="A268" s="346" t="s">
        <v>291</v>
      </c>
      <c r="B268" s="215">
        <v>49</v>
      </c>
      <c r="C268" s="346" t="s">
        <v>292</v>
      </c>
      <c r="D268" s="346" t="s">
        <v>293</v>
      </c>
      <c r="E268" s="348">
        <v>44945</v>
      </c>
      <c r="F268" s="348">
        <v>44946</v>
      </c>
      <c r="G268" s="125">
        <v>45291</v>
      </c>
      <c r="H268" s="52">
        <v>89050720</v>
      </c>
      <c r="I268" s="346" t="s">
        <v>4</v>
      </c>
      <c r="J268" s="346" t="s">
        <v>5</v>
      </c>
      <c r="K268" s="346" t="s">
        <v>9</v>
      </c>
      <c r="L268" s="19">
        <f t="shared" si="11"/>
        <v>0.46022727272727271</v>
      </c>
      <c r="M268" s="18">
        <v>40983570</v>
      </c>
      <c r="N268" s="18">
        <f t="shared" si="13"/>
        <v>48067150</v>
      </c>
      <c r="O268" s="215">
        <v>0</v>
      </c>
      <c r="P268" s="215">
        <v>0</v>
      </c>
      <c r="Q268" s="26">
        <v>0</v>
      </c>
      <c r="R268" s="232">
        <v>0</v>
      </c>
      <c r="S268" s="22">
        <f t="shared" si="12"/>
        <v>89050720</v>
      </c>
      <c r="T268" s="231" t="s">
        <v>4</v>
      </c>
      <c r="U268" s="349" t="s">
        <v>294</v>
      </c>
      <c r="V268" s="14"/>
      <c r="W268" s="14"/>
    </row>
    <row r="269" spans="1:23" ht="132.6" customHeight="1" x14ac:dyDescent="0.3">
      <c r="A269" s="360" t="s">
        <v>299</v>
      </c>
      <c r="B269" s="196">
        <v>51</v>
      </c>
      <c r="C269" s="360" t="s">
        <v>300</v>
      </c>
      <c r="D269" s="360" t="s">
        <v>301</v>
      </c>
      <c r="E269" s="361">
        <v>44945</v>
      </c>
      <c r="F269" s="361">
        <v>44945</v>
      </c>
      <c r="G269" s="128">
        <v>45291</v>
      </c>
      <c r="H269" s="57">
        <v>50769014</v>
      </c>
      <c r="I269" s="360" t="s">
        <v>4</v>
      </c>
      <c r="J269" s="360" t="s">
        <v>5</v>
      </c>
      <c r="K269" s="360" t="s">
        <v>8</v>
      </c>
      <c r="L269" s="47">
        <f t="shared" si="11"/>
        <v>0.25433513441880118</v>
      </c>
      <c r="M269" s="48">
        <v>12912344</v>
      </c>
      <c r="N269" s="48">
        <f t="shared" si="13"/>
        <v>37856670</v>
      </c>
      <c r="O269" s="196">
        <v>0</v>
      </c>
      <c r="P269" s="196">
        <v>0</v>
      </c>
      <c r="Q269" s="50">
        <v>0</v>
      </c>
      <c r="R269" s="332">
        <v>0</v>
      </c>
      <c r="S269" s="22">
        <f t="shared" si="12"/>
        <v>50769014</v>
      </c>
      <c r="T269" s="335" t="s">
        <v>4</v>
      </c>
      <c r="U269" s="362" t="s">
        <v>302</v>
      </c>
      <c r="V269" s="14"/>
      <c r="W269" s="14"/>
    </row>
    <row r="270" spans="1:23" ht="77.099999999999994" customHeight="1" x14ac:dyDescent="0.3">
      <c r="A270" s="346" t="s">
        <v>314</v>
      </c>
      <c r="B270" s="215">
        <v>55</v>
      </c>
      <c r="C270" s="346" t="s">
        <v>23</v>
      </c>
      <c r="D270" s="346" t="s">
        <v>315</v>
      </c>
      <c r="E270" s="348">
        <v>44945</v>
      </c>
      <c r="F270" s="348">
        <v>44946</v>
      </c>
      <c r="G270" s="125">
        <v>45291</v>
      </c>
      <c r="H270" s="52">
        <v>286328412</v>
      </c>
      <c r="I270" s="346" t="s">
        <v>4</v>
      </c>
      <c r="J270" s="346" t="s">
        <v>5</v>
      </c>
      <c r="K270" s="346" t="s">
        <v>102</v>
      </c>
      <c r="L270" s="19">
        <f t="shared" si="11"/>
        <v>0.44999997066305808</v>
      </c>
      <c r="M270" s="18">
        <v>128847777</v>
      </c>
      <c r="N270" s="18">
        <f t="shared" si="13"/>
        <v>157480635</v>
      </c>
      <c r="O270" s="215">
        <v>0</v>
      </c>
      <c r="P270" s="215">
        <v>0</v>
      </c>
      <c r="Q270" s="26">
        <v>0</v>
      </c>
      <c r="R270" s="232">
        <v>0</v>
      </c>
      <c r="S270" s="22">
        <f t="shared" si="12"/>
        <v>286328412</v>
      </c>
      <c r="T270" s="231" t="s">
        <v>4</v>
      </c>
      <c r="U270" s="349" t="s">
        <v>316</v>
      </c>
      <c r="V270" s="14"/>
      <c r="W270" s="14"/>
    </row>
    <row r="271" spans="1:23" ht="94.05" customHeight="1" x14ac:dyDescent="0.3">
      <c r="A271" s="346" t="s">
        <v>320</v>
      </c>
      <c r="B271" s="215">
        <v>57</v>
      </c>
      <c r="C271" s="346" t="s">
        <v>321</v>
      </c>
      <c r="D271" s="346" t="s">
        <v>322</v>
      </c>
      <c r="E271" s="348">
        <v>44945</v>
      </c>
      <c r="F271" s="348">
        <v>44946</v>
      </c>
      <c r="G271" s="125">
        <v>45245</v>
      </c>
      <c r="H271" s="52">
        <v>179386598</v>
      </c>
      <c r="I271" s="346" t="s">
        <v>4</v>
      </c>
      <c r="J271" s="346" t="s">
        <v>5</v>
      </c>
      <c r="K271" s="346" t="s">
        <v>52</v>
      </c>
      <c r="L271" s="19">
        <f t="shared" si="11"/>
        <v>0.5209003684879514</v>
      </c>
      <c r="M271" s="18">
        <v>93442545</v>
      </c>
      <c r="N271" s="18">
        <f t="shared" si="13"/>
        <v>85944053</v>
      </c>
      <c r="O271" s="215">
        <v>0</v>
      </c>
      <c r="P271" s="215">
        <v>0</v>
      </c>
      <c r="Q271" s="26">
        <v>0</v>
      </c>
      <c r="R271" s="232">
        <v>0</v>
      </c>
      <c r="S271" s="22">
        <f t="shared" si="12"/>
        <v>179386598</v>
      </c>
      <c r="T271" s="231" t="s">
        <v>4</v>
      </c>
      <c r="U271" s="349" t="s">
        <v>323</v>
      </c>
      <c r="V271" s="14"/>
      <c r="W271" s="14"/>
    </row>
    <row r="272" spans="1:23" ht="102" customHeight="1" x14ac:dyDescent="0.3">
      <c r="A272" s="363" t="s">
        <v>327</v>
      </c>
      <c r="B272" s="195">
        <v>59</v>
      </c>
      <c r="C272" s="363" t="s">
        <v>328</v>
      </c>
      <c r="D272" s="363" t="s">
        <v>329</v>
      </c>
      <c r="E272" s="364">
        <v>44945</v>
      </c>
      <c r="F272" s="364">
        <v>44946</v>
      </c>
      <c r="G272" s="129">
        <v>45291</v>
      </c>
      <c r="H272" s="58">
        <v>129096072</v>
      </c>
      <c r="I272" s="363" t="s">
        <v>4</v>
      </c>
      <c r="J272" s="363" t="s">
        <v>5</v>
      </c>
      <c r="K272" s="363" t="s">
        <v>115</v>
      </c>
      <c r="L272" s="445">
        <f t="shared" si="11"/>
        <v>0.44999998140919423</v>
      </c>
      <c r="M272" s="59">
        <v>58093230</v>
      </c>
      <c r="N272" s="59">
        <f t="shared" si="13"/>
        <v>71002842</v>
      </c>
      <c r="O272" s="195">
        <v>0</v>
      </c>
      <c r="P272" s="195">
        <v>0</v>
      </c>
      <c r="Q272" s="60">
        <v>0</v>
      </c>
      <c r="R272" s="365">
        <v>0</v>
      </c>
      <c r="S272" s="22">
        <f t="shared" si="12"/>
        <v>129096072</v>
      </c>
      <c r="T272" s="366" t="s">
        <v>4</v>
      </c>
      <c r="U272" s="367" t="s">
        <v>330</v>
      </c>
      <c r="V272" s="14"/>
      <c r="W272" s="14"/>
    </row>
    <row r="273" spans="1:23" ht="77.099999999999994" customHeight="1" x14ac:dyDescent="0.3">
      <c r="A273" s="363" t="s">
        <v>331</v>
      </c>
      <c r="B273" s="195">
        <v>60</v>
      </c>
      <c r="C273" s="363" t="s">
        <v>124</v>
      </c>
      <c r="D273" s="363" t="s">
        <v>332</v>
      </c>
      <c r="E273" s="364">
        <v>44945</v>
      </c>
      <c r="F273" s="364">
        <v>44946</v>
      </c>
      <c r="G273" s="129">
        <v>45291</v>
      </c>
      <c r="H273" s="58">
        <v>129096072</v>
      </c>
      <c r="I273" s="363" t="s">
        <v>4</v>
      </c>
      <c r="J273" s="363" t="s">
        <v>5</v>
      </c>
      <c r="K273" s="363" t="s">
        <v>115</v>
      </c>
      <c r="L273" s="445">
        <f t="shared" si="11"/>
        <v>0.44999998140919423</v>
      </c>
      <c r="M273" s="59">
        <v>58093230</v>
      </c>
      <c r="N273" s="59">
        <f t="shared" si="13"/>
        <v>71002842</v>
      </c>
      <c r="O273" s="195">
        <v>0</v>
      </c>
      <c r="P273" s="195">
        <v>0</v>
      </c>
      <c r="Q273" s="60">
        <v>0</v>
      </c>
      <c r="R273" s="365">
        <v>0</v>
      </c>
      <c r="S273" s="22">
        <f t="shared" si="12"/>
        <v>129096072</v>
      </c>
      <c r="T273" s="366" t="s">
        <v>4</v>
      </c>
      <c r="U273" s="367" t="s">
        <v>333</v>
      </c>
      <c r="V273" s="14"/>
      <c r="W273" s="14"/>
    </row>
    <row r="274" spans="1:23" ht="77.099999999999994" customHeight="1" x14ac:dyDescent="0.3">
      <c r="A274" s="346" t="s">
        <v>376</v>
      </c>
      <c r="B274" s="215">
        <v>72</v>
      </c>
      <c r="C274" s="346" t="s">
        <v>377</v>
      </c>
      <c r="D274" s="346" t="s">
        <v>374</v>
      </c>
      <c r="E274" s="348">
        <v>44945</v>
      </c>
      <c r="F274" s="348">
        <v>44946</v>
      </c>
      <c r="G274" s="125">
        <v>45137</v>
      </c>
      <c r="H274" s="52">
        <v>49332075</v>
      </c>
      <c r="I274" s="346" t="s">
        <v>4</v>
      </c>
      <c r="J274" s="346" t="s">
        <v>5</v>
      </c>
      <c r="K274" s="346" t="s">
        <v>14</v>
      </c>
      <c r="L274" s="19">
        <f t="shared" si="11"/>
        <v>0.83076923076923082</v>
      </c>
      <c r="M274" s="18">
        <v>40983570</v>
      </c>
      <c r="N274" s="18">
        <f t="shared" si="13"/>
        <v>8348505</v>
      </c>
      <c r="O274" s="215">
        <v>0</v>
      </c>
      <c r="P274" s="215">
        <v>0</v>
      </c>
      <c r="Q274" s="26">
        <v>0</v>
      </c>
      <c r="R274" s="232">
        <v>0</v>
      </c>
      <c r="S274" s="22">
        <f t="shared" si="12"/>
        <v>49332075</v>
      </c>
      <c r="T274" s="231" t="s">
        <v>4</v>
      </c>
      <c r="U274" s="349" t="s">
        <v>378</v>
      </c>
      <c r="V274" s="14"/>
      <c r="W274" s="14"/>
    </row>
    <row r="275" spans="1:23" ht="77.099999999999994" customHeight="1" x14ac:dyDescent="0.3">
      <c r="A275" s="346" t="s">
        <v>379</v>
      </c>
      <c r="B275" s="215">
        <v>73</v>
      </c>
      <c r="C275" s="346" t="s">
        <v>380</v>
      </c>
      <c r="D275" s="346" t="s">
        <v>293</v>
      </c>
      <c r="E275" s="348">
        <v>44945</v>
      </c>
      <c r="F275" s="348">
        <v>44946</v>
      </c>
      <c r="G275" s="125">
        <v>45291</v>
      </c>
      <c r="H275" s="52">
        <v>89050720</v>
      </c>
      <c r="I275" s="346" t="s">
        <v>4</v>
      </c>
      <c r="J275" s="346" t="s">
        <v>5</v>
      </c>
      <c r="K275" s="346" t="s">
        <v>9</v>
      </c>
      <c r="L275" s="19">
        <f t="shared" si="11"/>
        <v>0.46022727272727271</v>
      </c>
      <c r="M275" s="18">
        <v>40983570</v>
      </c>
      <c r="N275" s="18">
        <f t="shared" si="13"/>
        <v>48067150</v>
      </c>
      <c r="O275" s="215">
        <v>0</v>
      </c>
      <c r="P275" s="215">
        <v>0</v>
      </c>
      <c r="Q275" s="26">
        <v>0</v>
      </c>
      <c r="R275" s="232">
        <v>0</v>
      </c>
      <c r="S275" s="22">
        <f t="shared" si="12"/>
        <v>89050720</v>
      </c>
      <c r="T275" s="231" t="s">
        <v>4</v>
      </c>
      <c r="U275" s="349" t="s">
        <v>381</v>
      </c>
      <c r="V275" s="14"/>
      <c r="W275" s="14"/>
    </row>
    <row r="276" spans="1:23" ht="77.099999999999994" customHeight="1" x14ac:dyDescent="0.3">
      <c r="A276" s="346" t="s">
        <v>382</v>
      </c>
      <c r="B276" s="215">
        <v>74</v>
      </c>
      <c r="C276" s="346" t="s">
        <v>74</v>
      </c>
      <c r="D276" s="346" t="s">
        <v>383</v>
      </c>
      <c r="E276" s="348">
        <v>44945</v>
      </c>
      <c r="F276" s="348">
        <v>44946</v>
      </c>
      <c r="G276" s="125">
        <v>45245</v>
      </c>
      <c r="H276" s="52">
        <v>56648393</v>
      </c>
      <c r="I276" s="346" t="s">
        <v>4</v>
      </c>
      <c r="J276" s="346" t="s">
        <v>5</v>
      </c>
      <c r="K276" s="346" t="s">
        <v>52</v>
      </c>
      <c r="L276" s="19">
        <f t="shared" si="11"/>
        <v>0.31832788266385598</v>
      </c>
      <c r="M276" s="18">
        <v>18032763</v>
      </c>
      <c r="N276" s="18">
        <f t="shared" si="13"/>
        <v>38615630</v>
      </c>
      <c r="O276" s="215">
        <v>0</v>
      </c>
      <c r="P276" s="215">
        <v>0</v>
      </c>
      <c r="Q276" s="26">
        <v>0</v>
      </c>
      <c r="R276" s="232">
        <v>0</v>
      </c>
      <c r="S276" s="22">
        <f t="shared" si="12"/>
        <v>56648393</v>
      </c>
      <c r="T276" s="231" t="s">
        <v>4</v>
      </c>
      <c r="U276" s="349" t="s">
        <v>384</v>
      </c>
      <c r="V276" s="14"/>
      <c r="W276" s="14"/>
    </row>
    <row r="277" spans="1:23" ht="77.099999999999994" customHeight="1" x14ac:dyDescent="0.3">
      <c r="A277" s="357" t="s">
        <v>393</v>
      </c>
      <c r="B277" s="194">
        <v>77</v>
      </c>
      <c r="C277" s="357" t="s">
        <v>61</v>
      </c>
      <c r="D277" s="357" t="s">
        <v>394</v>
      </c>
      <c r="E277" s="358">
        <v>44945</v>
      </c>
      <c r="F277" s="358">
        <v>44946</v>
      </c>
      <c r="G277" s="127">
        <v>45291</v>
      </c>
      <c r="H277" s="56">
        <v>87532783</v>
      </c>
      <c r="I277" s="357" t="s">
        <v>4</v>
      </c>
      <c r="J277" s="357" t="s">
        <v>5</v>
      </c>
      <c r="K277" s="357" t="s">
        <v>32</v>
      </c>
      <c r="L277" s="37">
        <f t="shared" si="11"/>
        <v>0.4682080426941298</v>
      </c>
      <c r="M277" s="31">
        <v>40983553</v>
      </c>
      <c r="N277" s="31">
        <f t="shared" si="13"/>
        <v>46549230</v>
      </c>
      <c r="O277" s="194">
        <v>0</v>
      </c>
      <c r="P277" s="194">
        <v>0</v>
      </c>
      <c r="Q277" s="32">
        <v>0</v>
      </c>
      <c r="R277" s="255">
        <v>0</v>
      </c>
      <c r="S277" s="22">
        <f t="shared" si="12"/>
        <v>87532783</v>
      </c>
      <c r="T277" s="257" t="s">
        <v>4</v>
      </c>
      <c r="U277" s="359" t="s">
        <v>395</v>
      </c>
      <c r="V277" s="14"/>
      <c r="W277" s="14"/>
    </row>
    <row r="278" spans="1:23" ht="77.099999999999994" customHeight="1" x14ac:dyDescent="0.3">
      <c r="A278" s="346" t="s">
        <v>396</v>
      </c>
      <c r="B278" s="215">
        <v>78</v>
      </c>
      <c r="C278" s="346" t="s">
        <v>397</v>
      </c>
      <c r="D278" s="346" t="s">
        <v>398</v>
      </c>
      <c r="E278" s="348">
        <v>44945</v>
      </c>
      <c r="F278" s="348">
        <v>44946</v>
      </c>
      <c r="G278" s="125">
        <v>45291</v>
      </c>
      <c r="H278" s="52">
        <v>63023620</v>
      </c>
      <c r="I278" s="356" t="s">
        <v>4</v>
      </c>
      <c r="J278" s="346" t="s">
        <v>5</v>
      </c>
      <c r="K278" s="346" t="s">
        <v>33</v>
      </c>
      <c r="L278" s="19">
        <f t="shared" ref="L278:L341" si="14">+M278/H278</f>
        <v>0.46820807817767368</v>
      </c>
      <c r="M278" s="18">
        <v>29508168</v>
      </c>
      <c r="N278" s="18">
        <f t="shared" si="13"/>
        <v>33515452</v>
      </c>
      <c r="O278" s="215">
        <v>0</v>
      </c>
      <c r="P278" s="215">
        <v>0</v>
      </c>
      <c r="Q278" s="26">
        <v>0</v>
      </c>
      <c r="R278" s="232">
        <v>0</v>
      </c>
      <c r="S278" s="22">
        <f t="shared" ref="S278:S341" si="15">H278+Q278</f>
        <v>63023620</v>
      </c>
      <c r="T278" s="231" t="s">
        <v>4</v>
      </c>
      <c r="U278" s="349" t="s">
        <v>399</v>
      </c>
      <c r="V278" s="14"/>
      <c r="W278" s="14"/>
    </row>
    <row r="279" spans="1:23" ht="77.099999999999994" customHeight="1" x14ac:dyDescent="0.3">
      <c r="A279" s="360" t="s">
        <v>400</v>
      </c>
      <c r="B279" s="196">
        <v>79</v>
      </c>
      <c r="C279" s="360" t="s">
        <v>69</v>
      </c>
      <c r="D279" s="360" t="s">
        <v>401</v>
      </c>
      <c r="E279" s="361">
        <v>44945</v>
      </c>
      <c r="F279" s="361">
        <v>44946</v>
      </c>
      <c r="G279" s="128">
        <v>45291</v>
      </c>
      <c r="H279" s="57">
        <v>87532783</v>
      </c>
      <c r="I279" s="360" t="s">
        <v>4</v>
      </c>
      <c r="J279" s="360" t="s">
        <v>5</v>
      </c>
      <c r="K279" s="360" t="s">
        <v>8</v>
      </c>
      <c r="L279" s="47">
        <f t="shared" si="14"/>
        <v>0.4682080426941298</v>
      </c>
      <c r="M279" s="48">
        <v>40983553</v>
      </c>
      <c r="N279" s="48">
        <f t="shared" si="13"/>
        <v>46549230</v>
      </c>
      <c r="O279" s="196">
        <v>0</v>
      </c>
      <c r="P279" s="196">
        <v>0</v>
      </c>
      <c r="Q279" s="50">
        <v>0</v>
      </c>
      <c r="R279" s="332">
        <v>0</v>
      </c>
      <c r="S279" s="22">
        <f t="shared" si="15"/>
        <v>87532783</v>
      </c>
      <c r="T279" s="335" t="s">
        <v>4</v>
      </c>
      <c r="U279" s="362" t="s">
        <v>402</v>
      </c>
      <c r="V279" s="14"/>
      <c r="W279" s="14"/>
    </row>
    <row r="280" spans="1:23" ht="77.099999999999994" customHeight="1" x14ac:dyDescent="0.3">
      <c r="A280" s="346" t="s">
        <v>417</v>
      </c>
      <c r="B280" s="215">
        <v>84</v>
      </c>
      <c r="C280" s="346" t="s">
        <v>418</v>
      </c>
      <c r="D280" s="346" t="s">
        <v>419</v>
      </c>
      <c r="E280" s="348">
        <v>44945</v>
      </c>
      <c r="F280" s="348">
        <v>44946</v>
      </c>
      <c r="G280" s="125">
        <v>45291</v>
      </c>
      <c r="H280" s="52">
        <v>62659322</v>
      </c>
      <c r="I280" s="346" t="s">
        <v>4</v>
      </c>
      <c r="J280" s="346" t="s">
        <v>5</v>
      </c>
      <c r="K280" s="346" t="s">
        <v>32</v>
      </c>
      <c r="L280" s="19">
        <f t="shared" si="14"/>
        <v>0.47093021529980805</v>
      </c>
      <c r="M280" s="18">
        <v>29508168</v>
      </c>
      <c r="N280" s="18">
        <f t="shared" si="13"/>
        <v>33151154</v>
      </c>
      <c r="O280" s="215">
        <v>0</v>
      </c>
      <c r="P280" s="215">
        <v>0</v>
      </c>
      <c r="Q280" s="26">
        <v>0</v>
      </c>
      <c r="R280" s="232">
        <v>0</v>
      </c>
      <c r="S280" s="22">
        <f t="shared" si="15"/>
        <v>62659322</v>
      </c>
      <c r="T280" s="231" t="s">
        <v>4</v>
      </c>
      <c r="U280" s="349" t="s">
        <v>420</v>
      </c>
      <c r="V280" s="14"/>
      <c r="W280" s="14"/>
    </row>
    <row r="281" spans="1:23" ht="77.099999999999994" customHeight="1" x14ac:dyDescent="0.3">
      <c r="A281" s="360" t="s">
        <v>421</v>
      </c>
      <c r="B281" s="196">
        <v>85</v>
      </c>
      <c r="C281" s="360" t="s">
        <v>422</v>
      </c>
      <c r="D281" s="360" t="s">
        <v>423</v>
      </c>
      <c r="E281" s="361">
        <v>44945</v>
      </c>
      <c r="F281" s="361">
        <v>44949</v>
      </c>
      <c r="G281" s="128">
        <v>45291</v>
      </c>
      <c r="H281" s="57">
        <v>87532783</v>
      </c>
      <c r="I281" s="360" t="s">
        <v>4</v>
      </c>
      <c r="J281" s="360" t="s">
        <v>5</v>
      </c>
      <c r="K281" s="360" t="s">
        <v>8</v>
      </c>
      <c r="L281" s="47">
        <f t="shared" si="14"/>
        <v>0.45953755406131669</v>
      </c>
      <c r="M281" s="48">
        <v>40224601</v>
      </c>
      <c r="N281" s="48">
        <f t="shared" si="13"/>
        <v>47308182</v>
      </c>
      <c r="O281" s="196">
        <v>0</v>
      </c>
      <c r="P281" s="196">
        <v>0</v>
      </c>
      <c r="Q281" s="50">
        <v>0</v>
      </c>
      <c r="R281" s="332">
        <v>0</v>
      </c>
      <c r="S281" s="22">
        <f t="shared" si="15"/>
        <v>87532783</v>
      </c>
      <c r="T281" s="335" t="s">
        <v>4</v>
      </c>
      <c r="U281" s="362" t="s">
        <v>424</v>
      </c>
      <c r="V281" s="14"/>
      <c r="W281" s="14"/>
    </row>
    <row r="282" spans="1:23" ht="77.099999999999994" customHeight="1" x14ac:dyDescent="0.3">
      <c r="A282" s="346" t="s">
        <v>425</v>
      </c>
      <c r="B282" s="215">
        <v>86</v>
      </c>
      <c r="C282" s="346" t="s">
        <v>123</v>
      </c>
      <c r="D282" s="346" t="s">
        <v>426</v>
      </c>
      <c r="E282" s="348">
        <v>44945</v>
      </c>
      <c r="F282" s="348">
        <v>44947</v>
      </c>
      <c r="G282" s="125">
        <v>45291</v>
      </c>
      <c r="H282" s="52">
        <v>45537276</v>
      </c>
      <c r="I282" s="346" t="s">
        <v>4</v>
      </c>
      <c r="J282" s="346" t="s">
        <v>5</v>
      </c>
      <c r="K282" s="346" t="s">
        <v>18</v>
      </c>
      <c r="L282" s="19">
        <f t="shared" si="14"/>
        <v>0.44722211754607366</v>
      </c>
      <c r="M282" s="18">
        <v>20365277</v>
      </c>
      <c r="N282" s="18">
        <f t="shared" si="13"/>
        <v>25171999</v>
      </c>
      <c r="O282" s="215">
        <v>0</v>
      </c>
      <c r="P282" s="215">
        <v>0</v>
      </c>
      <c r="Q282" s="26">
        <v>0</v>
      </c>
      <c r="R282" s="232">
        <v>0</v>
      </c>
      <c r="S282" s="22">
        <f t="shared" si="15"/>
        <v>45537276</v>
      </c>
      <c r="T282" s="231" t="s">
        <v>4</v>
      </c>
      <c r="U282" s="349" t="s">
        <v>427</v>
      </c>
      <c r="V282" s="14"/>
      <c r="W282" s="14"/>
    </row>
    <row r="283" spans="1:23" ht="77.099999999999994" customHeight="1" x14ac:dyDescent="0.3">
      <c r="A283" s="346" t="s">
        <v>428</v>
      </c>
      <c r="B283" s="215">
        <v>87</v>
      </c>
      <c r="C283" s="346" t="s">
        <v>90</v>
      </c>
      <c r="D283" s="346" t="s">
        <v>429</v>
      </c>
      <c r="E283" s="348">
        <v>44945</v>
      </c>
      <c r="F283" s="348">
        <v>44947</v>
      </c>
      <c r="G283" s="125">
        <v>45291</v>
      </c>
      <c r="H283" s="52">
        <v>132968940</v>
      </c>
      <c r="I283" s="346" t="s">
        <v>4</v>
      </c>
      <c r="J283" s="346" t="s">
        <v>5</v>
      </c>
      <c r="K283" s="346" t="s">
        <v>18</v>
      </c>
      <c r="L283" s="19">
        <f t="shared" si="14"/>
        <v>0.44722220843454119</v>
      </c>
      <c r="M283" s="18">
        <v>59466663</v>
      </c>
      <c r="N283" s="18">
        <f t="shared" si="13"/>
        <v>73502277</v>
      </c>
      <c r="O283" s="215">
        <v>0</v>
      </c>
      <c r="P283" s="215">
        <v>0</v>
      </c>
      <c r="Q283" s="26">
        <v>0</v>
      </c>
      <c r="R283" s="232">
        <v>0</v>
      </c>
      <c r="S283" s="22">
        <f t="shared" si="15"/>
        <v>132968940</v>
      </c>
      <c r="T283" s="231" t="s">
        <v>4</v>
      </c>
      <c r="U283" s="349" t="s">
        <v>430</v>
      </c>
      <c r="V283" s="14"/>
      <c r="W283" s="14"/>
    </row>
    <row r="284" spans="1:23" ht="77.099999999999994" customHeight="1" x14ac:dyDescent="0.3">
      <c r="A284" s="357" t="s">
        <v>431</v>
      </c>
      <c r="B284" s="194">
        <v>88</v>
      </c>
      <c r="C284" s="357" t="s">
        <v>432</v>
      </c>
      <c r="D284" s="357" t="s">
        <v>433</v>
      </c>
      <c r="E284" s="358">
        <v>44945</v>
      </c>
      <c r="F284" s="358">
        <v>44946</v>
      </c>
      <c r="G284" s="127">
        <v>45291</v>
      </c>
      <c r="H284" s="56">
        <v>87532783</v>
      </c>
      <c r="I284" s="368" t="s">
        <v>4</v>
      </c>
      <c r="J284" s="357" t="s">
        <v>5</v>
      </c>
      <c r="K284" s="357" t="s">
        <v>33</v>
      </c>
      <c r="L284" s="37">
        <f t="shared" si="14"/>
        <v>0.4682080426941298</v>
      </c>
      <c r="M284" s="31">
        <v>40983553</v>
      </c>
      <c r="N284" s="31">
        <f t="shared" si="13"/>
        <v>46549230</v>
      </c>
      <c r="O284" s="194">
        <v>0</v>
      </c>
      <c r="P284" s="194">
        <v>0</v>
      </c>
      <c r="Q284" s="32">
        <v>0</v>
      </c>
      <c r="R284" s="255">
        <v>0</v>
      </c>
      <c r="S284" s="22">
        <f t="shared" si="15"/>
        <v>87532783</v>
      </c>
      <c r="T284" s="257" t="s">
        <v>4</v>
      </c>
      <c r="U284" s="359" t="s">
        <v>434</v>
      </c>
      <c r="V284" s="14"/>
      <c r="W284" s="14"/>
    </row>
    <row r="285" spans="1:23" ht="77.099999999999994" customHeight="1" x14ac:dyDescent="0.3">
      <c r="A285" s="346" t="s">
        <v>438</v>
      </c>
      <c r="B285" s="215">
        <v>90</v>
      </c>
      <c r="C285" s="346" t="s">
        <v>439</v>
      </c>
      <c r="D285" s="346" t="s">
        <v>440</v>
      </c>
      <c r="E285" s="348">
        <v>44945</v>
      </c>
      <c r="F285" s="348">
        <v>44946</v>
      </c>
      <c r="G285" s="125">
        <v>45291</v>
      </c>
      <c r="H285" s="52">
        <v>74377582</v>
      </c>
      <c r="I285" s="346" t="s">
        <v>4</v>
      </c>
      <c r="J285" s="346" t="s">
        <v>5</v>
      </c>
      <c r="K285" s="346" t="s">
        <v>11</v>
      </c>
      <c r="L285" s="19">
        <f t="shared" si="14"/>
        <v>0.46285712810615437</v>
      </c>
      <c r="M285" s="18">
        <v>34426194</v>
      </c>
      <c r="N285" s="18">
        <f t="shared" si="13"/>
        <v>39951388</v>
      </c>
      <c r="O285" s="215">
        <v>0</v>
      </c>
      <c r="P285" s="215">
        <v>0</v>
      </c>
      <c r="Q285" s="26">
        <v>0</v>
      </c>
      <c r="R285" s="232">
        <v>0</v>
      </c>
      <c r="S285" s="22">
        <f t="shared" si="15"/>
        <v>74377582</v>
      </c>
      <c r="T285" s="231" t="s">
        <v>4</v>
      </c>
      <c r="U285" s="349" t="s">
        <v>441</v>
      </c>
      <c r="V285" s="14"/>
      <c r="W285" s="14"/>
    </row>
    <row r="286" spans="1:23" ht="77.099999999999994" customHeight="1" x14ac:dyDescent="0.3">
      <c r="A286" s="346" t="s">
        <v>449</v>
      </c>
      <c r="B286" s="215">
        <v>93</v>
      </c>
      <c r="C286" s="346" t="s">
        <v>450</v>
      </c>
      <c r="D286" s="346" t="s">
        <v>451</v>
      </c>
      <c r="E286" s="348">
        <v>44945</v>
      </c>
      <c r="F286" s="348">
        <v>44946</v>
      </c>
      <c r="G286" s="125">
        <v>45291</v>
      </c>
      <c r="H286" s="52">
        <v>110291350</v>
      </c>
      <c r="I286" s="346" t="s">
        <v>4</v>
      </c>
      <c r="J286" s="346" t="s">
        <v>5</v>
      </c>
      <c r="K286" s="346" t="s">
        <v>39</v>
      </c>
      <c r="L286" s="19">
        <f t="shared" si="14"/>
        <v>0.46820808703493066</v>
      </c>
      <c r="M286" s="18">
        <v>51639302</v>
      </c>
      <c r="N286" s="18">
        <f t="shared" si="13"/>
        <v>58652048</v>
      </c>
      <c r="O286" s="215">
        <v>0</v>
      </c>
      <c r="P286" s="215">
        <v>0</v>
      </c>
      <c r="Q286" s="26">
        <v>0</v>
      </c>
      <c r="R286" s="232">
        <v>0</v>
      </c>
      <c r="S286" s="22">
        <f t="shared" si="15"/>
        <v>110291350</v>
      </c>
      <c r="T286" s="231" t="s">
        <v>4</v>
      </c>
      <c r="U286" s="349" t="s">
        <v>452</v>
      </c>
      <c r="V286" s="14"/>
      <c r="W286" s="14"/>
    </row>
    <row r="287" spans="1:23" ht="77.099999999999994" customHeight="1" x14ac:dyDescent="0.3">
      <c r="A287" s="346" t="s">
        <v>484</v>
      </c>
      <c r="B287" s="215">
        <v>103</v>
      </c>
      <c r="C287" s="346" t="s">
        <v>485</v>
      </c>
      <c r="D287" s="346" t="s">
        <v>486</v>
      </c>
      <c r="E287" s="348">
        <v>44945</v>
      </c>
      <c r="F287" s="348">
        <v>44949</v>
      </c>
      <c r="G287" s="125">
        <v>45291</v>
      </c>
      <c r="H287" s="52">
        <v>83788632</v>
      </c>
      <c r="I287" s="346" t="s">
        <v>4</v>
      </c>
      <c r="J287" s="346" t="s">
        <v>5</v>
      </c>
      <c r="K287" s="346" t="s">
        <v>13</v>
      </c>
      <c r="L287" s="19">
        <f t="shared" si="14"/>
        <v>0.44166664518403881</v>
      </c>
      <c r="M287" s="18">
        <v>37006644</v>
      </c>
      <c r="N287" s="18">
        <f t="shared" si="13"/>
        <v>46781988</v>
      </c>
      <c r="O287" s="215">
        <v>0</v>
      </c>
      <c r="P287" s="215">
        <v>0</v>
      </c>
      <c r="Q287" s="26">
        <v>0</v>
      </c>
      <c r="R287" s="232">
        <v>0</v>
      </c>
      <c r="S287" s="22">
        <f t="shared" si="15"/>
        <v>83788632</v>
      </c>
      <c r="T287" s="231" t="s">
        <v>4</v>
      </c>
      <c r="U287" s="349" t="s">
        <v>487</v>
      </c>
      <c r="V287" s="14"/>
      <c r="W287" s="14"/>
    </row>
    <row r="288" spans="1:23" ht="77.099999999999994" customHeight="1" x14ac:dyDescent="0.3">
      <c r="A288" s="399" t="s">
        <v>281</v>
      </c>
      <c r="B288" s="292">
        <v>46</v>
      </c>
      <c r="C288" s="399" t="s">
        <v>27</v>
      </c>
      <c r="D288" s="399" t="s">
        <v>282</v>
      </c>
      <c r="E288" s="400">
        <v>44946</v>
      </c>
      <c r="F288" s="400">
        <v>44949</v>
      </c>
      <c r="G288" s="143">
        <v>45291</v>
      </c>
      <c r="H288" s="82">
        <v>80530182</v>
      </c>
      <c r="I288" s="413" t="s">
        <v>4</v>
      </c>
      <c r="J288" s="399" t="s">
        <v>1540</v>
      </c>
      <c r="K288" s="399" t="s">
        <v>33</v>
      </c>
      <c r="L288" s="297">
        <f t="shared" si="14"/>
        <v>0.45953756816295288</v>
      </c>
      <c r="M288" s="51">
        <v>37006644</v>
      </c>
      <c r="N288" s="51">
        <f t="shared" si="13"/>
        <v>43523538</v>
      </c>
      <c r="O288" s="292">
        <v>0</v>
      </c>
      <c r="P288" s="292">
        <v>0</v>
      </c>
      <c r="Q288" s="40">
        <v>0</v>
      </c>
      <c r="R288" s="291">
        <v>0</v>
      </c>
      <c r="S288" s="22">
        <f t="shared" si="15"/>
        <v>80530182</v>
      </c>
      <c r="T288" s="294" t="s">
        <v>4</v>
      </c>
      <c r="U288" s="193" t="s">
        <v>283</v>
      </c>
      <c r="V288" s="14"/>
      <c r="W288" s="14"/>
    </row>
    <row r="289" spans="1:24" ht="108.6" customHeight="1" x14ac:dyDescent="0.3">
      <c r="A289" s="346" t="s">
        <v>288</v>
      </c>
      <c r="B289" s="215">
        <v>48</v>
      </c>
      <c r="C289" s="346" t="s">
        <v>81</v>
      </c>
      <c r="D289" s="346" t="s">
        <v>289</v>
      </c>
      <c r="E289" s="348">
        <v>44946</v>
      </c>
      <c r="F289" s="348">
        <v>44950</v>
      </c>
      <c r="G289" s="125">
        <v>45291</v>
      </c>
      <c r="H289" s="52">
        <v>73102540</v>
      </c>
      <c r="I289" s="346" t="s">
        <v>4</v>
      </c>
      <c r="J289" s="346" t="s">
        <v>5</v>
      </c>
      <c r="K289" s="346" t="s">
        <v>14</v>
      </c>
      <c r="L289" s="19">
        <f t="shared" si="14"/>
        <v>0.45930231699199509</v>
      </c>
      <c r="M289" s="18">
        <v>33576166</v>
      </c>
      <c r="N289" s="18">
        <f t="shared" si="13"/>
        <v>39526374</v>
      </c>
      <c r="O289" s="215">
        <v>0</v>
      </c>
      <c r="P289" s="215">
        <v>0</v>
      </c>
      <c r="Q289" s="26">
        <v>0</v>
      </c>
      <c r="R289" s="232">
        <v>0</v>
      </c>
      <c r="S289" s="22">
        <f t="shared" si="15"/>
        <v>73102540</v>
      </c>
      <c r="T289" s="231" t="s">
        <v>4</v>
      </c>
      <c r="U289" s="349" t="s">
        <v>290</v>
      </c>
      <c r="V289" s="14"/>
      <c r="W289" s="14"/>
    </row>
    <row r="290" spans="1:24" ht="77.099999999999994" customHeight="1" x14ac:dyDescent="0.3">
      <c r="A290" s="346" t="s">
        <v>364</v>
      </c>
      <c r="B290" s="215">
        <v>69</v>
      </c>
      <c r="C290" s="346" t="s">
        <v>365</v>
      </c>
      <c r="D290" s="346" t="s">
        <v>366</v>
      </c>
      <c r="E290" s="348">
        <v>44946</v>
      </c>
      <c r="F290" s="348">
        <v>44950</v>
      </c>
      <c r="G290" s="125">
        <v>45291</v>
      </c>
      <c r="H290" s="52">
        <v>277579475</v>
      </c>
      <c r="I290" s="346" t="s">
        <v>4</v>
      </c>
      <c r="J290" s="346" t="s">
        <v>5</v>
      </c>
      <c r="K290" s="346" t="s">
        <v>336</v>
      </c>
      <c r="L290" s="19">
        <f t="shared" si="14"/>
        <v>0.22636099445032815</v>
      </c>
      <c r="M290" s="18">
        <v>62833166</v>
      </c>
      <c r="N290" s="18">
        <f t="shared" si="13"/>
        <v>214746309</v>
      </c>
      <c r="O290" s="215">
        <v>0</v>
      </c>
      <c r="P290" s="215">
        <v>0</v>
      </c>
      <c r="Q290" s="26">
        <v>0</v>
      </c>
      <c r="R290" s="232">
        <v>0</v>
      </c>
      <c r="S290" s="22">
        <f t="shared" si="15"/>
        <v>277579475</v>
      </c>
      <c r="T290" s="231" t="s">
        <v>4</v>
      </c>
      <c r="U290" s="349" t="s">
        <v>367</v>
      </c>
      <c r="V290" s="14"/>
      <c r="W290" s="14"/>
    </row>
    <row r="291" spans="1:24" ht="119.55" customHeight="1" x14ac:dyDescent="0.3">
      <c r="A291" s="346" t="s">
        <v>372</v>
      </c>
      <c r="B291" s="215">
        <v>71</v>
      </c>
      <c r="C291" s="346" t="s">
        <v>373</v>
      </c>
      <c r="D291" s="346" t="s">
        <v>374</v>
      </c>
      <c r="E291" s="348">
        <v>44946</v>
      </c>
      <c r="F291" s="348">
        <v>44951</v>
      </c>
      <c r="G291" s="125">
        <v>45137</v>
      </c>
      <c r="H291" s="52">
        <v>49332075</v>
      </c>
      <c r="I291" s="346" t="s">
        <v>4</v>
      </c>
      <c r="J291" s="346" t="s">
        <v>5</v>
      </c>
      <c r="K291" s="346" t="s">
        <v>38</v>
      </c>
      <c r="L291" s="19">
        <f t="shared" si="14"/>
        <v>0.80512820512820515</v>
      </c>
      <c r="M291" s="18">
        <v>39718645</v>
      </c>
      <c r="N291" s="18">
        <f t="shared" si="13"/>
        <v>9613430</v>
      </c>
      <c r="O291" s="215">
        <v>0</v>
      </c>
      <c r="P291" s="215">
        <v>0</v>
      </c>
      <c r="Q291" s="26">
        <v>0</v>
      </c>
      <c r="R291" s="232">
        <v>0</v>
      </c>
      <c r="S291" s="22">
        <f t="shared" si="15"/>
        <v>49332075</v>
      </c>
      <c r="T291" s="231" t="s">
        <v>4</v>
      </c>
      <c r="U291" s="349" t="s">
        <v>375</v>
      </c>
      <c r="V291" s="14"/>
      <c r="W291" s="14"/>
    </row>
    <row r="292" spans="1:24" ht="77.099999999999994" customHeight="1" x14ac:dyDescent="0.3">
      <c r="A292" s="346" t="s">
        <v>403</v>
      </c>
      <c r="B292" s="215">
        <v>80</v>
      </c>
      <c r="C292" s="346" t="s">
        <v>404</v>
      </c>
      <c r="D292" s="346" t="s">
        <v>405</v>
      </c>
      <c r="E292" s="348">
        <v>44946</v>
      </c>
      <c r="F292" s="348">
        <v>44946</v>
      </c>
      <c r="G292" s="125">
        <v>45291</v>
      </c>
      <c r="H292" s="52">
        <v>45537276</v>
      </c>
      <c r="I292" s="346" t="s">
        <v>4</v>
      </c>
      <c r="J292" s="346" t="s">
        <v>5</v>
      </c>
      <c r="K292" s="346" t="s">
        <v>66</v>
      </c>
      <c r="L292" s="19">
        <f t="shared" si="14"/>
        <v>0.28333321914117127</v>
      </c>
      <c r="M292" s="18">
        <v>12902223</v>
      </c>
      <c r="N292" s="18">
        <f t="shared" si="13"/>
        <v>32635053</v>
      </c>
      <c r="O292" s="215">
        <v>0</v>
      </c>
      <c r="P292" s="215">
        <v>0</v>
      </c>
      <c r="Q292" s="26">
        <v>0</v>
      </c>
      <c r="R292" s="232">
        <v>0</v>
      </c>
      <c r="S292" s="22">
        <f t="shared" si="15"/>
        <v>45537276</v>
      </c>
      <c r="T292" s="231" t="s">
        <v>4</v>
      </c>
      <c r="U292" s="349" t="s">
        <v>406</v>
      </c>
      <c r="V292" s="14"/>
      <c r="W292" s="14"/>
    </row>
    <row r="293" spans="1:24" ht="77.099999999999994" customHeight="1" x14ac:dyDescent="0.3">
      <c r="A293" s="346" t="s">
        <v>407</v>
      </c>
      <c r="B293" s="215">
        <v>81</v>
      </c>
      <c r="C293" s="346" t="s">
        <v>408</v>
      </c>
      <c r="D293" s="346" t="s">
        <v>409</v>
      </c>
      <c r="E293" s="348">
        <v>44946</v>
      </c>
      <c r="F293" s="348">
        <v>44947</v>
      </c>
      <c r="G293" s="125">
        <v>45291</v>
      </c>
      <c r="H293" s="52">
        <v>45537276</v>
      </c>
      <c r="I293" s="346" t="s">
        <v>4</v>
      </c>
      <c r="J293" s="346" t="s">
        <v>5</v>
      </c>
      <c r="K293" s="346" t="s">
        <v>66</v>
      </c>
      <c r="L293" s="19">
        <f t="shared" si="14"/>
        <v>0.28333321914117127</v>
      </c>
      <c r="M293" s="18">
        <v>12902223</v>
      </c>
      <c r="N293" s="18">
        <f t="shared" si="13"/>
        <v>32635053</v>
      </c>
      <c r="O293" s="215">
        <v>0</v>
      </c>
      <c r="P293" s="215">
        <v>0</v>
      </c>
      <c r="Q293" s="26">
        <v>0</v>
      </c>
      <c r="R293" s="232">
        <v>0</v>
      </c>
      <c r="S293" s="22">
        <f t="shared" si="15"/>
        <v>45537276</v>
      </c>
      <c r="T293" s="231" t="s">
        <v>4</v>
      </c>
      <c r="U293" s="349" t="s">
        <v>410</v>
      </c>
      <c r="V293" s="14"/>
      <c r="W293" s="14"/>
    </row>
    <row r="294" spans="1:24" ht="77.099999999999994" customHeight="1" x14ac:dyDescent="0.3">
      <c r="A294" s="346" t="s">
        <v>413</v>
      </c>
      <c r="B294" s="215">
        <v>83</v>
      </c>
      <c r="C294" s="346" t="s">
        <v>414</v>
      </c>
      <c r="D294" s="346" t="s">
        <v>415</v>
      </c>
      <c r="E294" s="348">
        <v>44946</v>
      </c>
      <c r="F294" s="348">
        <v>44950</v>
      </c>
      <c r="G294" s="125">
        <v>45291</v>
      </c>
      <c r="H294" s="52">
        <v>63023620</v>
      </c>
      <c r="I294" s="356" t="s">
        <v>4</v>
      </c>
      <c r="J294" s="346" t="s">
        <v>5</v>
      </c>
      <c r="K294" s="346" t="s">
        <v>33</v>
      </c>
      <c r="L294" s="19">
        <f t="shared" si="14"/>
        <v>0.45664739664271903</v>
      </c>
      <c r="M294" s="18">
        <v>28779572</v>
      </c>
      <c r="N294" s="18">
        <f t="shared" si="13"/>
        <v>34244048</v>
      </c>
      <c r="O294" s="215">
        <v>0</v>
      </c>
      <c r="P294" s="215">
        <v>0</v>
      </c>
      <c r="Q294" s="26">
        <v>0</v>
      </c>
      <c r="R294" s="232">
        <v>0</v>
      </c>
      <c r="S294" s="22">
        <f t="shared" si="15"/>
        <v>63023620</v>
      </c>
      <c r="T294" s="231" t="s">
        <v>4</v>
      </c>
      <c r="U294" s="349" t="s">
        <v>416</v>
      </c>
      <c r="V294" s="14"/>
      <c r="W294" s="14"/>
    </row>
    <row r="295" spans="1:24" ht="77.099999999999994" customHeight="1" x14ac:dyDescent="0.3">
      <c r="A295" s="350" t="s">
        <v>435</v>
      </c>
      <c r="B295" s="207">
        <v>89</v>
      </c>
      <c r="C295" s="350" t="s">
        <v>436</v>
      </c>
      <c r="D295" s="350" t="s">
        <v>63</v>
      </c>
      <c r="E295" s="351">
        <v>44946</v>
      </c>
      <c r="F295" s="351">
        <v>44949</v>
      </c>
      <c r="G295" s="126">
        <v>45291</v>
      </c>
      <c r="H295" s="53">
        <v>44272343</v>
      </c>
      <c r="I295" s="350" t="s">
        <v>4</v>
      </c>
      <c r="J295" s="350" t="s">
        <v>7</v>
      </c>
      <c r="K295" s="350" t="s">
        <v>11</v>
      </c>
      <c r="L295" s="234">
        <f t="shared" si="14"/>
        <v>0.45428571512467725</v>
      </c>
      <c r="M295" s="15">
        <v>20112293</v>
      </c>
      <c r="N295" s="15">
        <f t="shared" si="13"/>
        <v>24160050</v>
      </c>
      <c r="O295" s="207">
        <v>0</v>
      </c>
      <c r="P295" s="207">
        <v>0</v>
      </c>
      <c r="Q295" s="29">
        <v>0</v>
      </c>
      <c r="R295" s="229">
        <v>0</v>
      </c>
      <c r="S295" s="22">
        <f t="shared" si="15"/>
        <v>44272343</v>
      </c>
      <c r="T295" s="228" t="s">
        <v>4</v>
      </c>
      <c r="U295" s="352" t="s">
        <v>437</v>
      </c>
      <c r="V295" s="14"/>
      <c r="X295" s="14"/>
    </row>
    <row r="296" spans="1:24" ht="77.099999999999994" customHeight="1" x14ac:dyDescent="0.3">
      <c r="A296" s="350" t="s">
        <v>442</v>
      </c>
      <c r="B296" s="207">
        <v>91</v>
      </c>
      <c r="C296" s="350" t="s">
        <v>64</v>
      </c>
      <c r="D296" s="350" t="s">
        <v>443</v>
      </c>
      <c r="E296" s="351">
        <v>44946</v>
      </c>
      <c r="F296" s="351">
        <v>44949</v>
      </c>
      <c r="G296" s="126">
        <v>45291</v>
      </c>
      <c r="H296" s="53">
        <v>44272343</v>
      </c>
      <c r="I296" s="350" t="s">
        <v>4</v>
      </c>
      <c r="J296" s="350" t="s">
        <v>7</v>
      </c>
      <c r="K296" s="350" t="s">
        <v>11</v>
      </c>
      <c r="L296" s="234">
        <f t="shared" si="14"/>
        <v>0.45428571512467725</v>
      </c>
      <c r="M296" s="15">
        <v>20112293</v>
      </c>
      <c r="N296" s="15">
        <f t="shared" si="13"/>
        <v>24160050</v>
      </c>
      <c r="O296" s="207">
        <v>0</v>
      </c>
      <c r="P296" s="207">
        <v>0</v>
      </c>
      <c r="Q296" s="29">
        <v>0</v>
      </c>
      <c r="R296" s="229">
        <v>0</v>
      </c>
      <c r="S296" s="22">
        <f t="shared" si="15"/>
        <v>44272343</v>
      </c>
      <c r="T296" s="228" t="s">
        <v>4</v>
      </c>
      <c r="U296" s="352" t="s">
        <v>444</v>
      </c>
      <c r="V296" s="14"/>
      <c r="X296" s="14"/>
    </row>
    <row r="297" spans="1:24" ht="77.099999999999994" customHeight="1" x14ac:dyDescent="0.3">
      <c r="A297" s="346" t="s">
        <v>453</v>
      </c>
      <c r="B297" s="215">
        <v>94</v>
      </c>
      <c r="C297" s="346" t="s">
        <v>24</v>
      </c>
      <c r="D297" s="346" t="s">
        <v>454</v>
      </c>
      <c r="E297" s="348">
        <v>44946</v>
      </c>
      <c r="F297" s="348">
        <v>44950</v>
      </c>
      <c r="G297" s="125">
        <v>45291</v>
      </c>
      <c r="H297" s="52">
        <v>98633792</v>
      </c>
      <c r="I297" s="356" t="s">
        <v>4</v>
      </c>
      <c r="J297" s="356" t="s">
        <v>5</v>
      </c>
      <c r="K297" s="346" t="s">
        <v>17</v>
      </c>
      <c r="L297" s="19">
        <f t="shared" si="14"/>
        <v>0.46198828085206334</v>
      </c>
      <c r="M297" s="18">
        <v>45567656</v>
      </c>
      <c r="N297" s="18">
        <f t="shared" si="13"/>
        <v>53066136</v>
      </c>
      <c r="O297" s="215">
        <v>0</v>
      </c>
      <c r="P297" s="215">
        <v>0</v>
      </c>
      <c r="Q297" s="26">
        <v>0</v>
      </c>
      <c r="R297" s="232">
        <v>0</v>
      </c>
      <c r="S297" s="22">
        <f t="shared" si="15"/>
        <v>98633792</v>
      </c>
      <c r="T297" s="231" t="s">
        <v>4</v>
      </c>
      <c r="U297" s="349" t="s">
        <v>455</v>
      </c>
      <c r="V297" s="14"/>
      <c r="W297" s="14"/>
    </row>
    <row r="298" spans="1:24" ht="77.099999999999994" customHeight="1" x14ac:dyDescent="0.3">
      <c r="A298" s="376" t="s">
        <v>456</v>
      </c>
      <c r="B298" s="200">
        <v>95</v>
      </c>
      <c r="C298" s="376" t="s">
        <v>68</v>
      </c>
      <c r="D298" s="376" t="s">
        <v>457</v>
      </c>
      <c r="E298" s="377">
        <v>44946</v>
      </c>
      <c r="F298" s="377">
        <v>44950</v>
      </c>
      <c r="G298" s="131">
        <v>45046</v>
      </c>
      <c r="H298" s="64">
        <v>17648220</v>
      </c>
      <c r="I298" s="378" t="s">
        <v>4</v>
      </c>
      <c r="J298" s="378" t="s">
        <v>5</v>
      </c>
      <c r="K298" s="376" t="s">
        <v>17</v>
      </c>
      <c r="L298" s="12">
        <f t="shared" si="14"/>
        <v>0.89908274035568458</v>
      </c>
      <c r="M298" s="11">
        <v>15867210</v>
      </c>
      <c r="N298" s="11">
        <f t="shared" si="13"/>
        <v>1781010</v>
      </c>
      <c r="O298" s="200">
        <v>0</v>
      </c>
      <c r="P298" s="200">
        <v>0</v>
      </c>
      <c r="Q298" s="65">
        <v>0</v>
      </c>
      <c r="R298" s="227">
        <v>0</v>
      </c>
      <c r="S298" s="22">
        <f t="shared" si="15"/>
        <v>17648220</v>
      </c>
      <c r="T298" s="226" t="s">
        <v>4</v>
      </c>
      <c r="U298" s="379" t="s">
        <v>458</v>
      </c>
      <c r="V298" s="14"/>
      <c r="W298" s="14"/>
    </row>
    <row r="299" spans="1:24" ht="77.099999999999994" customHeight="1" x14ac:dyDescent="0.3">
      <c r="A299" s="363" t="s">
        <v>477</v>
      </c>
      <c r="B299" s="195">
        <v>101</v>
      </c>
      <c r="C299" s="363" t="s">
        <v>478</v>
      </c>
      <c r="D299" s="363" t="s">
        <v>479</v>
      </c>
      <c r="E299" s="364">
        <v>44946</v>
      </c>
      <c r="F299" s="364">
        <v>44949</v>
      </c>
      <c r="G299" s="129">
        <v>45291</v>
      </c>
      <c r="H299" s="58">
        <v>129096072</v>
      </c>
      <c r="I299" s="363" t="s">
        <v>4</v>
      </c>
      <c r="J299" s="363" t="s">
        <v>5</v>
      </c>
      <c r="K299" s="363" t="s">
        <v>115</v>
      </c>
      <c r="L299" s="445">
        <f t="shared" si="14"/>
        <v>0.44166665272356231</v>
      </c>
      <c r="M299" s="59">
        <v>57017430</v>
      </c>
      <c r="N299" s="59">
        <f t="shared" si="13"/>
        <v>72078642</v>
      </c>
      <c r="O299" s="195">
        <v>0</v>
      </c>
      <c r="P299" s="195">
        <v>0</v>
      </c>
      <c r="Q299" s="60">
        <v>0</v>
      </c>
      <c r="R299" s="365">
        <v>0</v>
      </c>
      <c r="S299" s="22">
        <f t="shared" si="15"/>
        <v>129096072</v>
      </c>
      <c r="T299" s="366" t="s">
        <v>4</v>
      </c>
      <c r="U299" s="367" t="s">
        <v>480</v>
      </c>
      <c r="V299" s="14"/>
      <c r="W299" s="14"/>
    </row>
    <row r="300" spans="1:24" ht="77.099999999999994" customHeight="1" x14ac:dyDescent="0.3">
      <c r="A300" s="363" t="s">
        <v>481</v>
      </c>
      <c r="B300" s="195">
        <v>102</v>
      </c>
      <c r="C300" s="363" t="s">
        <v>54</v>
      </c>
      <c r="D300" s="363" t="s">
        <v>482</v>
      </c>
      <c r="E300" s="364">
        <v>44946</v>
      </c>
      <c r="F300" s="364">
        <v>44949</v>
      </c>
      <c r="G300" s="129">
        <v>45291</v>
      </c>
      <c r="H300" s="58">
        <v>129096072</v>
      </c>
      <c r="I300" s="363" t="s">
        <v>4</v>
      </c>
      <c r="J300" s="363" t="s">
        <v>5</v>
      </c>
      <c r="K300" s="363" t="s">
        <v>115</v>
      </c>
      <c r="L300" s="445">
        <f t="shared" si="14"/>
        <v>0.44166665272356231</v>
      </c>
      <c r="M300" s="59">
        <v>57017430</v>
      </c>
      <c r="N300" s="59">
        <f t="shared" si="13"/>
        <v>72078642</v>
      </c>
      <c r="O300" s="195">
        <v>0</v>
      </c>
      <c r="P300" s="195">
        <v>0</v>
      </c>
      <c r="Q300" s="60">
        <v>0</v>
      </c>
      <c r="R300" s="365">
        <v>0</v>
      </c>
      <c r="S300" s="22">
        <f t="shared" si="15"/>
        <v>129096072</v>
      </c>
      <c r="T300" s="366" t="s">
        <v>4</v>
      </c>
      <c r="U300" s="367" t="s">
        <v>483</v>
      </c>
      <c r="V300" s="14"/>
      <c r="W300" s="14"/>
    </row>
    <row r="301" spans="1:24" ht="77.099999999999994" customHeight="1" x14ac:dyDescent="0.3">
      <c r="A301" s="346" t="s">
        <v>488</v>
      </c>
      <c r="B301" s="215">
        <v>104</v>
      </c>
      <c r="C301" s="346" t="s">
        <v>489</v>
      </c>
      <c r="D301" s="346" t="s">
        <v>490</v>
      </c>
      <c r="E301" s="348">
        <v>44946</v>
      </c>
      <c r="F301" s="348">
        <v>44946</v>
      </c>
      <c r="G301" s="125">
        <v>45291</v>
      </c>
      <c r="H301" s="52">
        <v>98922194</v>
      </c>
      <c r="I301" s="346" t="s">
        <v>4</v>
      </c>
      <c r="J301" s="346" t="s">
        <v>5</v>
      </c>
      <c r="K301" s="346" t="s">
        <v>44</v>
      </c>
      <c r="L301" s="19">
        <f t="shared" si="14"/>
        <v>0.47230315170729026</v>
      </c>
      <c r="M301" s="18">
        <v>46721264</v>
      </c>
      <c r="N301" s="18">
        <f t="shared" si="13"/>
        <v>52200930</v>
      </c>
      <c r="O301" s="215">
        <v>0</v>
      </c>
      <c r="P301" s="215">
        <v>0</v>
      </c>
      <c r="Q301" s="26">
        <v>0</v>
      </c>
      <c r="R301" s="232">
        <v>0</v>
      </c>
      <c r="S301" s="22">
        <f t="shared" si="15"/>
        <v>98922194</v>
      </c>
      <c r="T301" s="231" t="s">
        <v>4</v>
      </c>
      <c r="U301" s="349" t="s">
        <v>491</v>
      </c>
      <c r="V301" s="14"/>
      <c r="W301" s="14"/>
    </row>
    <row r="302" spans="1:24" ht="77.099999999999994" customHeight="1" x14ac:dyDescent="0.3">
      <c r="A302" s="346" t="s">
        <v>492</v>
      </c>
      <c r="B302" s="215">
        <v>105</v>
      </c>
      <c r="C302" s="346" t="s">
        <v>493</v>
      </c>
      <c r="D302" s="346" t="s">
        <v>494</v>
      </c>
      <c r="E302" s="348">
        <v>44946</v>
      </c>
      <c r="F302" s="348">
        <v>44949</v>
      </c>
      <c r="G302" s="125">
        <v>45291</v>
      </c>
      <c r="H302" s="52">
        <v>43386899</v>
      </c>
      <c r="I302" s="346" t="s">
        <v>4</v>
      </c>
      <c r="J302" s="346" t="s">
        <v>5</v>
      </c>
      <c r="K302" s="346" t="s">
        <v>39</v>
      </c>
      <c r="L302" s="19">
        <f t="shared" si="14"/>
        <v>0.4635565219814396</v>
      </c>
      <c r="M302" s="18">
        <v>20112280</v>
      </c>
      <c r="N302" s="18">
        <f t="shared" si="13"/>
        <v>23274619</v>
      </c>
      <c r="O302" s="215">
        <v>0</v>
      </c>
      <c r="P302" s="215">
        <v>0</v>
      </c>
      <c r="Q302" s="26">
        <v>0</v>
      </c>
      <c r="R302" s="232">
        <v>0</v>
      </c>
      <c r="S302" s="22">
        <f t="shared" si="15"/>
        <v>43386899</v>
      </c>
      <c r="T302" s="231" t="s">
        <v>4</v>
      </c>
      <c r="U302" s="349" t="s">
        <v>495</v>
      </c>
      <c r="V302" s="14"/>
      <c r="W302" s="14"/>
    </row>
    <row r="303" spans="1:24" ht="77.099999999999994" customHeight="1" x14ac:dyDescent="0.3">
      <c r="A303" s="346" t="s">
        <v>496</v>
      </c>
      <c r="B303" s="215">
        <v>106</v>
      </c>
      <c r="C303" s="346" t="s">
        <v>106</v>
      </c>
      <c r="D303" s="346" t="s">
        <v>497</v>
      </c>
      <c r="E303" s="348">
        <v>44946</v>
      </c>
      <c r="F303" s="348">
        <v>44949</v>
      </c>
      <c r="G303" s="125">
        <v>45291</v>
      </c>
      <c r="H303" s="52">
        <v>99787400</v>
      </c>
      <c r="I303" s="346" t="s">
        <v>4</v>
      </c>
      <c r="J303" s="346" t="s">
        <v>5</v>
      </c>
      <c r="K303" s="346" t="s">
        <v>8</v>
      </c>
      <c r="L303" s="19">
        <f t="shared" si="14"/>
        <v>0.45953755684585429</v>
      </c>
      <c r="M303" s="18">
        <v>45856058</v>
      </c>
      <c r="N303" s="18">
        <f t="shared" si="13"/>
        <v>53931342</v>
      </c>
      <c r="O303" s="215">
        <v>0</v>
      </c>
      <c r="P303" s="215">
        <v>0</v>
      </c>
      <c r="Q303" s="26">
        <v>0</v>
      </c>
      <c r="R303" s="232">
        <v>0</v>
      </c>
      <c r="S303" s="22">
        <f t="shared" si="15"/>
        <v>99787400</v>
      </c>
      <c r="T303" s="231" t="s">
        <v>4</v>
      </c>
      <c r="U303" s="349" t="s">
        <v>498</v>
      </c>
      <c r="V303" s="14"/>
      <c r="W303" s="14"/>
    </row>
    <row r="304" spans="1:24" ht="77.099999999999994" customHeight="1" x14ac:dyDescent="0.3">
      <c r="A304" s="350" t="s">
        <v>499</v>
      </c>
      <c r="B304" s="207">
        <v>107</v>
      </c>
      <c r="C304" s="350" t="s">
        <v>113</v>
      </c>
      <c r="D304" s="350" t="s">
        <v>500</v>
      </c>
      <c r="E304" s="351">
        <v>44946</v>
      </c>
      <c r="F304" s="351">
        <v>44949</v>
      </c>
      <c r="G304" s="126">
        <v>45291</v>
      </c>
      <c r="H304" s="53">
        <v>99498998</v>
      </c>
      <c r="I304" s="350" t="s">
        <v>4</v>
      </c>
      <c r="J304" s="350" t="s">
        <v>7</v>
      </c>
      <c r="K304" s="350" t="s">
        <v>39</v>
      </c>
      <c r="L304" s="234">
        <f t="shared" si="14"/>
        <v>0.46086954564105259</v>
      </c>
      <c r="M304" s="15">
        <v>45856058</v>
      </c>
      <c r="N304" s="15">
        <f t="shared" si="13"/>
        <v>53642940</v>
      </c>
      <c r="O304" s="207">
        <v>0</v>
      </c>
      <c r="P304" s="207">
        <v>0</v>
      </c>
      <c r="Q304" s="29">
        <v>0</v>
      </c>
      <c r="R304" s="229">
        <v>0</v>
      </c>
      <c r="S304" s="22">
        <f t="shared" si="15"/>
        <v>99498998</v>
      </c>
      <c r="T304" s="228" t="s">
        <v>4</v>
      </c>
      <c r="U304" s="352" t="s">
        <v>501</v>
      </c>
      <c r="V304" s="14"/>
      <c r="X304" s="14"/>
    </row>
    <row r="305" spans="1:23" ht="77.099999999999994" customHeight="1" x14ac:dyDescent="0.3">
      <c r="A305" s="346" t="s">
        <v>502</v>
      </c>
      <c r="B305" s="215">
        <v>108</v>
      </c>
      <c r="C305" s="346" t="s">
        <v>503</v>
      </c>
      <c r="D305" s="346" t="s">
        <v>504</v>
      </c>
      <c r="E305" s="348">
        <v>44946</v>
      </c>
      <c r="F305" s="348">
        <v>44946</v>
      </c>
      <c r="G305" s="125">
        <v>45291</v>
      </c>
      <c r="H305" s="52">
        <v>86520847</v>
      </c>
      <c r="I305" s="346" t="s">
        <v>4</v>
      </c>
      <c r="J305" s="346" t="s">
        <v>5</v>
      </c>
      <c r="K305" s="346" t="s">
        <v>11</v>
      </c>
      <c r="L305" s="19">
        <f t="shared" si="14"/>
        <v>0.47075983895534451</v>
      </c>
      <c r="M305" s="18">
        <v>40730540</v>
      </c>
      <c r="N305" s="18">
        <f t="shared" si="13"/>
        <v>45790307</v>
      </c>
      <c r="O305" s="215">
        <v>0</v>
      </c>
      <c r="P305" s="215">
        <v>0</v>
      </c>
      <c r="Q305" s="26">
        <v>0</v>
      </c>
      <c r="R305" s="232">
        <v>0</v>
      </c>
      <c r="S305" s="22">
        <f t="shared" si="15"/>
        <v>86520847</v>
      </c>
      <c r="T305" s="231" t="s">
        <v>4</v>
      </c>
      <c r="U305" s="349" t="s">
        <v>505</v>
      </c>
      <c r="V305" s="14"/>
      <c r="W305" s="14"/>
    </row>
    <row r="306" spans="1:23" ht="77.099999999999994" customHeight="1" x14ac:dyDescent="0.3">
      <c r="A306" s="346" t="s">
        <v>334</v>
      </c>
      <c r="B306" s="215">
        <v>61</v>
      </c>
      <c r="C306" s="346" t="s">
        <v>50</v>
      </c>
      <c r="D306" s="346" t="s">
        <v>335</v>
      </c>
      <c r="E306" s="348">
        <v>44950</v>
      </c>
      <c r="F306" s="348">
        <v>44952</v>
      </c>
      <c r="G306" s="125">
        <v>45291</v>
      </c>
      <c r="H306" s="52">
        <v>100652606</v>
      </c>
      <c r="I306" s="346" t="s">
        <v>4</v>
      </c>
      <c r="J306" s="346" t="s">
        <v>5</v>
      </c>
      <c r="K306" s="346" t="s">
        <v>336</v>
      </c>
      <c r="L306" s="19">
        <f t="shared" si="14"/>
        <v>0.44699142712708301</v>
      </c>
      <c r="M306" s="18">
        <v>44990852</v>
      </c>
      <c r="N306" s="18">
        <f t="shared" si="13"/>
        <v>55661754</v>
      </c>
      <c r="O306" s="215">
        <v>0</v>
      </c>
      <c r="P306" s="215">
        <v>0</v>
      </c>
      <c r="Q306" s="26">
        <v>0</v>
      </c>
      <c r="R306" s="232">
        <v>0</v>
      </c>
      <c r="S306" s="22">
        <f t="shared" si="15"/>
        <v>100652606</v>
      </c>
      <c r="T306" s="231" t="s">
        <v>4</v>
      </c>
      <c r="U306" s="349" t="s">
        <v>337</v>
      </c>
      <c r="V306" s="14"/>
      <c r="W306" s="14"/>
    </row>
    <row r="307" spans="1:23" ht="77.099999999999994" customHeight="1" x14ac:dyDescent="0.3">
      <c r="A307" s="346" t="s">
        <v>338</v>
      </c>
      <c r="B307" s="215">
        <v>62</v>
      </c>
      <c r="C307" s="346" t="s">
        <v>339</v>
      </c>
      <c r="D307" s="346" t="s">
        <v>340</v>
      </c>
      <c r="E307" s="348">
        <v>44950</v>
      </c>
      <c r="F307" s="348">
        <v>44952</v>
      </c>
      <c r="G307" s="125">
        <v>45291</v>
      </c>
      <c r="H307" s="52">
        <v>100652606</v>
      </c>
      <c r="I307" s="346" t="s">
        <v>4</v>
      </c>
      <c r="J307" s="346" t="s">
        <v>5</v>
      </c>
      <c r="K307" s="346" t="s">
        <v>336</v>
      </c>
      <c r="L307" s="19">
        <f t="shared" si="14"/>
        <v>0.42406858298333577</v>
      </c>
      <c r="M307" s="18">
        <v>42683608</v>
      </c>
      <c r="N307" s="18">
        <f t="shared" si="13"/>
        <v>57968998</v>
      </c>
      <c r="O307" s="215">
        <v>0</v>
      </c>
      <c r="P307" s="215">
        <v>0</v>
      </c>
      <c r="Q307" s="26">
        <v>0</v>
      </c>
      <c r="R307" s="232">
        <v>0</v>
      </c>
      <c r="S307" s="22">
        <f t="shared" si="15"/>
        <v>100652606</v>
      </c>
      <c r="T307" s="231" t="s">
        <v>4</v>
      </c>
      <c r="U307" s="349" t="s">
        <v>341</v>
      </c>
      <c r="V307" s="14"/>
      <c r="W307" s="14"/>
    </row>
    <row r="308" spans="1:23" ht="77.099999999999994" customHeight="1" x14ac:dyDescent="0.3">
      <c r="A308" s="346" t="s">
        <v>345</v>
      </c>
      <c r="B308" s="215">
        <v>64</v>
      </c>
      <c r="C308" s="346" t="s">
        <v>346</v>
      </c>
      <c r="D308" s="346" t="s">
        <v>347</v>
      </c>
      <c r="E308" s="348">
        <v>44950</v>
      </c>
      <c r="F308" s="348">
        <v>44953</v>
      </c>
      <c r="G308" s="125">
        <v>45291</v>
      </c>
      <c r="H308" s="52">
        <v>100652606</v>
      </c>
      <c r="I308" s="346" t="s">
        <v>4</v>
      </c>
      <c r="J308" s="346" t="s">
        <v>5</v>
      </c>
      <c r="K308" s="346" t="s">
        <v>336</v>
      </c>
      <c r="L308" s="19">
        <f t="shared" si="14"/>
        <v>0.44412610638218347</v>
      </c>
      <c r="M308" s="18">
        <v>44702450</v>
      </c>
      <c r="N308" s="18">
        <f t="shared" si="13"/>
        <v>55950156</v>
      </c>
      <c r="O308" s="215">
        <v>0</v>
      </c>
      <c r="P308" s="215">
        <v>0</v>
      </c>
      <c r="Q308" s="26">
        <v>0</v>
      </c>
      <c r="R308" s="232">
        <v>0</v>
      </c>
      <c r="S308" s="22">
        <f t="shared" si="15"/>
        <v>100652606</v>
      </c>
      <c r="T308" s="231" t="s">
        <v>4</v>
      </c>
      <c r="U308" s="349" t="s">
        <v>348</v>
      </c>
      <c r="V308" s="14"/>
      <c r="W308" s="14"/>
    </row>
    <row r="309" spans="1:23" ht="77.099999999999994" customHeight="1" x14ac:dyDescent="0.3">
      <c r="A309" s="346" t="s">
        <v>353</v>
      </c>
      <c r="B309" s="215">
        <v>66</v>
      </c>
      <c r="C309" s="346" t="s">
        <v>354</v>
      </c>
      <c r="D309" s="346" t="s">
        <v>355</v>
      </c>
      <c r="E309" s="348">
        <v>44950</v>
      </c>
      <c r="F309" s="348">
        <v>44952</v>
      </c>
      <c r="G309" s="125">
        <v>45291</v>
      </c>
      <c r="H309" s="52">
        <v>100652606</v>
      </c>
      <c r="I309" s="346" t="s">
        <v>4</v>
      </c>
      <c r="J309" s="346" t="s">
        <v>5</v>
      </c>
      <c r="K309" s="346" t="s">
        <v>336</v>
      </c>
      <c r="L309" s="19">
        <f t="shared" si="14"/>
        <v>0.26934070638965868</v>
      </c>
      <c r="M309" s="18">
        <v>27109844</v>
      </c>
      <c r="N309" s="18">
        <f t="shared" si="13"/>
        <v>73542762</v>
      </c>
      <c r="O309" s="215">
        <v>0</v>
      </c>
      <c r="P309" s="215">
        <v>0</v>
      </c>
      <c r="Q309" s="26">
        <v>0</v>
      </c>
      <c r="R309" s="232">
        <v>0</v>
      </c>
      <c r="S309" s="22">
        <f t="shared" si="15"/>
        <v>100652606</v>
      </c>
      <c r="T309" s="231" t="s">
        <v>4</v>
      </c>
      <c r="U309" s="349" t="s">
        <v>356</v>
      </c>
      <c r="V309" s="14"/>
      <c r="W309" s="14"/>
    </row>
    <row r="310" spans="1:23" ht="77.099999999999994" customHeight="1" x14ac:dyDescent="0.3">
      <c r="A310" s="346" t="s">
        <v>357</v>
      </c>
      <c r="B310" s="215">
        <v>67</v>
      </c>
      <c r="C310" s="346" t="s">
        <v>358</v>
      </c>
      <c r="D310" s="346" t="s">
        <v>359</v>
      </c>
      <c r="E310" s="348">
        <v>44950</v>
      </c>
      <c r="F310" s="348">
        <v>44953</v>
      </c>
      <c r="G310" s="125">
        <v>45291</v>
      </c>
      <c r="H310" s="52">
        <v>100652606</v>
      </c>
      <c r="I310" s="346" t="s">
        <v>4</v>
      </c>
      <c r="J310" s="346" t="s">
        <v>5</v>
      </c>
      <c r="K310" s="346" t="s">
        <v>336</v>
      </c>
      <c r="L310" s="19">
        <f t="shared" si="14"/>
        <v>0.44412610638218347</v>
      </c>
      <c r="M310" s="18">
        <v>44702450</v>
      </c>
      <c r="N310" s="18">
        <f t="shared" si="13"/>
        <v>55950156</v>
      </c>
      <c r="O310" s="215">
        <v>0</v>
      </c>
      <c r="P310" s="215">
        <v>0</v>
      </c>
      <c r="Q310" s="26">
        <v>0</v>
      </c>
      <c r="R310" s="232">
        <v>0</v>
      </c>
      <c r="S310" s="22">
        <f t="shared" si="15"/>
        <v>100652606</v>
      </c>
      <c r="T310" s="231" t="s">
        <v>4</v>
      </c>
      <c r="U310" s="349" t="s">
        <v>360</v>
      </c>
      <c r="V310" s="14"/>
      <c r="W310" s="14"/>
    </row>
    <row r="311" spans="1:23" ht="77.099999999999994" customHeight="1" x14ac:dyDescent="0.3">
      <c r="A311" s="369" t="s">
        <v>385</v>
      </c>
      <c r="B311" s="370">
        <v>75</v>
      </c>
      <c r="C311" s="369" t="s">
        <v>386</v>
      </c>
      <c r="D311" s="369" t="s">
        <v>387</v>
      </c>
      <c r="E311" s="371">
        <v>44950</v>
      </c>
      <c r="F311" s="371">
        <v>44950</v>
      </c>
      <c r="G311" s="130">
        <v>45291</v>
      </c>
      <c r="H311" s="61">
        <v>132968940</v>
      </c>
      <c r="I311" s="372" t="s">
        <v>4</v>
      </c>
      <c r="J311" s="369" t="s">
        <v>5</v>
      </c>
      <c r="K311" s="369" t="s">
        <v>319</v>
      </c>
      <c r="L311" s="546">
        <f t="shared" si="14"/>
        <v>0.43888887886148448</v>
      </c>
      <c r="M311" s="62">
        <v>58358589</v>
      </c>
      <c r="N311" s="62">
        <f t="shared" si="13"/>
        <v>74610351</v>
      </c>
      <c r="O311" s="370">
        <v>0</v>
      </c>
      <c r="P311" s="370">
        <v>0</v>
      </c>
      <c r="Q311" s="63">
        <v>0</v>
      </c>
      <c r="R311" s="373">
        <v>0</v>
      </c>
      <c r="S311" s="22">
        <f t="shared" si="15"/>
        <v>132968940</v>
      </c>
      <c r="T311" s="374" t="s">
        <v>4</v>
      </c>
      <c r="U311" s="369" t="s">
        <v>388</v>
      </c>
      <c r="V311" s="14"/>
      <c r="W311" s="14"/>
    </row>
    <row r="312" spans="1:23" ht="77.099999999999994" customHeight="1" x14ac:dyDescent="0.3">
      <c r="A312" s="357" t="s">
        <v>445</v>
      </c>
      <c r="B312" s="194">
        <v>92</v>
      </c>
      <c r="C312" s="357" t="s">
        <v>446</v>
      </c>
      <c r="D312" s="357" t="s">
        <v>447</v>
      </c>
      <c r="E312" s="358">
        <v>44950</v>
      </c>
      <c r="F312" s="358">
        <v>44950</v>
      </c>
      <c r="G312" s="127">
        <v>45291</v>
      </c>
      <c r="H312" s="56">
        <v>87532783</v>
      </c>
      <c r="I312" s="368" t="s">
        <v>4</v>
      </c>
      <c r="J312" s="357" t="s">
        <v>5</v>
      </c>
      <c r="K312" s="357" t="s">
        <v>33</v>
      </c>
      <c r="L312" s="37">
        <f t="shared" si="14"/>
        <v>0.45664739118371228</v>
      </c>
      <c r="M312" s="31">
        <v>39971617</v>
      </c>
      <c r="N312" s="31">
        <f t="shared" si="13"/>
        <v>47561166</v>
      </c>
      <c r="O312" s="194">
        <v>0</v>
      </c>
      <c r="P312" s="194">
        <v>0</v>
      </c>
      <c r="Q312" s="32">
        <v>0</v>
      </c>
      <c r="R312" s="255">
        <v>0</v>
      </c>
      <c r="S312" s="22">
        <f t="shared" si="15"/>
        <v>87532783</v>
      </c>
      <c r="T312" s="257" t="s">
        <v>4</v>
      </c>
      <c r="U312" s="359" t="s">
        <v>448</v>
      </c>
      <c r="V312" s="14"/>
      <c r="W312" s="14"/>
    </row>
    <row r="313" spans="1:23" ht="77.099999999999994" customHeight="1" x14ac:dyDescent="0.3">
      <c r="A313" s="376" t="s">
        <v>459</v>
      </c>
      <c r="B313" s="200">
        <v>96</v>
      </c>
      <c r="C313" s="376" t="s">
        <v>460</v>
      </c>
      <c r="D313" s="376" t="s">
        <v>461</v>
      </c>
      <c r="E313" s="377">
        <v>44950</v>
      </c>
      <c r="F313" s="377">
        <v>44951</v>
      </c>
      <c r="G313" s="131">
        <v>45046</v>
      </c>
      <c r="H313" s="64">
        <v>17648220</v>
      </c>
      <c r="I313" s="378" t="s">
        <v>4</v>
      </c>
      <c r="J313" s="378" t="s">
        <v>5</v>
      </c>
      <c r="K313" s="376" t="s">
        <v>17</v>
      </c>
      <c r="L313" s="12">
        <f t="shared" si="14"/>
        <v>0.88990844402438318</v>
      </c>
      <c r="M313" s="11">
        <v>15705300</v>
      </c>
      <c r="N313" s="11">
        <f t="shared" si="13"/>
        <v>1942920</v>
      </c>
      <c r="O313" s="200">
        <v>0</v>
      </c>
      <c r="P313" s="200">
        <v>0</v>
      </c>
      <c r="Q313" s="65">
        <v>0</v>
      </c>
      <c r="R313" s="227">
        <v>0</v>
      </c>
      <c r="S313" s="22">
        <f t="shared" si="15"/>
        <v>17648220</v>
      </c>
      <c r="T313" s="226" t="s">
        <v>4</v>
      </c>
      <c r="U313" s="379" t="s">
        <v>462</v>
      </c>
      <c r="V313" s="14"/>
      <c r="W313" s="14"/>
    </row>
    <row r="314" spans="1:23" ht="77.099999999999994" customHeight="1" x14ac:dyDescent="0.3">
      <c r="A314" s="346" t="s">
        <v>463</v>
      </c>
      <c r="B314" s="215">
        <v>97</v>
      </c>
      <c r="C314" s="346" t="s">
        <v>464</v>
      </c>
      <c r="D314" s="346" t="s">
        <v>465</v>
      </c>
      <c r="E314" s="348">
        <v>44950</v>
      </c>
      <c r="F314" s="348">
        <v>44951</v>
      </c>
      <c r="G314" s="125">
        <v>45291</v>
      </c>
      <c r="H314" s="52">
        <v>74165075</v>
      </c>
      <c r="I314" s="356" t="s">
        <v>4</v>
      </c>
      <c r="J314" s="356" t="s">
        <v>5</v>
      </c>
      <c r="K314" s="346" t="s">
        <v>17</v>
      </c>
      <c r="L314" s="19">
        <f t="shared" si="14"/>
        <v>0.27793695347843983</v>
      </c>
      <c r="M314" s="18">
        <v>20613215</v>
      </c>
      <c r="N314" s="18">
        <f t="shared" si="13"/>
        <v>53551860</v>
      </c>
      <c r="O314" s="215">
        <v>0</v>
      </c>
      <c r="P314" s="215">
        <v>0</v>
      </c>
      <c r="Q314" s="26">
        <v>0</v>
      </c>
      <c r="R314" s="232">
        <v>0</v>
      </c>
      <c r="S314" s="22">
        <f t="shared" si="15"/>
        <v>74165075</v>
      </c>
      <c r="T314" s="231" t="s">
        <v>4</v>
      </c>
      <c r="U314" s="349" t="s">
        <v>466</v>
      </c>
      <c r="V314" s="14"/>
      <c r="W314" s="14"/>
    </row>
    <row r="315" spans="1:23" ht="77.099999999999994" customHeight="1" x14ac:dyDescent="0.3">
      <c r="A315" s="346" t="s">
        <v>467</v>
      </c>
      <c r="B315" s="215">
        <v>98</v>
      </c>
      <c r="C315" s="346" t="s">
        <v>119</v>
      </c>
      <c r="D315" s="346" t="s">
        <v>468</v>
      </c>
      <c r="E315" s="348">
        <v>44950</v>
      </c>
      <c r="F315" s="348">
        <v>44952</v>
      </c>
      <c r="G315" s="125">
        <v>45046</v>
      </c>
      <c r="H315" s="52">
        <v>12408905</v>
      </c>
      <c r="I315" s="356" t="s">
        <v>4</v>
      </c>
      <c r="J315" s="356" t="s">
        <v>5</v>
      </c>
      <c r="K315" s="346" t="s">
        <v>17</v>
      </c>
      <c r="L315" s="19">
        <f t="shared" si="14"/>
        <v>0.88073411795803092</v>
      </c>
      <c r="M315" s="18">
        <v>10928946</v>
      </c>
      <c r="N315" s="18">
        <f t="shared" si="13"/>
        <v>1479959</v>
      </c>
      <c r="O315" s="215">
        <v>0</v>
      </c>
      <c r="P315" s="215">
        <v>0</v>
      </c>
      <c r="Q315" s="26">
        <v>0</v>
      </c>
      <c r="R315" s="232">
        <v>0</v>
      </c>
      <c r="S315" s="22">
        <f t="shared" si="15"/>
        <v>12408905</v>
      </c>
      <c r="T315" s="231" t="s">
        <v>4</v>
      </c>
      <c r="U315" s="349" t="s">
        <v>469</v>
      </c>
      <c r="V315" s="14"/>
      <c r="W315" s="14"/>
    </row>
    <row r="316" spans="1:23" ht="77.099999999999994" customHeight="1" x14ac:dyDescent="0.3">
      <c r="A316" s="363" t="s">
        <v>474</v>
      </c>
      <c r="B316" s="195">
        <v>100</v>
      </c>
      <c r="C316" s="363" t="s">
        <v>118</v>
      </c>
      <c r="D316" s="363" t="s">
        <v>475</v>
      </c>
      <c r="E316" s="364">
        <v>44950</v>
      </c>
      <c r="F316" s="364">
        <v>44950</v>
      </c>
      <c r="G316" s="129">
        <v>45291</v>
      </c>
      <c r="H316" s="58">
        <v>129096072</v>
      </c>
      <c r="I316" s="363" t="s">
        <v>4</v>
      </c>
      <c r="J316" s="363" t="s">
        <v>5</v>
      </c>
      <c r="K316" s="363" t="s">
        <v>115</v>
      </c>
      <c r="L316" s="445">
        <f t="shared" si="14"/>
        <v>0.4388888764950184</v>
      </c>
      <c r="M316" s="59">
        <v>56658830</v>
      </c>
      <c r="N316" s="59">
        <f t="shared" si="13"/>
        <v>72437242</v>
      </c>
      <c r="O316" s="195">
        <v>0</v>
      </c>
      <c r="P316" s="195">
        <v>0</v>
      </c>
      <c r="Q316" s="60">
        <v>0</v>
      </c>
      <c r="R316" s="365">
        <v>0</v>
      </c>
      <c r="S316" s="22">
        <f t="shared" si="15"/>
        <v>129096072</v>
      </c>
      <c r="T316" s="366" t="s">
        <v>4</v>
      </c>
      <c r="U316" s="367" t="s">
        <v>476</v>
      </c>
      <c r="V316" s="14"/>
      <c r="W316" s="14"/>
    </row>
    <row r="317" spans="1:23" ht="77.099999999999994" customHeight="1" x14ac:dyDescent="0.3">
      <c r="A317" s="346" t="s">
        <v>506</v>
      </c>
      <c r="B317" s="215">
        <v>109</v>
      </c>
      <c r="C317" s="346" t="s">
        <v>507</v>
      </c>
      <c r="D317" s="346" t="s">
        <v>508</v>
      </c>
      <c r="E317" s="348">
        <v>44950</v>
      </c>
      <c r="F317" s="348">
        <v>44958</v>
      </c>
      <c r="G317" s="125">
        <v>45291</v>
      </c>
      <c r="H317" s="52">
        <v>97191782</v>
      </c>
      <c r="I317" s="346" t="s">
        <v>4</v>
      </c>
      <c r="J317" s="346" t="s">
        <v>5</v>
      </c>
      <c r="K317" s="346" t="s">
        <v>12</v>
      </c>
      <c r="L317" s="19">
        <f t="shared" si="14"/>
        <v>0.44510388748711283</v>
      </c>
      <c r="M317" s="18">
        <v>43260440</v>
      </c>
      <c r="N317" s="18">
        <f t="shared" si="13"/>
        <v>53931342</v>
      </c>
      <c r="O317" s="215">
        <v>0</v>
      </c>
      <c r="P317" s="215">
        <v>0</v>
      </c>
      <c r="Q317" s="26">
        <v>0</v>
      </c>
      <c r="R317" s="232">
        <v>0</v>
      </c>
      <c r="S317" s="22">
        <f t="shared" si="15"/>
        <v>97191782</v>
      </c>
      <c r="T317" s="231" t="s">
        <v>4</v>
      </c>
      <c r="U317" s="346" t="s">
        <v>509</v>
      </c>
      <c r="V317" s="14"/>
      <c r="W317" s="14"/>
    </row>
    <row r="318" spans="1:23" ht="77.099999999999994" customHeight="1" x14ac:dyDescent="0.3">
      <c r="A318" s="360" t="s">
        <v>510</v>
      </c>
      <c r="B318" s="196">
        <v>110</v>
      </c>
      <c r="C318" s="360" t="s">
        <v>72</v>
      </c>
      <c r="D318" s="360" t="s">
        <v>511</v>
      </c>
      <c r="E318" s="361">
        <v>44950</v>
      </c>
      <c r="F318" s="361">
        <v>44951</v>
      </c>
      <c r="G318" s="128">
        <v>45291</v>
      </c>
      <c r="H318" s="57">
        <v>86520847</v>
      </c>
      <c r="I318" s="360" t="s">
        <v>4</v>
      </c>
      <c r="J318" s="360" t="s">
        <v>5</v>
      </c>
      <c r="K318" s="360" t="s">
        <v>8</v>
      </c>
      <c r="L318" s="47">
        <f t="shared" si="14"/>
        <v>0.45906431082441901</v>
      </c>
      <c r="M318" s="48">
        <v>39718633</v>
      </c>
      <c r="N318" s="48">
        <f t="shared" si="13"/>
        <v>46802214</v>
      </c>
      <c r="O318" s="196">
        <v>0</v>
      </c>
      <c r="P318" s="196">
        <v>0</v>
      </c>
      <c r="Q318" s="50">
        <v>0</v>
      </c>
      <c r="R318" s="332">
        <v>0</v>
      </c>
      <c r="S318" s="22">
        <f t="shared" si="15"/>
        <v>86520847</v>
      </c>
      <c r="T318" s="335" t="s">
        <v>4</v>
      </c>
      <c r="U318" s="360" t="s">
        <v>512</v>
      </c>
      <c r="V318" s="14"/>
      <c r="W318" s="14"/>
    </row>
    <row r="319" spans="1:23" ht="77.099999999999994" customHeight="1" x14ac:dyDescent="0.3">
      <c r="A319" s="346" t="s">
        <v>513</v>
      </c>
      <c r="B319" s="215">
        <v>111</v>
      </c>
      <c r="C319" s="346" t="s">
        <v>25</v>
      </c>
      <c r="D319" s="346" t="s">
        <v>514</v>
      </c>
      <c r="E319" s="348">
        <v>44950</v>
      </c>
      <c r="F319" s="348">
        <v>44951</v>
      </c>
      <c r="G319" s="125">
        <v>45291</v>
      </c>
      <c r="H319" s="52">
        <v>56506700</v>
      </c>
      <c r="I319" s="356" t="s">
        <v>4</v>
      </c>
      <c r="J319" s="356" t="s">
        <v>5</v>
      </c>
      <c r="K319" s="346" t="s">
        <v>17</v>
      </c>
      <c r="L319" s="19">
        <f t="shared" si="14"/>
        <v>0.44985674265175635</v>
      </c>
      <c r="M319" s="18">
        <v>25419920</v>
      </c>
      <c r="N319" s="18">
        <f t="shared" si="13"/>
        <v>31086780</v>
      </c>
      <c r="O319" s="215">
        <v>0</v>
      </c>
      <c r="P319" s="215">
        <v>0</v>
      </c>
      <c r="Q319" s="26">
        <v>0</v>
      </c>
      <c r="R319" s="232">
        <v>0</v>
      </c>
      <c r="S319" s="22">
        <f t="shared" si="15"/>
        <v>56506700</v>
      </c>
      <c r="T319" s="231" t="s">
        <v>4</v>
      </c>
      <c r="U319" s="346" t="s">
        <v>515</v>
      </c>
      <c r="V319" s="14"/>
      <c r="W319" s="14"/>
    </row>
    <row r="320" spans="1:23" ht="77.099999999999994" customHeight="1" x14ac:dyDescent="0.3">
      <c r="A320" s="346" t="s">
        <v>530</v>
      </c>
      <c r="B320" s="215">
        <v>117</v>
      </c>
      <c r="C320" s="346" t="s">
        <v>47</v>
      </c>
      <c r="D320" s="346" t="s">
        <v>531</v>
      </c>
      <c r="E320" s="348">
        <v>44950</v>
      </c>
      <c r="F320" s="348">
        <v>44952</v>
      </c>
      <c r="G320" s="125">
        <v>45291</v>
      </c>
      <c r="H320" s="52">
        <v>119398808</v>
      </c>
      <c r="I320" s="346" t="s">
        <v>4</v>
      </c>
      <c r="J320" s="346" t="s">
        <v>5</v>
      </c>
      <c r="K320" s="346" t="s">
        <v>9</v>
      </c>
      <c r="L320" s="19">
        <f t="shared" si="14"/>
        <v>0.45614034940784332</v>
      </c>
      <c r="M320" s="18">
        <v>54462614</v>
      </c>
      <c r="N320" s="18">
        <f t="shared" si="13"/>
        <v>64936194</v>
      </c>
      <c r="O320" s="215">
        <v>0</v>
      </c>
      <c r="P320" s="215">
        <v>0</v>
      </c>
      <c r="Q320" s="26">
        <v>0</v>
      </c>
      <c r="R320" s="232">
        <v>0</v>
      </c>
      <c r="S320" s="22">
        <f t="shared" si="15"/>
        <v>119398808</v>
      </c>
      <c r="T320" s="231" t="s">
        <v>4</v>
      </c>
      <c r="U320" s="346" t="s">
        <v>532</v>
      </c>
      <c r="V320" s="14"/>
      <c r="W320" s="14"/>
    </row>
    <row r="321" spans="1:23" ht="77.099999999999994" customHeight="1" x14ac:dyDescent="0.3">
      <c r="A321" s="360" t="s">
        <v>533</v>
      </c>
      <c r="B321" s="196">
        <v>118</v>
      </c>
      <c r="C321" s="360" t="s">
        <v>534</v>
      </c>
      <c r="D321" s="360" t="s">
        <v>535</v>
      </c>
      <c r="E321" s="361">
        <v>44950</v>
      </c>
      <c r="F321" s="361">
        <v>44951</v>
      </c>
      <c r="G321" s="128">
        <v>45291</v>
      </c>
      <c r="H321" s="57">
        <v>55373330</v>
      </c>
      <c r="I321" s="360" t="s">
        <v>4</v>
      </c>
      <c r="J321" s="360" t="s">
        <v>5</v>
      </c>
      <c r="K321" s="360" t="s">
        <v>8</v>
      </c>
      <c r="L321" s="47">
        <f t="shared" si="14"/>
        <v>0.45906431850856722</v>
      </c>
      <c r="M321" s="48">
        <v>25419920</v>
      </c>
      <c r="N321" s="48">
        <f t="shared" si="13"/>
        <v>29953410</v>
      </c>
      <c r="O321" s="196">
        <v>0</v>
      </c>
      <c r="P321" s="196">
        <v>0</v>
      </c>
      <c r="Q321" s="50">
        <v>0</v>
      </c>
      <c r="R321" s="332">
        <v>0</v>
      </c>
      <c r="S321" s="22">
        <f t="shared" si="15"/>
        <v>55373330</v>
      </c>
      <c r="T321" s="335" t="s">
        <v>4</v>
      </c>
      <c r="U321" s="360" t="s">
        <v>536</v>
      </c>
      <c r="V321" s="14"/>
      <c r="W321" s="14"/>
    </row>
    <row r="322" spans="1:23" ht="77.099999999999994" customHeight="1" x14ac:dyDescent="0.3">
      <c r="A322" s="346" t="s">
        <v>537</v>
      </c>
      <c r="B322" s="215">
        <v>119</v>
      </c>
      <c r="C322" s="346" t="s">
        <v>538</v>
      </c>
      <c r="D322" s="346" t="s">
        <v>539</v>
      </c>
      <c r="E322" s="348">
        <v>44950</v>
      </c>
      <c r="F322" s="348">
        <v>44951</v>
      </c>
      <c r="G322" s="125">
        <v>45291</v>
      </c>
      <c r="H322" s="52">
        <v>122999866</v>
      </c>
      <c r="I322" s="346" t="s">
        <v>4</v>
      </c>
      <c r="J322" s="346" t="s">
        <v>5</v>
      </c>
      <c r="K322" s="346" t="s">
        <v>11</v>
      </c>
      <c r="L322" s="19">
        <f t="shared" si="14"/>
        <v>0.39067053942969338</v>
      </c>
      <c r="M322" s="18">
        <v>48052424</v>
      </c>
      <c r="N322" s="18">
        <f t="shared" ref="N322:N385" si="16">+H322-M322</f>
        <v>74947442</v>
      </c>
      <c r="O322" s="215">
        <v>0</v>
      </c>
      <c r="P322" s="215">
        <v>0</v>
      </c>
      <c r="Q322" s="26">
        <v>0</v>
      </c>
      <c r="R322" s="232">
        <v>0</v>
      </c>
      <c r="S322" s="22">
        <f t="shared" si="15"/>
        <v>122999866</v>
      </c>
      <c r="T322" s="231" t="s">
        <v>4</v>
      </c>
      <c r="U322" s="346" t="s">
        <v>540</v>
      </c>
      <c r="V322" s="14"/>
      <c r="W322" s="14"/>
    </row>
    <row r="323" spans="1:23" ht="77.099999999999994" customHeight="1" x14ac:dyDescent="0.3">
      <c r="A323" s="346" t="s">
        <v>541</v>
      </c>
      <c r="B323" s="215">
        <v>120</v>
      </c>
      <c r="C323" s="346" t="s">
        <v>121</v>
      </c>
      <c r="D323" s="346" t="s">
        <v>542</v>
      </c>
      <c r="E323" s="348">
        <v>44950</v>
      </c>
      <c r="F323" s="348">
        <v>44952</v>
      </c>
      <c r="G323" s="125">
        <v>45291</v>
      </c>
      <c r="H323" s="52">
        <v>51284712</v>
      </c>
      <c r="I323" s="346" t="s">
        <v>4</v>
      </c>
      <c r="J323" s="346" t="s">
        <v>5</v>
      </c>
      <c r="K323" s="346" t="s">
        <v>18</v>
      </c>
      <c r="L323" s="19">
        <f t="shared" si="14"/>
        <v>0.4333332709365707</v>
      </c>
      <c r="M323" s="18">
        <v>22223372</v>
      </c>
      <c r="N323" s="18">
        <f t="shared" si="16"/>
        <v>29061340</v>
      </c>
      <c r="O323" s="215">
        <v>0</v>
      </c>
      <c r="P323" s="215">
        <v>0</v>
      </c>
      <c r="Q323" s="26">
        <v>0</v>
      </c>
      <c r="R323" s="232">
        <v>0</v>
      </c>
      <c r="S323" s="22">
        <f t="shared" si="15"/>
        <v>51284712</v>
      </c>
      <c r="T323" s="231" t="s">
        <v>4</v>
      </c>
      <c r="U323" s="346" t="s">
        <v>543</v>
      </c>
      <c r="V323" s="14"/>
      <c r="W323" s="14"/>
    </row>
    <row r="324" spans="1:23" ht="77.099999999999994" customHeight="1" x14ac:dyDescent="0.3">
      <c r="A324" s="346" t="s">
        <v>544</v>
      </c>
      <c r="B324" s="215">
        <v>121</v>
      </c>
      <c r="C324" s="346" t="s">
        <v>82</v>
      </c>
      <c r="D324" s="346" t="s">
        <v>545</v>
      </c>
      <c r="E324" s="348">
        <v>44950</v>
      </c>
      <c r="F324" s="348">
        <v>44958</v>
      </c>
      <c r="G324" s="125">
        <v>45291</v>
      </c>
      <c r="H324" s="52">
        <v>103825056</v>
      </c>
      <c r="I324" s="346" t="s">
        <v>4</v>
      </c>
      <c r="J324" s="346" t="s">
        <v>5</v>
      </c>
      <c r="K324" s="346" t="s">
        <v>66</v>
      </c>
      <c r="L324" s="19">
        <f t="shared" si="14"/>
        <v>0.41666666666666669</v>
      </c>
      <c r="M324" s="18">
        <v>43260440</v>
      </c>
      <c r="N324" s="18">
        <f t="shared" si="16"/>
        <v>60564616</v>
      </c>
      <c r="O324" s="215">
        <v>0</v>
      </c>
      <c r="P324" s="215">
        <v>0</v>
      </c>
      <c r="Q324" s="26">
        <v>0</v>
      </c>
      <c r="R324" s="232">
        <v>0</v>
      </c>
      <c r="S324" s="22">
        <f t="shared" si="15"/>
        <v>103825056</v>
      </c>
      <c r="T324" s="231" t="s">
        <v>4</v>
      </c>
      <c r="U324" s="346" t="s">
        <v>546</v>
      </c>
      <c r="V324" s="14"/>
      <c r="W324" s="14"/>
    </row>
    <row r="325" spans="1:23" ht="77.099999999999994" customHeight="1" x14ac:dyDescent="0.3">
      <c r="A325" s="346" t="s">
        <v>547</v>
      </c>
      <c r="B325" s="215">
        <v>122</v>
      </c>
      <c r="C325" s="346" t="s">
        <v>548</v>
      </c>
      <c r="D325" s="346" t="s">
        <v>549</v>
      </c>
      <c r="E325" s="348">
        <v>44950</v>
      </c>
      <c r="F325" s="348">
        <v>44951</v>
      </c>
      <c r="G325" s="125">
        <v>45291</v>
      </c>
      <c r="H325" s="52">
        <v>87532783</v>
      </c>
      <c r="I325" s="356" t="s">
        <v>4</v>
      </c>
      <c r="J325" s="346" t="s">
        <v>5</v>
      </c>
      <c r="K325" s="346" t="s">
        <v>33</v>
      </c>
      <c r="L325" s="19">
        <f t="shared" si="14"/>
        <v>0.45375722830610787</v>
      </c>
      <c r="M325" s="18">
        <v>39718633</v>
      </c>
      <c r="N325" s="18">
        <f t="shared" si="16"/>
        <v>47814150</v>
      </c>
      <c r="O325" s="215">
        <v>0</v>
      </c>
      <c r="P325" s="215">
        <v>0</v>
      </c>
      <c r="Q325" s="26">
        <v>0</v>
      </c>
      <c r="R325" s="232">
        <v>0</v>
      </c>
      <c r="S325" s="22">
        <f t="shared" si="15"/>
        <v>87532783</v>
      </c>
      <c r="T325" s="231" t="s">
        <v>4</v>
      </c>
      <c r="U325" s="346" t="s">
        <v>550</v>
      </c>
      <c r="V325" s="14"/>
      <c r="W325" s="14"/>
    </row>
    <row r="326" spans="1:23" ht="77.099999999999994" customHeight="1" x14ac:dyDescent="0.3">
      <c r="A326" s="346" t="s">
        <v>551</v>
      </c>
      <c r="B326" s="215">
        <v>123</v>
      </c>
      <c r="C326" s="346" t="s">
        <v>552</v>
      </c>
      <c r="D326" s="346" t="s">
        <v>553</v>
      </c>
      <c r="E326" s="348">
        <v>44950</v>
      </c>
      <c r="F326" s="348">
        <v>44951</v>
      </c>
      <c r="G326" s="125">
        <v>45291</v>
      </c>
      <c r="H326" s="52">
        <v>45537276</v>
      </c>
      <c r="I326" s="346" t="s">
        <v>4</v>
      </c>
      <c r="J326" s="346" t="s">
        <v>5</v>
      </c>
      <c r="K326" s="346" t="s">
        <v>66</v>
      </c>
      <c r="L326" s="19">
        <f t="shared" si="14"/>
        <v>0.35277768920565211</v>
      </c>
      <c r="M326" s="18">
        <v>16064535</v>
      </c>
      <c r="N326" s="18">
        <f t="shared" si="16"/>
        <v>29472741</v>
      </c>
      <c r="O326" s="215">
        <v>0</v>
      </c>
      <c r="P326" s="215">
        <v>0</v>
      </c>
      <c r="Q326" s="26">
        <v>0</v>
      </c>
      <c r="R326" s="232">
        <v>0</v>
      </c>
      <c r="S326" s="22">
        <f t="shared" si="15"/>
        <v>45537276</v>
      </c>
      <c r="T326" s="231" t="s">
        <v>4</v>
      </c>
      <c r="U326" s="346" t="s">
        <v>554</v>
      </c>
      <c r="V326" s="14"/>
      <c r="W326" s="14"/>
    </row>
    <row r="327" spans="1:23" ht="77.099999999999994" customHeight="1" x14ac:dyDescent="0.3">
      <c r="A327" s="346" t="s">
        <v>555</v>
      </c>
      <c r="B327" s="215">
        <v>124</v>
      </c>
      <c r="C327" s="346" t="s">
        <v>56</v>
      </c>
      <c r="D327" s="346" t="s">
        <v>556</v>
      </c>
      <c r="E327" s="348">
        <v>44950</v>
      </c>
      <c r="F327" s="348">
        <v>44951</v>
      </c>
      <c r="G327" s="125">
        <v>45291</v>
      </c>
      <c r="H327" s="52">
        <v>83788632</v>
      </c>
      <c r="I327" s="346" t="s">
        <v>4</v>
      </c>
      <c r="J327" s="346" t="s">
        <v>5</v>
      </c>
      <c r="K327" s="346" t="s">
        <v>13</v>
      </c>
      <c r="L327" s="19">
        <f t="shared" si="14"/>
        <v>0.43611109440240053</v>
      </c>
      <c r="M327" s="18">
        <v>36541152</v>
      </c>
      <c r="N327" s="18">
        <f t="shared" si="16"/>
        <v>47247480</v>
      </c>
      <c r="O327" s="215">
        <v>0</v>
      </c>
      <c r="P327" s="215">
        <v>0</v>
      </c>
      <c r="Q327" s="26">
        <v>0</v>
      </c>
      <c r="R327" s="232">
        <v>0</v>
      </c>
      <c r="S327" s="22">
        <f t="shared" si="15"/>
        <v>83788632</v>
      </c>
      <c r="T327" s="231" t="s">
        <v>4</v>
      </c>
      <c r="U327" s="346" t="s">
        <v>557</v>
      </c>
      <c r="V327" s="14"/>
      <c r="W327" s="14"/>
    </row>
    <row r="328" spans="1:23" ht="77.099999999999994" customHeight="1" x14ac:dyDescent="0.3">
      <c r="A328" s="346" t="s">
        <v>558</v>
      </c>
      <c r="B328" s="215">
        <v>125</v>
      </c>
      <c r="C328" s="346" t="s">
        <v>559</v>
      </c>
      <c r="D328" s="346" t="s">
        <v>560</v>
      </c>
      <c r="E328" s="348">
        <v>44950</v>
      </c>
      <c r="F328" s="348">
        <v>44952</v>
      </c>
      <c r="G328" s="125">
        <v>45291</v>
      </c>
      <c r="H328" s="52">
        <v>144574452</v>
      </c>
      <c r="I328" s="346" t="s">
        <v>4</v>
      </c>
      <c r="J328" s="346" t="s">
        <v>5</v>
      </c>
      <c r="K328" s="346" t="s">
        <v>13</v>
      </c>
      <c r="L328" s="19">
        <f t="shared" si="14"/>
        <v>0.43333330428255745</v>
      </c>
      <c r="M328" s="18">
        <v>62648925</v>
      </c>
      <c r="N328" s="18">
        <f t="shared" si="16"/>
        <v>81925527</v>
      </c>
      <c r="O328" s="215">
        <v>0</v>
      </c>
      <c r="P328" s="215">
        <v>0</v>
      </c>
      <c r="Q328" s="26">
        <v>0</v>
      </c>
      <c r="R328" s="232">
        <v>0</v>
      </c>
      <c r="S328" s="22">
        <f t="shared" si="15"/>
        <v>144574452</v>
      </c>
      <c r="T328" s="231" t="s">
        <v>4</v>
      </c>
      <c r="U328" s="346" t="s">
        <v>561</v>
      </c>
      <c r="V328" s="14"/>
      <c r="W328" s="14"/>
    </row>
    <row r="329" spans="1:23" ht="77.099999999999994" customHeight="1" x14ac:dyDescent="0.3">
      <c r="A329" s="346" t="s">
        <v>562</v>
      </c>
      <c r="B329" s="215">
        <v>126</v>
      </c>
      <c r="C329" s="346" t="s">
        <v>99</v>
      </c>
      <c r="D329" s="346" t="s">
        <v>563</v>
      </c>
      <c r="E329" s="348">
        <v>44950</v>
      </c>
      <c r="F329" s="348">
        <v>44951</v>
      </c>
      <c r="G329" s="125">
        <v>45291</v>
      </c>
      <c r="H329" s="52">
        <v>65573712</v>
      </c>
      <c r="I329" s="346" t="s">
        <v>4</v>
      </c>
      <c r="J329" s="346" t="s">
        <v>5</v>
      </c>
      <c r="K329" s="346" t="s">
        <v>66</v>
      </c>
      <c r="L329" s="19">
        <f t="shared" si="14"/>
        <v>0.43611108976109209</v>
      </c>
      <c r="M329" s="18">
        <v>28597423</v>
      </c>
      <c r="N329" s="18">
        <f t="shared" si="16"/>
        <v>36976289</v>
      </c>
      <c r="O329" s="215">
        <v>0</v>
      </c>
      <c r="P329" s="215">
        <v>0</v>
      </c>
      <c r="Q329" s="26">
        <v>0</v>
      </c>
      <c r="R329" s="232">
        <v>0</v>
      </c>
      <c r="S329" s="22">
        <f t="shared" si="15"/>
        <v>65573712</v>
      </c>
      <c r="T329" s="231" t="s">
        <v>4</v>
      </c>
      <c r="U329" s="346" t="s">
        <v>564</v>
      </c>
      <c r="V329" s="14"/>
      <c r="W329" s="14"/>
    </row>
    <row r="330" spans="1:23" ht="92.1" customHeight="1" x14ac:dyDescent="0.3">
      <c r="A330" s="346" t="s">
        <v>565</v>
      </c>
      <c r="B330" s="215">
        <v>127</v>
      </c>
      <c r="C330" s="346" t="s">
        <v>566</v>
      </c>
      <c r="D330" s="380" t="s">
        <v>567</v>
      </c>
      <c r="E330" s="348">
        <v>44950</v>
      </c>
      <c r="F330" s="348">
        <v>44951</v>
      </c>
      <c r="G330" s="125">
        <v>45275</v>
      </c>
      <c r="H330" s="52">
        <v>95172940</v>
      </c>
      <c r="I330" s="346" t="s">
        <v>4</v>
      </c>
      <c r="J330" s="346" t="s">
        <v>5</v>
      </c>
      <c r="K330" s="346" t="s">
        <v>38</v>
      </c>
      <c r="L330" s="19">
        <f t="shared" si="14"/>
        <v>0.47575764707909624</v>
      </c>
      <c r="M330" s="18">
        <v>45279254</v>
      </c>
      <c r="N330" s="18">
        <f t="shared" si="16"/>
        <v>49893686</v>
      </c>
      <c r="O330" s="215">
        <v>0</v>
      </c>
      <c r="P330" s="215">
        <v>0</v>
      </c>
      <c r="Q330" s="26">
        <v>0</v>
      </c>
      <c r="R330" s="232">
        <v>0</v>
      </c>
      <c r="S330" s="22">
        <f t="shared" si="15"/>
        <v>95172940</v>
      </c>
      <c r="T330" s="231" t="s">
        <v>4</v>
      </c>
      <c r="U330" s="346" t="s">
        <v>568</v>
      </c>
      <c r="V330" s="14"/>
      <c r="W330" s="14"/>
    </row>
    <row r="331" spans="1:23" ht="77.099999999999994" customHeight="1" x14ac:dyDescent="0.3">
      <c r="A331" s="369" t="s">
        <v>569</v>
      </c>
      <c r="B331" s="370">
        <v>128</v>
      </c>
      <c r="C331" s="369" t="s">
        <v>570</v>
      </c>
      <c r="D331" s="369" t="s">
        <v>571</v>
      </c>
      <c r="E331" s="371">
        <v>44950</v>
      </c>
      <c r="F331" s="371">
        <v>44952</v>
      </c>
      <c r="G331" s="130">
        <v>45291</v>
      </c>
      <c r="H331" s="61">
        <v>78435468</v>
      </c>
      <c r="I331" s="369" t="s">
        <v>4</v>
      </c>
      <c r="J331" s="369" t="s">
        <v>5</v>
      </c>
      <c r="K331" s="369" t="s">
        <v>319</v>
      </c>
      <c r="L331" s="546">
        <f t="shared" si="14"/>
        <v>0.46290800483271166</v>
      </c>
      <c r="M331" s="62">
        <v>36308406</v>
      </c>
      <c r="N331" s="62">
        <f t="shared" si="16"/>
        <v>42127062</v>
      </c>
      <c r="O331" s="370">
        <v>0</v>
      </c>
      <c r="P331" s="370">
        <v>0</v>
      </c>
      <c r="Q331" s="63">
        <v>0</v>
      </c>
      <c r="R331" s="373">
        <v>0</v>
      </c>
      <c r="S331" s="22">
        <f t="shared" si="15"/>
        <v>78435468</v>
      </c>
      <c r="T331" s="374" t="s">
        <v>4</v>
      </c>
      <c r="U331" s="369" t="s">
        <v>572</v>
      </c>
      <c r="V331" s="14"/>
      <c r="W331" s="14"/>
    </row>
    <row r="332" spans="1:23" ht="77.099999999999994" customHeight="1" x14ac:dyDescent="0.3">
      <c r="A332" s="381" t="s">
        <v>584</v>
      </c>
      <c r="B332" s="382">
        <v>132</v>
      </c>
      <c r="C332" s="381" t="s">
        <v>585</v>
      </c>
      <c r="D332" s="381" t="s">
        <v>586</v>
      </c>
      <c r="E332" s="383">
        <v>44950</v>
      </c>
      <c r="F332" s="383">
        <v>44953</v>
      </c>
      <c r="G332" s="132">
        <v>45291</v>
      </c>
      <c r="H332" s="66">
        <v>141894222</v>
      </c>
      <c r="I332" s="381" t="s">
        <v>4</v>
      </c>
      <c r="J332" s="381" t="s">
        <v>5</v>
      </c>
      <c r="K332" s="381" t="s">
        <v>18</v>
      </c>
      <c r="L332" s="547">
        <f t="shared" si="14"/>
        <v>0.45321637550540994</v>
      </c>
      <c r="M332" s="67">
        <v>64308785</v>
      </c>
      <c r="N332" s="67">
        <f t="shared" si="16"/>
        <v>77585437</v>
      </c>
      <c r="O332" s="382">
        <v>0</v>
      </c>
      <c r="P332" s="382">
        <v>0</v>
      </c>
      <c r="Q332" s="68">
        <v>0</v>
      </c>
      <c r="R332" s="384">
        <v>0</v>
      </c>
      <c r="S332" s="22">
        <f t="shared" si="15"/>
        <v>141894222</v>
      </c>
      <c r="T332" s="385" t="s">
        <v>4</v>
      </c>
      <c r="U332" s="381" t="s">
        <v>587</v>
      </c>
      <c r="V332" s="14"/>
      <c r="W332" s="14"/>
    </row>
    <row r="333" spans="1:23" ht="77.099999999999994" customHeight="1" x14ac:dyDescent="0.3">
      <c r="A333" s="357" t="s">
        <v>594</v>
      </c>
      <c r="B333" s="194">
        <v>135</v>
      </c>
      <c r="C333" s="357" t="s">
        <v>595</v>
      </c>
      <c r="D333" s="357" t="s">
        <v>394</v>
      </c>
      <c r="E333" s="358">
        <v>44950</v>
      </c>
      <c r="F333" s="358">
        <v>44952</v>
      </c>
      <c r="G333" s="127">
        <v>45291</v>
      </c>
      <c r="H333" s="56">
        <v>87532783</v>
      </c>
      <c r="I333" s="357" t="s">
        <v>4</v>
      </c>
      <c r="J333" s="357" t="s">
        <v>5</v>
      </c>
      <c r="K333" s="357" t="s">
        <v>32</v>
      </c>
      <c r="L333" s="37">
        <f t="shared" si="14"/>
        <v>0.45086706542850352</v>
      </c>
      <c r="M333" s="31">
        <v>39465649</v>
      </c>
      <c r="N333" s="31">
        <f t="shared" si="16"/>
        <v>48067134</v>
      </c>
      <c r="O333" s="194">
        <v>0</v>
      </c>
      <c r="P333" s="194">
        <v>0</v>
      </c>
      <c r="Q333" s="32">
        <v>0</v>
      </c>
      <c r="R333" s="255">
        <v>0</v>
      </c>
      <c r="S333" s="22">
        <f t="shared" si="15"/>
        <v>87532783</v>
      </c>
      <c r="T333" s="257" t="s">
        <v>4</v>
      </c>
      <c r="U333" s="357" t="s">
        <v>596</v>
      </c>
      <c r="V333" s="14"/>
      <c r="W333" s="14"/>
    </row>
    <row r="334" spans="1:23" ht="77.099999999999994" customHeight="1" x14ac:dyDescent="0.3">
      <c r="A334" s="357" t="s">
        <v>603</v>
      </c>
      <c r="B334" s="194">
        <v>138</v>
      </c>
      <c r="C334" s="357" t="s">
        <v>604</v>
      </c>
      <c r="D334" s="357" t="s">
        <v>394</v>
      </c>
      <c r="E334" s="358">
        <v>44950</v>
      </c>
      <c r="F334" s="358">
        <v>44952</v>
      </c>
      <c r="G334" s="127">
        <v>45291</v>
      </c>
      <c r="H334" s="56">
        <v>87532783</v>
      </c>
      <c r="I334" s="357" t="s">
        <v>4</v>
      </c>
      <c r="J334" s="357" t="s">
        <v>5</v>
      </c>
      <c r="K334" s="357" t="s">
        <v>32</v>
      </c>
      <c r="L334" s="37">
        <f t="shared" si="14"/>
        <v>0.45086706542850352</v>
      </c>
      <c r="M334" s="31">
        <v>39465649</v>
      </c>
      <c r="N334" s="31">
        <f t="shared" si="16"/>
        <v>48067134</v>
      </c>
      <c r="O334" s="194">
        <v>0</v>
      </c>
      <c r="P334" s="194">
        <v>0</v>
      </c>
      <c r="Q334" s="32">
        <v>0</v>
      </c>
      <c r="R334" s="255">
        <v>0</v>
      </c>
      <c r="S334" s="22">
        <f t="shared" si="15"/>
        <v>87532783</v>
      </c>
      <c r="T334" s="257" t="s">
        <v>4</v>
      </c>
      <c r="U334" s="357" t="s">
        <v>605</v>
      </c>
      <c r="V334" s="14"/>
      <c r="W334" s="14"/>
    </row>
    <row r="335" spans="1:23" ht="77.099999999999994" customHeight="1" x14ac:dyDescent="0.3">
      <c r="A335" s="346" t="s">
        <v>620</v>
      </c>
      <c r="B335" s="215">
        <v>144</v>
      </c>
      <c r="C335" s="346" t="s">
        <v>58</v>
      </c>
      <c r="D335" s="346" t="s">
        <v>621</v>
      </c>
      <c r="E335" s="348">
        <v>44950</v>
      </c>
      <c r="F335" s="348">
        <v>44952</v>
      </c>
      <c r="G335" s="125">
        <v>45291</v>
      </c>
      <c r="H335" s="52">
        <v>62659322</v>
      </c>
      <c r="I335" s="346" t="s">
        <v>4</v>
      </c>
      <c r="J335" s="346" t="s">
        <v>5</v>
      </c>
      <c r="K335" s="346" t="s">
        <v>32</v>
      </c>
      <c r="L335" s="19">
        <f t="shared" si="14"/>
        <v>0.45348837320646401</v>
      </c>
      <c r="M335" s="18">
        <v>28415274</v>
      </c>
      <c r="N335" s="18">
        <f t="shared" si="16"/>
        <v>34244048</v>
      </c>
      <c r="O335" s="215">
        <v>0</v>
      </c>
      <c r="P335" s="215">
        <v>0</v>
      </c>
      <c r="Q335" s="26">
        <v>0</v>
      </c>
      <c r="R335" s="232">
        <v>0</v>
      </c>
      <c r="S335" s="22">
        <f t="shared" si="15"/>
        <v>62659322</v>
      </c>
      <c r="T335" s="231" t="s">
        <v>4</v>
      </c>
      <c r="U335" s="346" t="s">
        <v>622</v>
      </c>
      <c r="V335" s="14"/>
      <c r="W335" s="14"/>
    </row>
    <row r="336" spans="1:23" ht="77.099999999999994" customHeight="1" x14ac:dyDescent="0.3">
      <c r="A336" s="346" t="s">
        <v>342</v>
      </c>
      <c r="B336" s="215">
        <v>63</v>
      </c>
      <c r="C336" s="346" t="s">
        <v>51</v>
      </c>
      <c r="D336" s="346" t="s">
        <v>343</v>
      </c>
      <c r="E336" s="348">
        <v>44951</v>
      </c>
      <c r="F336" s="348">
        <v>44953</v>
      </c>
      <c r="G336" s="125">
        <v>45291</v>
      </c>
      <c r="H336" s="52">
        <v>151822604</v>
      </c>
      <c r="I336" s="346" t="s">
        <v>4</v>
      </c>
      <c r="J336" s="346" t="s">
        <v>5</v>
      </c>
      <c r="K336" s="346" t="s">
        <v>336</v>
      </c>
      <c r="L336" s="19">
        <f t="shared" si="14"/>
        <v>0.44412609337144554</v>
      </c>
      <c r="M336" s="18">
        <v>67428380</v>
      </c>
      <c r="N336" s="18">
        <f t="shared" si="16"/>
        <v>84394224</v>
      </c>
      <c r="O336" s="215">
        <v>0</v>
      </c>
      <c r="P336" s="215">
        <v>0</v>
      </c>
      <c r="Q336" s="26">
        <v>0</v>
      </c>
      <c r="R336" s="232">
        <v>0</v>
      </c>
      <c r="S336" s="22">
        <f t="shared" si="15"/>
        <v>151822604</v>
      </c>
      <c r="T336" s="231" t="s">
        <v>4</v>
      </c>
      <c r="U336" s="349" t="s">
        <v>344</v>
      </c>
      <c r="V336" s="14"/>
      <c r="W336" s="14"/>
    </row>
    <row r="337" spans="1:23" ht="77.099999999999994" customHeight="1" x14ac:dyDescent="0.3">
      <c r="A337" s="346" t="s">
        <v>349</v>
      </c>
      <c r="B337" s="215">
        <v>65</v>
      </c>
      <c r="C337" s="346" t="s">
        <v>350</v>
      </c>
      <c r="D337" s="346" t="s">
        <v>351</v>
      </c>
      <c r="E337" s="348">
        <v>44951</v>
      </c>
      <c r="F337" s="348">
        <v>44953</v>
      </c>
      <c r="G337" s="125">
        <v>45291</v>
      </c>
      <c r="H337" s="52">
        <v>100652606</v>
      </c>
      <c r="I337" s="346" t="s">
        <v>4</v>
      </c>
      <c r="J337" s="346" t="s">
        <v>5</v>
      </c>
      <c r="K337" s="346" t="s">
        <v>336</v>
      </c>
      <c r="L337" s="19">
        <f t="shared" si="14"/>
        <v>0.44412610638218347</v>
      </c>
      <c r="M337" s="18">
        <v>44702450</v>
      </c>
      <c r="N337" s="18">
        <f t="shared" si="16"/>
        <v>55950156</v>
      </c>
      <c r="O337" s="215">
        <v>0</v>
      </c>
      <c r="P337" s="215">
        <v>0</v>
      </c>
      <c r="Q337" s="26">
        <v>0</v>
      </c>
      <c r="R337" s="232">
        <v>0</v>
      </c>
      <c r="S337" s="22">
        <f t="shared" si="15"/>
        <v>100652606</v>
      </c>
      <c r="T337" s="231" t="s">
        <v>4</v>
      </c>
      <c r="U337" s="349" t="s">
        <v>352</v>
      </c>
      <c r="V337" s="14"/>
      <c r="W337" s="14"/>
    </row>
    <row r="338" spans="1:23" ht="77.099999999999994" customHeight="1" x14ac:dyDescent="0.3">
      <c r="A338" s="346" t="s">
        <v>361</v>
      </c>
      <c r="B338" s="215">
        <v>68</v>
      </c>
      <c r="C338" s="346" t="s">
        <v>75</v>
      </c>
      <c r="D338" s="346" t="s">
        <v>362</v>
      </c>
      <c r="E338" s="348">
        <v>44951</v>
      </c>
      <c r="F338" s="348">
        <v>44952</v>
      </c>
      <c r="G338" s="125">
        <v>45291</v>
      </c>
      <c r="H338" s="52">
        <v>100652606</v>
      </c>
      <c r="I338" s="346" t="s">
        <v>4</v>
      </c>
      <c r="J338" s="346" t="s">
        <v>5</v>
      </c>
      <c r="K338" s="346" t="s">
        <v>336</v>
      </c>
      <c r="L338" s="19">
        <f t="shared" si="14"/>
        <v>0.44699142712708301</v>
      </c>
      <c r="M338" s="18">
        <v>44990852</v>
      </c>
      <c r="N338" s="18">
        <f t="shared" si="16"/>
        <v>55661754</v>
      </c>
      <c r="O338" s="215">
        <v>0</v>
      </c>
      <c r="P338" s="215">
        <v>0</v>
      </c>
      <c r="Q338" s="26">
        <v>0</v>
      </c>
      <c r="R338" s="232">
        <v>0</v>
      </c>
      <c r="S338" s="22">
        <f t="shared" si="15"/>
        <v>100652606</v>
      </c>
      <c r="T338" s="231" t="s">
        <v>4</v>
      </c>
      <c r="U338" s="349" t="s">
        <v>363</v>
      </c>
      <c r="V338" s="14"/>
      <c r="W338" s="14"/>
    </row>
    <row r="339" spans="1:23" ht="77.099999999999994" customHeight="1" x14ac:dyDescent="0.3">
      <c r="A339" s="346" t="s">
        <v>470</v>
      </c>
      <c r="B339" s="215">
        <v>99</v>
      </c>
      <c r="C339" s="346" t="s">
        <v>471</v>
      </c>
      <c r="D339" s="346" t="s">
        <v>472</v>
      </c>
      <c r="E339" s="348">
        <v>44951</v>
      </c>
      <c r="F339" s="348">
        <v>44953</v>
      </c>
      <c r="G339" s="125">
        <v>45291</v>
      </c>
      <c r="H339" s="52">
        <v>128905997</v>
      </c>
      <c r="I339" s="356" t="s">
        <v>4</v>
      </c>
      <c r="J339" s="356" t="s">
        <v>5</v>
      </c>
      <c r="K339" s="346" t="s">
        <v>17</v>
      </c>
      <c r="L339" s="19">
        <f t="shared" si="14"/>
        <v>0.44412607894417822</v>
      </c>
      <c r="M339" s="18">
        <v>57250515</v>
      </c>
      <c r="N339" s="18">
        <f t="shared" si="16"/>
        <v>71655482</v>
      </c>
      <c r="O339" s="215">
        <v>0</v>
      </c>
      <c r="P339" s="215">
        <v>0</v>
      </c>
      <c r="Q339" s="26">
        <v>0</v>
      </c>
      <c r="R339" s="232">
        <v>0</v>
      </c>
      <c r="S339" s="22">
        <f t="shared" si="15"/>
        <v>128905997</v>
      </c>
      <c r="T339" s="231" t="s">
        <v>4</v>
      </c>
      <c r="U339" s="349" t="s">
        <v>473</v>
      </c>
      <c r="V339" s="14"/>
      <c r="W339" s="14"/>
    </row>
    <row r="340" spans="1:23" ht="77.099999999999994" customHeight="1" x14ac:dyDescent="0.3">
      <c r="A340" s="369" t="s">
        <v>573</v>
      </c>
      <c r="B340" s="370">
        <v>129</v>
      </c>
      <c r="C340" s="369" t="s">
        <v>574</v>
      </c>
      <c r="D340" s="369" t="s">
        <v>575</v>
      </c>
      <c r="E340" s="371">
        <v>44951</v>
      </c>
      <c r="F340" s="371">
        <v>44952</v>
      </c>
      <c r="G340" s="130">
        <v>45291</v>
      </c>
      <c r="H340" s="61">
        <v>40032345</v>
      </c>
      <c r="I340" s="369" t="s">
        <v>4</v>
      </c>
      <c r="J340" s="369" t="s">
        <v>5</v>
      </c>
      <c r="K340" s="369" t="s">
        <v>319</v>
      </c>
      <c r="L340" s="546">
        <f t="shared" si="14"/>
        <v>0.45348837296441163</v>
      </c>
      <c r="M340" s="62">
        <v>18154203</v>
      </c>
      <c r="N340" s="62">
        <f t="shared" si="16"/>
        <v>21878142</v>
      </c>
      <c r="O340" s="370">
        <v>0</v>
      </c>
      <c r="P340" s="370">
        <v>0</v>
      </c>
      <c r="Q340" s="63">
        <v>0</v>
      </c>
      <c r="R340" s="373">
        <v>0</v>
      </c>
      <c r="S340" s="22">
        <f t="shared" si="15"/>
        <v>40032345</v>
      </c>
      <c r="T340" s="374" t="s">
        <v>4</v>
      </c>
      <c r="U340" s="369" t="s">
        <v>576</v>
      </c>
      <c r="V340" s="14"/>
      <c r="W340" s="14"/>
    </row>
    <row r="341" spans="1:23" ht="77.099999999999994" customHeight="1" x14ac:dyDescent="0.3">
      <c r="A341" s="369" t="s">
        <v>577</v>
      </c>
      <c r="B341" s="370">
        <v>130</v>
      </c>
      <c r="C341" s="369" t="s">
        <v>578</v>
      </c>
      <c r="D341" s="369" t="s">
        <v>579</v>
      </c>
      <c r="E341" s="371">
        <v>44951</v>
      </c>
      <c r="F341" s="371">
        <v>44952</v>
      </c>
      <c r="G341" s="130">
        <v>45291</v>
      </c>
      <c r="H341" s="61">
        <v>80064690</v>
      </c>
      <c r="I341" s="369" t="s">
        <v>4</v>
      </c>
      <c r="J341" s="369" t="s">
        <v>5</v>
      </c>
      <c r="K341" s="369" t="s">
        <v>319</v>
      </c>
      <c r="L341" s="546">
        <f t="shared" si="14"/>
        <v>0.45348837296441163</v>
      </c>
      <c r="M341" s="62">
        <v>36308406</v>
      </c>
      <c r="N341" s="62">
        <f t="shared" si="16"/>
        <v>43756284</v>
      </c>
      <c r="O341" s="370">
        <v>0</v>
      </c>
      <c r="P341" s="370">
        <v>0</v>
      </c>
      <c r="Q341" s="63">
        <v>0</v>
      </c>
      <c r="R341" s="373">
        <v>0</v>
      </c>
      <c r="S341" s="22">
        <f t="shared" si="15"/>
        <v>80064690</v>
      </c>
      <c r="T341" s="374" t="s">
        <v>4</v>
      </c>
      <c r="U341" s="369" t="s">
        <v>580</v>
      </c>
      <c r="V341" s="14"/>
      <c r="W341" s="14"/>
    </row>
    <row r="342" spans="1:23" ht="77.099999999999994" customHeight="1" x14ac:dyDescent="0.3">
      <c r="A342" s="369" t="s">
        <v>581</v>
      </c>
      <c r="B342" s="370">
        <v>131</v>
      </c>
      <c r="C342" s="369" t="s">
        <v>582</v>
      </c>
      <c r="D342" s="369" t="s">
        <v>579</v>
      </c>
      <c r="E342" s="371">
        <v>44951</v>
      </c>
      <c r="F342" s="371">
        <v>44952</v>
      </c>
      <c r="G342" s="130">
        <v>45291</v>
      </c>
      <c r="H342" s="61">
        <v>80064690</v>
      </c>
      <c r="I342" s="369" t="s">
        <v>4</v>
      </c>
      <c r="J342" s="369" t="s">
        <v>5</v>
      </c>
      <c r="K342" s="369" t="s">
        <v>319</v>
      </c>
      <c r="L342" s="546">
        <f t="shared" ref="L342:L405" si="17">+M342/H342</f>
        <v>0.45348837296441163</v>
      </c>
      <c r="M342" s="62">
        <v>36308406</v>
      </c>
      <c r="N342" s="62">
        <f t="shared" si="16"/>
        <v>43756284</v>
      </c>
      <c r="O342" s="370">
        <v>0</v>
      </c>
      <c r="P342" s="370">
        <v>0</v>
      </c>
      <c r="Q342" s="63">
        <v>0</v>
      </c>
      <c r="R342" s="373">
        <v>0</v>
      </c>
      <c r="S342" s="22">
        <f t="shared" ref="S342:S405" si="18">H342+Q342</f>
        <v>80064690</v>
      </c>
      <c r="T342" s="374" t="s">
        <v>4</v>
      </c>
      <c r="U342" s="369" t="s">
        <v>583</v>
      </c>
      <c r="V342" s="14"/>
      <c r="W342" s="14"/>
    </row>
    <row r="343" spans="1:23" ht="77.099999999999994" customHeight="1" x14ac:dyDescent="0.3">
      <c r="A343" s="357" t="s">
        <v>600</v>
      </c>
      <c r="B343" s="194">
        <v>137</v>
      </c>
      <c r="C343" s="357" t="s">
        <v>601</v>
      </c>
      <c r="D343" s="357" t="s">
        <v>394</v>
      </c>
      <c r="E343" s="358">
        <v>44951</v>
      </c>
      <c r="F343" s="358">
        <v>44953</v>
      </c>
      <c r="G343" s="127">
        <v>45291</v>
      </c>
      <c r="H343" s="56">
        <v>87532783</v>
      </c>
      <c r="I343" s="357" t="s">
        <v>4</v>
      </c>
      <c r="J343" s="357" t="s">
        <v>5</v>
      </c>
      <c r="K343" s="357" t="s">
        <v>32</v>
      </c>
      <c r="L343" s="37">
        <f t="shared" si="17"/>
        <v>0.44797690255089911</v>
      </c>
      <c r="M343" s="31">
        <v>39212665</v>
      </c>
      <c r="N343" s="31">
        <f t="shared" si="16"/>
        <v>48320118</v>
      </c>
      <c r="O343" s="194">
        <v>0</v>
      </c>
      <c r="P343" s="194">
        <v>0</v>
      </c>
      <c r="Q343" s="32">
        <v>0</v>
      </c>
      <c r="R343" s="255">
        <v>0</v>
      </c>
      <c r="S343" s="22">
        <f t="shared" si="18"/>
        <v>87532783</v>
      </c>
      <c r="T343" s="257" t="s">
        <v>4</v>
      </c>
      <c r="U343" s="357" t="s">
        <v>602</v>
      </c>
      <c r="V343" s="14"/>
      <c r="W343" s="14"/>
    </row>
    <row r="344" spans="1:23" ht="77.099999999999994" customHeight="1" x14ac:dyDescent="0.3">
      <c r="A344" s="357" t="s">
        <v>606</v>
      </c>
      <c r="B344" s="194">
        <v>139</v>
      </c>
      <c r="C344" s="357" t="s">
        <v>607</v>
      </c>
      <c r="D344" s="357" t="s">
        <v>394</v>
      </c>
      <c r="E344" s="358">
        <v>44951</v>
      </c>
      <c r="F344" s="358">
        <v>44953</v>
      </c>
      <c r="G344" s="127">
        <v>45291</v>
      </c>
      <c r="H344" s="56">
        <v>87532783</v>
      </c>
      <c r="I344" s="357" t="s">
        <v>4</v>
      </c>
      <c r="J344" s="357" t="s">
        <v>5</v>
      </c>
      <c r="K344" s="357" t="s">
        <v>32</v>
      </c>
      <c r="L344" s="37">
        <f t="shared" si="17"/>
        <v>0.44797690255089911</v>
      </c>
      <c r="M344" s="31">
        <v>39212665</v>
      </c>
      <c r="N344" s="31">
        <f t="shared" si="16"/>
        <v>48320118</v>
      </c>
      <c r="O344" s="194">
        <v>0</v>
      </c>
      <c r="P344" s="194">
        <v>0</v>
      </c>
      <c r="Q344" s="32">
        <v>0</v>
      </c>
      <c r="R344" s="255">
        <v>0</v>
      </c>
      <c r="S344" s="22">
        <f t="shared" si="18"/>
        <v>87532783</v>
      </c>
      <c r="T344" s="257" t="s">
        <v>4</v>
      </c>
      <c r="U344" s="357" t="s">
        <v>608</v>
      </c>
      <c r="V344" s="14"/>
      <c r="W344" s="14"/>
    </row>
    <row r="345" spans="1:23" ht="77.099999999999994" customHeight="1" x14ac:dyDescent="0.3">
      <c r="A345" s="357" t="s">
        <v>609</v>
      </c>
      <c r="B345" s="194">
        <v>140</v>
      </c>
      <c r="C345" s="357" t="s">
        <v>610</v>
      </c>
      <c r="D345" s="357" t="s">
        <v>394</v>
      </c>
      <c r="E345" s="358">
        <v>44951</v>
      </c>
      <c r="F345" s="358">
        <v>44953</v>
      </c>
      <c r="G345" s="127">
        <v>45291</v>
      </c>
      <c r="H345" s="56">
        <v>87532783</v>
      </c>
      <c r="I345" s="357" t="s">
        <v>4</v>
      </c>
      <c r="J345" s="357" t="s">
        <v>5</v>
      </c>
      <c r="K345" s="357" t="s">
        <v>32</v>
      </c>
      <c r="L345" s="37">
        <f t="shared" si="17"/>
        <v>0.44797690255089911</v>
      </c>
      <c r="M345" s="31">
        <v>39212665</v>
      </c>
      <c r="N345" s="31">
        <f t="shared" si="16"/>
        <v>48320118</v>
      </c>
      <c r="O345" s="194">
        <v>0</v>
      </c>
      <c r="P345" s="194">
        <v>0</v>
      </c>
      <c r="Q345" s="32">
        <v>0</v>
      </c>
      <c r="R345" s="255">
        <v>0</v>
      </c>
      <c r="S345" s="22">
        <f t="shared" si="18"/>
        <v>87532783</v>
      </c>
      <c r="T345" s="257" t="s">
        <v>4</v>
      </c>
      <c r="U345" s="357" t="s">
        <v>611</v>
      </c>
      <c r="V345" s="14"/>
      <c r="W345" s="14"/>
    </row>
    <row r="346" spans="1:23" ht="77.099999999999994" customHeight="1" x14ac:dyDescent="0.3">
      <c r="A346" s="357" t="s">
        <v>612</v>
      </c>
      <c r="B346" s="194">
        <v>141</v>
      </c>
      <c r="C346" s="357" t="s">
        <v>613</v>
      </c>
      <c r="D346" s="357" t="s">
        <v>394</v>
      </c>
      <c r="E346" s="358">
        <v>44951</v>
      </c>
      <c r="F346" s="358">
        <v>44952</v>
      </c>
      <c r="G346" s="127">
        <v>45291</v>
      </c>
      <c r="H346" s="56">
        <v>87532783</v>
      </c>
      <c r="I346" s="357" t="s">
        <v>4</v>
      </c>
      <c r="J346" s="357" t="s">
        <v>5</v>
      </c>
      <c r="K346" s="357" t="s">
        <v>32</v>
      </c>
      <c r="L346" s="37">
        <f t="shared" si="17"/>
        <v>0.45086706542850352</v>
      </c>
      <c r="M346" s="31">
        <v>39465649</v>
      </c>
      <c r="N346" s="31">
        <f t="shared" si="16"/>
        <v>48067134</v>
      </c>
      <c r="O346" s="194">
        <v>0</v>
      </c>
      <c r="P346" s="194">
        <v>0</v>
      </c>
      <c r="Q346" s="32">
        <v>0</v>
      </c>
      <c r="R346" s="255">
        <v>0</v>
      </c>
      <c r="S346" s="22">
        <f t="shared" si="18"/>
        <v>87532783</v>
      </c>
      <c r="T346" s="257" t="s">
        <v>4</v>
      </c>
      <c r="U346" s="357" t="s">
        <v>614</v>
      </c>
      <c r="V346" s="14"/>
      <c r="W346" s="14"/>
    </row>
    <row r="347" spans="1:23" ht="77.099999999999994" customHeight="1" x14ac:dyDescent="0.3">
      <c r="A347" s="346" t="s">
        <v>648</v>
      </c>
      <c r="B347" s="215">
        <v>153</v>
      </c>
      <c r="C347" s="346" t="s">
        <v>649</v>
      </c>
      <c r="D347" s="346" t="s">
        <v>650</v>
      </c>
      <c r="E347" s="348">
        <v>44951</v>
      </c>
      <c r="F347" s="348">
        <v>44952</v>
      </c>
      <c r="G347" s="125">
        <v>45291</v>
      </c>
      <c r="H347" s="52">
        <v>39162058</v>
      </c>
      <c r="I347" s="346" t="s">
        <v>4</v>
      </c>
      <c r="J347" s="346" t="s">
        <v>5</v>
      </c>
      <c r="K347" s="346" t="s">
        <v>39</v>
      </c>
      <c r="L347" s="19">
        <f t="shared" si="17"/>
        <v>0.45348837387452928</v>
      </c>
      <c r="M347" s="18">
        <v>17759538</v>
      </c>
      <c r="N347" s="18">
        <f t="shared" si="16"/>
        <v>21402520</v>
      </c>
      <c r="O347" s="215">
        <v>0</v>
      </c>
      <c r="P347" s="215">
        <v>0</v>
      </c>
      <c r="Q347" s="26">
        <v>0</v>
      </c>
      <c r="R347" s="232">
        <v>0</v>
      </c>
      <c r="S347" s="22">
        <f t="shared" si="18"/>
        <v>39162058</v>
      </c>
      <c r="T347" s="231" t="s">
        <v>4</v>
      </c>
      <c r="U347" s="346" t="s">
        <v>651</v>
      </c>
      <c r="V347" s="14"/>
      <c r="W347" s="14"/>
    </row>
    <row r="348" spans="1:23" ht="77.099999999999994" customHeight="1" x14ac:dyDescent="0.3">
      <c r="A348" s="357" t="s">
        <v>659</v>
      </c>
      <c r="B348" s="194">
        <v>156</v>
      </c>
      <c r="C348" s="357" t="s">
        <v>59</v>
      </c>
      <c r="D348" s="357" t="s">
        <v>660</v>
      </c>
      <c r="E348" s="358">
        <v>44951</v>
      </c>
      <c r="F348" s="358">
        <v>44952</v>
      </c>
      <c r="G348" s="127">
        <v>45291</v>
      </c>
      <c r="H348" s="56">
        <v>99787400</v>
      </c>
      <c r="I348" s="357" t="s">
        <v>4</v>
      </c>
      <c r="J348" s="357" t="s">
        <v>5</v>
      </c>
      <c r="K348" s="357" t="s">
        <v>32</v>
      </c>
      <c r="L348" s="37">
        <f t="shared" si="17"/>
        <v>0.45086706337673893</v>
      </c>
      <c r="M348" s="31">
        <v>44990852</v>
      </c>
      <c r="N348" s="31">
        <f t="shared" si="16"/>
        <v>54796548</v>
      </c>
      <c r="O348" s="194">
        <v>0</v>
      </c>
      <c r="P348" s="194">
        <v>0</v>
      </c>
      <c r="Q348" s="32">
        <v>0</v>
      </c>
      <c r="R348" s="255">
        <v>0</v>
      </c>
      <c r="S348" s="22">
        <f t="shared" si="18"/>
        <v>99787400</v>
      </c>
      <c r="T348" s="257" t="s">
        <v>4</v>
      </c>
      <c r="U348" s="357" t="s">
        <v>661</v>
      </c>
      <c r="V348" s="14"/>
      <c r="W348" s="14"/>
    </row>
    <row r="349" spans="1:23" ht="77.099999999999994" customHeight="1" x14ac:dyDescent="0.3">
      <c r="A349" s="357" t="s">
        <v>516</v>
      </c>
      <c r="B349" s="194">
        <v>112</v>
      </c>
      <c r="C349" s="357" t="s">
        <v>517</v>
      </c>
      <c r="D349" s="357" t="s">
        <v>30</v>
      </c>
      <c r="E349" s="358">
        <v>44952</v>
      </c>
      <c r="F349" s="358">
        <v>44953</v>
      </c>
      <c r="G349" s="127">
        <v>45291</v>
      </c>
      <c r="H349" s="56">
        <v>87532783</v>
      </c>
      <c r="I349" s="357" t="s">
        <v>4</v>
      </c>
      <c r="J349" s="357" t="s">
        <v>5</v>
      </c>
      <c r="K349" s="357" t="s">
        <v>32</v>
      </c>
      <c r="L349" s="37">
        <f t="shared" si="17"/>
        <v>0.44797690255089911</v>
      </c>
      <c r="M349" s="31">
        <v>39212665</v>
      </c>
      <c r="N349" s="31">
        <f t="shared" si="16"/>
        <v>48320118</v>
      </c>
      <c r="O349" s="194">
        <v>0</v>
      </c>
      <c r="P349" s="194">
        <v>0</v>
      </c>
      <c r="Q349" s="32">
        <v>0</v>
      </c>
      <c r="R349" s="255">
        <v>0</v>
      </c>
      <c r="S349" s="22">
        <f t="shared" si="18"/>
        <v>87532783</v>
      </c>
      <c r="T349" s="257" t="s">
        <v>4</v>
      </c>
      <c r="U349" s="357" t="s">
        <v>518</v>
      </c>
      <c r="V349" s="14"/>
      <c r="W349" s="14"/>
    </row>
    <row r="350" spans="1:23" ht="77.099999999999994" customHeight="1" x14ac:dyDescent="0.3">
      <c r="A350" s="357" t="s">
        <v>519</v>
      </c>
      <c r="B350" s="194">
        <v>113</v>
      </c>
      <c r="C350" s="357" t="s">
        <v>520</v>
      </c>
      <c r="D350" s="357" t="s">
        <v>30</v>
      </c>
      <c r="E350" s="358">
        <v>44952</v>
      </c>
      <c r="F350" s="358">
        <v>44953</v>
      </c>
      <c r="G350" s="127">
        <v>45291</v>
      </c>
      <c r="H350" s="56">
        <v>87532783</v>
      </c>
      <c r="I350" s="357" t="s">
        <v>4</v>
      </c>
      <c r="J350" s="357" t="s">
        <v>5</v>
      </c>
      <c r="K350" s="357" t="s">
        <v>32</v>
      </c>
      <c r="L350" s="37">
        <f t="shared" si="17"/>
        <v>0.44797690255089911</v>
      </c>
      <c r="M350" s="31">
        <v>39212665</v>
      </c>
      <c r="N350" s="31">
        <f t="shared" si="16"/>
        <v>48320118</v>
      </c>
      <c r="O350" s="194">
        <v>0</v>
      </c>
      <c r="P350" s="194">
        <v>0</v>
      </c>
      <c r="Q350" s="32">
        <v>0</v>
      </c>
      <c r="R350" s="255">
        <v>0</v>
      </c>
      <c r="S350" s="22">
        <f t="shared" si="18"/>
        <v>87532783</v>
      </c>
      <c r="T350" s="257" t="s">
        <v>4</v>
      </c>
      <c r="U350" s="357" t="s">
        <v>521</v>
      </c>
      <c r="V350" s="14"/>
      <c r="W350" s="14"/>
    </row>
    <row r="351" spans="1:23" ht="77.099999999999994" customHeight="1" x14ac:dyDescent="0.3">
      <c r="A351" s="346" t="s">
        <v>588</v>
      </c>
      <c r="B351" s="215">
        <v>133</v>
      </c>
      <c r="C351" s="346" t="s">
        <v>589</v>
      </c>
      <c r="D351" s="346" t="s">
        <v>590</v>
      </c>
      <c r="E351" s="348">
        <v>44952</v>
      </c>
      <c r="F351" s="348" t="s">
        <v>3464</v>
      </c>
      <c r="G351" s="125">
        <v>45291</v>
      </c>
      <c r="H351" s="52">
        <v>201602076</v>
      </c>
      <c r="I351" s="356" t="s">
        <v>4</v>
      </c>
      <c r="J351" s="356" t="s">
        <v>5</v>
      </c>
      <c r="K351" s="346" t="s">
        <v>18</v>
      </c>
      <c r="L351" s="19">
        <f t="shared" si="17"/>
        <v>0</v>
      </c>
      <c r="M351" s="18">
        <v>0</v>
      </c>
      <c r="N351" s="18">
        <f t="shared" si="16"/>
        <v>201602076</v>
      </c>
      <c r="O351" s="215">
        <v>0</v>
      </c>
      <c r="P351" s="215">
        <v>0</v>
      </c>
      <c r="Q351" s="26">
        <v>0</v>
      </c>
      <c r="R351" s="232">
        <v>0</v>
      </c>
      <c r="S351" s="22">
        <f t="shared" si="18"/>
        <v>201602076</v>
      </c>
      <c r="T351" s="231" t="s">
        <v>4</v>
      </c>
      <c r="U351" s="346" t="s">
        <v>591</v>
      </c>
      <c r="V351" s="14"/>
      <c r="W351" s="14"/>
    </row>
    <row r="352" spans="1:23" ht="77.099999999999994" customHeight="1" x14ac:dyDescent="0.3">
      <c r="A352" s="357" t="s">
        <v>597</v>
      </c>
      <c r="B352" s="194">
        <v>136</v>
      </c>
      <c r="C352" s="357" t="s">
        <v>598</v>
      </c>
      <c r="D352" s="357" t="s">
        <v>394</v>
      </c>
      <c r="E352" s="358">
        <v>44952</v>
      </c>
      <c r="F352" s="358">
        <v>44952</v>
      </c>
      <c r="G352" s="127">
        <v>45291</v>
      </c>
      <c r="H352" s="56">
        <v>87532783</v>
      </c>
      <c r="I352" s="357" t="s">
        <v>4</v>
      </c>
      <c r="J352" s="357" t="s">
        <v>5</v>
      </c>
      <c r="K352" s="357" t="s">
        <v>32</v>
      </c>
      <c r="L352" s="37">
        <f t="shared" si="17"/>
        <v>0.45086706542850352</v>
      </c>
      <c r="M352" s="31">
        <v>39465649</v>
      </c>
      <c r="N352" s="31">
        <f t="shared" si="16"/>
        <v>48067134</v>
      </c>
      <c r="O352" s="194">
        <v>0</v>
      </c>
      <c r="P352" s="194">
        <v>0</v>
      </c>
      <c r="Q352" s="32">
        <v>0</v>
      </c>
      <c r="R352" s="255">
        <v>0</v>
      </c>
      <c r="S352" s="22">
        <f t="shared" si="18"/>
        <v>87532783</v>
      </c>
      <c r="T352" s="257" t="s">
        <v>4</v>
      </c>
      <c r="U352" s="357" t="s">
        <v>599</v>
      </c>
      <c r="V352" s="14"/>
      <c r="W352" s="14"/>
    </row>
    <row r="353" spans="1:23" ht="77.099999999999994" customHeight="1" x14ac:dyDescent="0.3">
      <c r="A353" s="357" t="s">
        <v>615</v>
      </c>
      <c r="B353" s="194">
        <v>142</v>
      </c>
      <c r="C353" s="357" t="s">
        <v>616</v>
      </c>
      <c r="D353" s="357" t="s">
        <v>394</v>
      </c>
      <c r="E353" s="358">
        <v>44952</v>
      </c>
      <c r="F353" s="358">
        <v>44953</v>
      </c>
      <c r="G353" s="127">
        <v>45291</v>
      </c>
      <c r="H353" s="56">
        <v>87532783</v>
      </c>
      <c r="I353" s="357" t="s">
        <v>4</v>
      </c>
      <c r="J353" s="357" t="s">
        <v>5</v>
      </c>
      <c r="K353" s="357" t="s">
        <v>32</v>
      </c>
      <c r="L353" s="37">
        <f t="shared" si="17"/>
        <v>0.44797690255089911</v>
      </c>
      <c r="M353" s="31">
        <v>39212665</v>
      </c>
      <c r="N353" s="31">
        <f t="shared" si="16"/>
        <v>48320118</v>
      </c>
      <c r="O353" s="194">
        <v>0</v>
      </c>
      <c r="P353" s="194">
        <v>0</v>
      </c>
      <c r="Q353" s="32">
        <v>0</v>
      </c>
      <c r="R353" s="255">
        <v>0</v>
      </c>
      <c r="S353" s="22">
        <f t="shared" si="18"/>
        <v>87532783</v>
      </c>
      <c r="T353" s="257" t="s">
        <v>4</v>
      </c>
      <c r="U353" s="357" t="s">
        <v>617</v>
      </c>
      <c r="V353" s="14"/>
      <c r="W353" s="14"/>
    </row>
    <row r="354" spans="1:23" ht="77.099999999999994" customHeight="1" x14ac:dyDescent="0.3">
      <c r="A354" s="346" t="s">
        <v>618</v>
      </c>
      <c r="B354" s="215">
        <v>143</v>
      </c>
      <c r="C354" s="346" t="s">
        <v>117</v>
      </c>
      <c r="D354" s="346" t="s">
        <v>10</v>
      </c>
      <c r="E354" s="348">
        <v>44952</v>
      </c>
      <c r="F354" s="348">
        <v>44953</v>
      </c>
      <c r="G354" s="125">
        <v>45291</v>
      </c>
      <c r="H354" s="52">
        <v>87532783</v>
      </c>
      <c r="I354" s="346" t="s">
        <v>4</v>
      </c>
      <c r="J354" s="346" t="s">
        <v>5</v>
      </c>
      <c r="K354" s="346" t="s">
        <v>32</v>
      </c>
      <c r="L354" s="19">
        <f t="shared" si="17"/>
        <v>0.44797690255089911</v>
      </c>
      <c r="M354" s="18">
        <v>39212665</v>
      </c>
      <c r="N354" s="18">
        <f t="shared" si="16"/>
        <v>48320118</v>
      </c>
      <c r="O354" s="215">
        <v>0</v>
      </c>
      <c r="P354" s="215">
        <v>0</v>
      </c>
      <c r="Q354" s="26">
        <v>0</v>
      </c>
      <c r="R354" s="232">
        <v>0</v>
      </c>
      <c r="S354" s="22">
        <f t="shared" si="18"/>
        <v>87532783</v>
      </c>
      <c r="T354" s="231" t="s">
        <v>4</v>
      </c>
      <c r="U354" s="346" t="s">
        <v>619</v>
      </c>
      <c r="V354" s="14"/>
      <c r="W354" s="14"/>
    </row>
    <row r="355" spans="1:23" ht="77.099999999999994" customHeight="1" x14ac:dyDescent="0.3">
      <c r="A355" s="346" t="s">
        <v>623</v>
      </c>
      <c r="B355" s="215">
        <v>145</v>
      </c>
      <c r="C355" s="346" t="s">
        <v>624</v>
      </c>
      <c r="D355" s="346" t="s">
        <v>625</v>
      </c>
      <c r="E355" s="386">
        <v>44952</v>
      </c>
      <c r="F355" s="386">
        <v>44953</v>
      </c>
      <c r="G355" s="125">
        <v>45291</v>
      </c>
      <c r="H355" s="52">
        <v>51649400</v>
      </c>
      <c r="I355" s="356" t="s">
        <v>4</v>
      </c>
      <c r="J355" s="346" t="s">
        <v>5</v>
      </c>
      <c r="K355" s="346" t="s">
        <v>16</v>
      </c>
      <c r="L355" s="19">
        <f t="shared" si="17"/>
        <v>0.44034093329254553</v>
      </c>
      <c r="M355" s="18">
        <v>22743345</v>
      </c>
      <c r="N355" s="18">
        <f t="shared" si="16"/>
        <v>28906055</v>
      </c>
      <c r="O355" s="215">
        <v>0</v>
      </c>
      <c r="P355" s="215">
        <v>0</v>
      </c>
      <c r="Q355" s="26">
        <v>0</v>
      </c>
      <c r="R355" s="232">
        <v>0</v>
      </c>
      <c r="S355" s="22">
        <f t="shared" si="18"/>
        <v>51649400</v>
      </c>
      <c r="T355" s="231" t="s">
        <v>4</v>
      </c>
      <c r="U355" s="346" t="s">
        <v>626</v>
      </c>
      <c r="V355" s="14"/>
      <c r="W355" s="14"/>
    </row>
    <row r="356" spans="1:23" ht="77.099999999999994" customHeight="1" x14ac:dyDescent="0.3">
      <c r="A356" s="346" t="s">
        <v>633</v>
      </c>
      <c r="B356" s="215">
        <v>148</v>
      </c>
      <c r="C356" s="346" t="s">
        <v>53</v>
      </c>
      <c r="D356" s="346" t="s">
        <v>634</v>
      </c>
      <c r="E356" s="348">
        <v>44952</v>
      </c>
      <c r="F356" s="348">
        <v>44956</v>
      </c>
      <c r="G356" s="125">
        <v>45291</v>
      </c>
      <c r="H356" s="52">
        <v>42627947</v>
      </c>
      <c r="I356" s="356" t="s">
        <v>4</v>
      </c>
      <c r="J356" s="346" t="s">
        <v>5</v>
      </c>
      <c r="K356" s="346" t="s">
        <v>12</v>
      </c>
      <c r="L356" s="19">
        <f t="shared" si="17"/>
        <v>0.45103858743185543</v>
      </c>
      <c r="M356" s="18">
        <v>19226849</v>
      </c>
      <c r="N356" s="18">
        <f t="shared" si="16"/>
        <v>23401098</v>
      </c>
      <c r="O356" s="215">
        <v>0</v>
      </c>
      <c r="P356" s="215">
        <v>0</v>
      </c>
      <c r="Q356" s="26">
        <v>0</v>
      </c>
      <c r="R356" s="232">
        <v>0</v>
      </c>
      <c r="S356" s="22">
        <f t="shared" si="18"/>
        <v>42627947</v>
      </c>
      <c r="T356" s="231" t="s">
        <v>4</v>
      </c>
      <c r="U356" s="346" t="s">
        <v>635</v>
      </c>
      <c r="V356" s="14"/>
      <c r="W356" s="14"/>
    </row>
    <row r="357" spans="1:23" ht="77.099999999999994" customHeight="1" x14ac:dyDescent="0.3">
      <c r="A357" s="346" t="s">
        <v>636</v>
      </c>
      <c r="B357" s="215">
        <v>149</v>
      </c>
      <c r="C357" s="346" t="s">
        <v>637</v>
      </c>
      <c r="D357" s="380" t="s">
        <v>78</v>
      </c>
      <c r="E357" s="348">
        <v>44952</v>
      </c>
      <c r="F357" s="348">
        <v>44956</v>
      </c>
      <c r="G357" s="125">
        <v>45291</v>
      </c>
      <c r="H357" s="52">
        <v>42627947</v>
      </c>
      <c r="I357" s="356" t="s">
        <v>4</v>
      </c>
      <c r="J357" s="346" t="s">
        <v>5</v>
      </c>
      <c r="K357" s="346" t="s">
        <v>12</v>
      </c>
      <c r="L357" s="19">
        <f t="shared" si="17"/>
        <v>0.37982190416066719</v>
      </c>
      <c r="M357" s="18">
        <v>16191028</v>
      </c>
      <c r="N357" s="18">
        <f t="shared" si="16"/>
        <v>26436919</v>
      </c>
      <c r="O357" s="215">
        <v>0</v>
      </c>
      <c r="P357" s="215">
        <v>0</v>
      </c>
      <c r="Q357" s="26">
        <v>0</v>
      </c>
      <c r="R357" s="232">
        <v>0</v>
      </c>
      <c r="S357" s="22">
        <f t="shared" si="18"/>
        <v>42627947</v>
      </c>
      <c r="T357" s="231" t="s">
        <v>4</v>
      </c>
      <c r="U357" s="346" t="s">
        <v>638</v>
      </c>
      <c r="V357" s="14"/>
      <c r="W357" s="14"/>
    </row>
    <row r="358" spans="1:23" ht="77.099999999999994" customHeight="1" x14ac:dyDescent="0.3">
      <c r="A358" s="346" t="s">
        <v>639</v>
      </c>
      <c r="B358" s="215">
        <v>150</v>
      </c>
      <c r="C358" s="346" t="s">
        <v>57</v>
      </c>
      <c r="D358" s="346" t="s">
        <v>415</v>
      </c>
      <c r="E358" s="348">
        <v>44952</v>
      </c>
      <c r="F358" s="348">
        <v>44953</v>
      </c>
      <c r="G358" s="125">
        <v>45291</v>
      </c>
      <c r="H358" s="52">
        <v>61384279</v>
      </c>
      <c r="I358" s="356" t="s">
        <v>4</v>
      </c>
      <c r="J358" s="346" t="s">
        <v>5</v>
      </c>
      <c r="K358" s="346" t="s">
        <v>33</v>
      </c>
      <c r="L358" s="19">
        <f t="shared" si="17"/>
        <v>0.45994064701810705</v>
      </c>
      <c r="M358" s="18">
        <v>28233125</v>
      </c>
      <c r="N358" s="18">
        <f t="shared" si="16"/>
        <v>33151154</v>
      </c>
      <c r="O358" s="215">
        <v>0</v>
      </c>
      <c r="P358" s="215">
        <v>0</v>
      </c>
      <c r="Q358" s="26">
        <v>0</v>
      </c>
      <c r="R358" s="232">
        <v>0</v>
      </c>
      <c r="S358" s="22">
        <f t="shared" si="18"/>
        <v>61384279</v>
      </c>
      <c r="T358" s="231" t="s">
        <v>4</v>
      </c>
      <c r="U358" s="346" t="s">
        <v>640</v>
      </c>
      <c r="V358" s="14"/>
      <c r="W358" s="14"/>
    </row>
    <row r="359" spans="1:23" ht="77.099999999999994" customHeight="1" x14ac:dyDescent="0.3">
      <c r="A359" s="346" t="s">
        <v>641</v>
      </c>
      <c r="B359" s="215">
        <v>151</v>
      </c>
      <c r="C359" s="346" t="s">
        <v>112</v>
      </c>
      <c r="D359" s="380" t="s">
        <v>642</v>
      </c>
      <c r="E359" s="348">
        <v>44952</v>
      </c>
      <c r="F359" s="348">
        <v>44958</v>
      </c>
      <c r="G359" s="125">
        <v>45291</v>
      </c>
      <c r="H359" s="52">
        <v>87532783</v>
      </c>
      <c r="I359" s="346" t="s">
        <v>4</v>
      </c>
      <c r="J359" s="346" t="s">
        <v>5</v>
      </c>
      <c r="K359" s="346" t="s">
        <v>32</v>
      </c>
      <c r="L359" s="19">
        <f t="shared" si="17"/>
        <v>0.89966292971628703</v>
      </c>
      <c r="M359" s="18">
        <v>78750000</v>
      </c>
      <c r="N359" s="18">
        <f t="shared" si="16"/>
        <v>8782783</v>
      </c>
      <c r="O359" s="215">
        <v>0</v>
      </c>
      <c r="P359" s="215">
        <v>0</v>
      </c>
      <c r="Q359" s="26">
        <v>0</v>
      </c>
      <c r="R359" s="232">
        <v>0</v>
      </c>
      <c r="S359" s="22">
        <f t="shared" si="18"/>
        <v>87532783</v>
      </c>
      <c r="T359" s="231" t="s">
        <v>4</v>
      </c>
      <c r="U359" s="346" t="s">
        <v>643</v>
      </c>
      <c r="V359" s="14"/>
      <c r="W359" s="14"/>
    </row>
    <row r="360" spans="1:23" ht="77.099999999999994" customHeight="1" x14ac:dyDescent="0.3">
      <c r="A360" s="346" t="s">
        <v>666</v>
      </c>
      <c r="B360" s="215">
        <v>158</v>
      </c>
      <c r="C360" s="346" t="s">
        <v>667</v>
      </c>
      <c r="D360" s="346" t="s">
        <v>668</v>
      </c>
      <c r="E360" s="348">
        <v>44952</v>
      </c>
      <c r="F360" s="348">
        <v>44956</v>
      </c>
      <c r="G360" s="125">
        <v>45291</v>
      </c>
      <c r="H360" s="52">
        <v>42754439</v>
      </c>
      <c r="I360" s="346" t="s">
        <v>4</v>
      </c>
      <c r="J360" s="346" t="s">
        <v>5</v>
      </c>
      <c r="K360" s="346" t="s">
        <v>669</v>
      </c>
      <c r="L360" s="19">
        <f t="shared" si="17"/>
        <v>0.44970415820448489</v>
      </c>
      <c r="M360" s="18">
        <v>19226849</v>
      </c>
      <c r="N360" s="18">
        <f t="shared" si="16"/>
        <v>23527590</v>
      </c>
      <c r="O360" s="215">
        <v>0</v>
      </c>
      <c r="P360" s="215">
        <v>0</v>
      </c>
      <c r="Q360" s="26">
        <v>0</v>
      </c>
      <c r="R360" s="232">
        <v>0</v>
      </c>
      <c r="S360" s="22">
        <f t="shared" si="18"/>
        <v>42754439</v>
      </c>
      <c r="T360" s="231" t="s">
        <v>4</v>
      </c>
      <c r="U360" s="346" t="s">
        <v>670</v>
      </c>
      <c r="V360" s="14"/>
      <c r="W360" s="14"/>
    </row>
    <row r="361" spans="1:23" ht="77.099999999999994" customHeight="1" x14ac:dyDescent="0.3">
      <c r="A361" s="346" t="s">
        <v>671</v>
      </c>
      <c r="B361" s="215">
        <v>159</v>
      </c>
      <c r="C361" s="346" t="s">
        <v>672</v>
      </c>
      <c r="D361" s="346" t="s">
        <v>673</v>
      </c>
      <c r="E361" s="348">
        <v>44952</v>
      </c>
      <c r="F361" s="348">
        <v>44952</v>
      </c>
      <c r="G361" s="125">
        <v>45046</v>
      </c>
      <c r="H361" s="52">
        <v>16514850</v>
      </c>
      <c r="I361" s="346" t="s">
        <v>4</v>
      </c>
      <c r="J361" s="346" t="s">
        <v>5</v>
      </c>
      <c r="K361" s="346" t="s">
        <v>39</v>
      </c>
      <c r="L361" s="19">
        <f t="shared" si="17"/>
        <v>0.94117657744393679</v>
      </c>
      <c r="M361" s="18">
        <v>15543390</v>
      </c>
      <c r="N361" s="18">
        <f t="shared" si="16"/>
        <v>971460</v>
      </c>
      <c r="O361" s="215">
        <v>0</v>
      </c>
      <c r="P361" s="215">
        <v>0</v>
      </c>
      <c r="Q361" s="26">
        <v>0</v>
      </c>
      <c r="R361" s="232">
        <v>0</v>
      </c>
      <c r="S361" s="22">
        <f t="shared" si="18"/>
        <v>16514850</v>
      </c>
      <c r="T361" s="231" t="s">
        <v>4</v>
      </c>
      <c r="U361" s="346" t="s">
        <v>674</v>
      </c>
      <c r="V361" s="14"/>
      <c r="W361" s="14"/>
    </row>
    <row r="362" spans="1:23" ht="77.099999999999994" customHeight="1" x14ac:dyDescent="0.3">
      <c r="A362" s="346" t="s">
        <v>675</v>
      </c>
      <c r="B362" s="215">
        <v>160</v>
      </c>
      <c r="C362" s="346" t="s">
        <v>676</v>
      </c>
      <c r="D362" s="346" t="s">
        <v>677</v>
      </c>
      <c r="E362" s="348">
        <v>44952</v>
      </c>
      <c r="F362" s="348">
        <v>44952</v>
      </c>
      <c r="G362" s="125">
        <v>45291</v>
      </c>
      <c r="H362" s="52">
        <v>43386899</v>
      </c>
      <c r="I362" s="346" t="s">
        <v>4</v>
      </c>
      <c r="J362" s="346" t="s">
        <v>5</v>
      </c>
      <c r="K362" s="346" t="s">
        <v>11</v>
      </c>
      <c r="L362" s="19">
        <f t="shared" si="17"/>
        <v>0.36734690349729765</v>
      </c>
      <c r="M362" s="18">
        <v>15938043</v>
      </c>
      <c r="N362" s="18">
        <f t="shared" si="16"/>
        <v>27448856</v>
      </c>
      <c r="O362" s="215">
        <v>0</v>
      </c>
      <c r="P362" s="215">
        <v>0</v>
      </c>
      <c r="Q362" s="26">
        <v>0</v>
      </c>
      <c r="R362" s="232">
        <v>0</v>
      </c>
      <c r="S362" s="22">
        <f t="shared" si="18"/>
        <v>43386899</v>
      </c>
      <c r="T362" s="231" t="s">
        <v>4</v>
      </c>
      <c r="U362" s="346" t="s">
        <v>678</v>
      </c>
      <c r="V362" s="14"/>
      <c r="W362" s="14"/>
    </row>
    <row r="363" spans="1:23" ht="107.1" customHeight="1" x14ac:dyDescent="0.3">
      <c r="A363" s="346" t="s">
        <v>691</v>
      </c>
      <c r="B363" s="215">
        <v>165</v>
      </c>
      <c r="C363" s="346" t="s">
        <v>692</v>
      </c>
      <c r="D363" s="346" t="s">
        <v>693</v>
      </c>
      <c r="E363" s="386">
        <v>44952</v>
      </c>
      <c r="F363" s="386">
        <v>44953</v>
      </c>
      <c r="G363" s="125">
        <v>45291</v>
      </c>
      <c r="H363" s="52">
        <v>49448435</v>
      </c>
      <c r="I363" s="346" t="s">
        <v>4</v>
      </c>
      <c r="J363" s="346" t="s">
        <v>5</v>
      </c>
      <c r="K363" s="346" t="s">
        <v>18</v>
      </c>
      <c r="L363" s="19">
        <f t="shared" si="17"/>
        <v>0.45994064321752548</v>
      </c>
      <c r="M363" s="18">
        <v>22743345</v>
      </c>
      <c r="N363" s="18">
        <f t="shared" si="16"/>
        <v>26705090</v>
      </c>
      <c r="O363" s="215">
        <v>0</v>
      </c>
      <c r="P363" s="215">
        <v>0</v>
      </c>
      <c r="Q363" s="26">
        <v>0</v>
      </c>
      <c r="R363" s="232">
        <v>0</v>
      </c>
      <c r="S363" s="22">
        <f t="shared" si="18"/>
        <v>49448435</v>
      </c>
      <c r="T363" s="231" t="s">
        <v>4</v>
      </c>
      <c r="U363" s="346" t="s">
        <v>694</v>
      </c>
      <c r="V363" s="14"/>
      <c r="W363" s="14"/>
    </row>
    <row r="364" spans="1:23" ht="77.099999999999994" customHeight="1" x14ac:dyDescent="0.3">
      <c r="A364" s="346" t="s">
        <v>718</v>
      </c>
      <c r="B364" s="215">
        <v>173</v>
      </c>
      <c r="C364" s="346" t="s">
        <v>80</v>
      </c>
      <c r="D364" s="346" t="s">
        <v>719</v>
      </c>
      <c r="E364" s="348">
        <v>44952</v>
      </c>
      <c r="F364" s="348">
        <v>44953</v>
      </c>
      <c r="G364" s="125">
        <v>45046</v>
      </c>
      <c r="H364" s="52">
        <v>56501478</v>
      </c>
      <c r="I364" s="346" t="s">
        <v>4</v>
      </c>
      <c r="J364" s="346" t="s">
        <v>5</v>
      </c>
      <c r="K364" s="346" t="s">
        <v>18</v>
      </c>
      <c r="L364" s="19">
        <f t="shared" si="17"/>
        <v>0.9313725563072881</v>
      </c>
      <c r="M364" s="18">
        <v>52623926</v>
      </c>
      <c r="N364" s="18">
        <f t="shared" si="16"/>
        <v>3877552</v>
      </c>
      <c r="O364" s="215">
        <v>0</v>
      </c>
      <c r="P364" s="215">
        <v>0</v>
      </c>
      <c r="Q364" s="26">
        <v>0</v>
      </c>
      <c r="R364" s="232">
        <v>0</v>
      </c>
      <c r="S364" s="22">
        <f t="shared" si="18"/>
        <v>56501478</v>
      </c>
      <c r="T364" s="231" t="s">
        <v>4</v>
      </c>
      <c r="U364" s="346" t="s">
        <v>720</v>
      </c>
      <c r="V364" s="14"/>
      <c r="W364" s="14"/>
    </row>
    <row r="365" spans="1:23" ht="77.099999999999994" customHeight="1" x14ac:dyDescent="0.3">
      <c r="A365" s="357" t="s">
        <v>522</v>
      </c>
      <c r="B365" s="194">
        <v>114</v>
      </c>
      <c r="C365" s="357" t="s">
        <v>523</v>
      </c>
      <c r="D365" s="357" t="s">
        <v>30</v>
      </c>
      <c r="E365" s="358">
        <v>44953</v>
      </c>
      <c r="F365" s="358">
        <v>44956</v>
      </c>
      <c r="G365" s="127">
        <v>45291</v>
      </c>
      <c r="H365" s="56">
        <v>87532783</v>
      </c>
      <c r="I365" s="357" t="s">
        <v>4</v>
      </c>
      <c r="J365" s="357" t="s">
        <v>5</v>
      </c>
      <c r="K365" s="357" t="s">
        <v>32</v>
      </c>
      <c r="L365" s="37">
        <f t="shared" si="17"/>
        <v>0.439306413918086</v>
      </c>
      <c r="M365" s="31">
        <v>38453713</v>
      </c>
      <c r="N365" s="31">
        <f t="shared" si="16"/>
        <v>49079070</v>
      </c>
      <c r="O365" s="194">
        <v>0</v>
      </c>
      <c r="P365" s="194">
        <v>0</v>
      </c>
      <c r="Q365" s="32">
        <v>0</v>
      </c>
      <c r="R365" s="255">
        <v>0</v>
      </c>
      <c r="S365" s="22">
        <f t="shared" si="18"/>
        <v>87532783</v>
      </c>
      <c r="T365" s="257" t="s">
        <v>4</v>
      </c>
      <c r="U365" s="357" t="s">
        <v>524</v>
      </c>
      <c r="V365" s="14"/>
      <c r="W365" s="14"/>
    </row>
    <row r="366" spans="1:23" ht="77.099999999999994" customHeight="1" x14ac:dyDescent="0.3">
      <c r="A366" s="357" t="s">
        <v>527</v>
      </c>
      <c r="B366" s="194">
        <v>116</v>
      </c>
      <c r="C366" s="357" t="s">
        <v>528</v>
      </c>
      <c r="D366" s="357" t="s">
        <v>30</v>
      </c>
      <c r="E366" s="358">
        <v>44953</v>
      </c>
      <c r="F366" s="358">
        <v>44953</v>
      </c>
      <c r="G366" s="127">
        <v>45291</v>
      </c>
      <c r="H366" s="56">
        <v>87532783</v>
      </c>
      <c r="I366" s="357" t="s">
        <v>4</v>
      </c>
      <c r="J366" s="357" t="s">
        <v>5</v>
      </c>
      <c r="K366" s="357" t="s">
        <v>32</v>
      </c>
      <c r="L366" s="37">
        <f t="shared" si="17"/>
        <v>0.44797690255089911</v>
      </c>
      <c r="M366" s="31">
        <v>39212665</v>
      </c>
      <c r="N366" s="31">
        <f t="shared" si="16"/>
        <v>48320118</v>
      </c>
      <c r="O366" s="194">
        <v>0</v>
      </c>
      <c r="P366" s="194">
        <v>0</v>
      </c>
      <c r="Q366" s="32">
        <v>0</v>
      </c>
      <c r="R366" s="255">
        <v>0</v>
      </c>
      <c r="S366" s="22">
        <f t="shared" si="18"/>
        <v>87532783</v>
      </c>
      <c r="T366" s="257" t="s">
        <v>4</v>
      </c>
      <c r="U366" s="357" t="s">
        <v>529</v>
      </c>
      <c r="V366" s="14"/>
      <c r="W366" s="14"/>
    </row>
    <row r="367" spans="1:23" ht="77.099999999999994" customHeight="1" x14ac:dyDescent="0.3">
      <c r="A367" s="346" t="s">
        <v>652</v>
      </c>
      <c r="B367" s="215">
        <v>154</v>
      </c>
      <c r="C367" s="346" t="s">
        <v>653</v>
      </c>
      <c r="D367" s="346" t="s">
        <v>654</v>
      </c>
      <c r="E367" s="348">
        <v>44953</v>
      </c>
      <c r="F367" s="348">
        <v>44958</v>
      </c>
      <c r="G367" s="125">
        <v>45138</v>
      </c>
      <c r="H367" s="52">
        <v>1946665220</v>
      </c>
      <c r="I367" s="346" t="s">
        <v>4</v>
      </c>
      <c r="J367" s="346" t="s">
        <v>5</v>
      </c>
      <c r="K367" s="346" t="s">
        <v>13</v>
      </c>
      <c r="L367" s="19">
        <f t="shared" si="17"/>
        <v>0.96653519447992198</v>
      </c>
      <c r="M367" s="18">
        <v>1881520447</v>
      </c>
      <c r="N367" s="18">
        <f t="shared" si="16"/>
        <v>65144773</v>
      </c>
      <c r="O367" s="215">
        <v>0</v>
      </c>
      <c r="P367" s="215">
        <v>0</v>
      </c>
      <c r="Q367" s="26">
        <v>0</v>
      </c>
      <c r="R367" s="232">
        <v>0</v>
      </c>
      <c r="S367" s="22">
        <f t="shared" si="18"/>
        <v>1946665220</v>
      </c>
      <c r="T367" s="231" t="s">
        <v>4</v>
      </c>
      <c r="U367" s="346" t="s">
        <v>622</v>
      </c>
      <c r="V367" s="14"/>
      <c r="W367" s="14"/>
    </row>
    <row r="368" spans="1:23" ht="77.099999999999994" customHeight="1" x14ac:dyDescent="0.3">
      <c r="A368" s="346" t="s">
        <v>662</v>
      </c>
      <c r="B368" s="215">
        <v>157</v>
      </c>
      <c r="C368" s="346" t="s">
        <v>663</v>
      </c>
      <c r="D368" s="346" t="s">
        <v>664</v>
      </c>
      <c r="E368" s="348">
        <v>44953</v>
      </c>
      <c r="F368" s="348">
        <v>44956</v>
      </c>
      <c r="G368" s="125">
        <v>45291</v>
      </c>
      <c r="H368" s="52">
        <v>85002943</v>
      </c>
      <c r="I368" s="346" t="s">
        <v>4</v>
      </c>
      <c r="J368" s="346" t="s">
        <v>5</v>
      </c>
      <c r="K368" s="346" t="s">
        <v>32</v>
      </c>
      <c r="L368" s="19">
        <f t="shared" si="17"/>
        <v>0.45238096050392046</v>
      </c>
      <c r="M368" s="18">
        <v>38453713</v>
      </c>
      <c r="N368" s="18">
        <f t="shared" si="16"/>
        <v>46549230</v>
      </c>
      <c r="O368" s="215">
        <v>0</v>
      </c>
      <c r="P368" s="215">
        <v>0</v>
      </c>
      <c r="Q368" s="26">
        <v>0</v>
      </c>
      <c r="R368" s="232">
        <v>0</v>
      </c>
      <c r="S368" s="22">
        <f t="shared" si="18"/>
        <v>85002943</v>
      </c>
      <c r="T368" s="231" t="s">
        <v>4</v>
      </c>
      <c r="U368" s="346" t="s">
        <v>665</v>
      </c>
      <c r="V368" s="14"/>
      <c r="W368" s="14"/>
    </row>
    <row r="369" spans="1:23" ht="77.099999999999994" customHeight="1" x14ac:dyDescent="0.3">
      <c r="A369" s="346" t="s">
        <v>705</v>
      </c>
      <c r="B369" s="215">
        <v>169</v>
      </c>
      <c r="C369" s="346" t="s">
        <v>105</v>
      </c>
      <c r="D369" s="346" t="s">
        <v>706</v>
      </c>
      <c r="E369" s="348">
        <v>44953</v>
      </c>
      <c r="F369" s="348">
        <v>44957</v>
      </c>
      <c r="G369" s="125">
        <v>45291</v>
      </c>
      <c r="H369" s="52">
        <v>85255927</v>
      </c>
      <c r="I369" s="346" t="s">
        <v>4</v>
      </c>
      <c r="J369" s="346" t="s">
        <v>5</v>
      </c>
      <c r="K369" s="346" t="s">
        <v>12</v>
      </c>
      <c r="L369" s="19">
        <f t="shared" si="17"/>
        <v>0.44807124084170713</v>
      </c>
      <c r="M369" s="18">
        <v>38200729</v>
      </c>
      <c r="N369" s="18">
        <f t="shared" si="16"/>
        <v>47055198</v>
      </c>
      <c r="O369" s="215">
        <v>0</v>
      </c>
      <c r="P369" s="215">
        <v>0</v>
      </c>
      <c r="Q369" s="26">
        <v>0</v>
      </c>
      <c r="R369" s="232">
        <v>0</v>
      </c>
      <c r="S369" s="22">
        <f t="shared" si="18"/>
        <v>85255927</v>
      </c>
      <c r="T369" s="231" t="s">
        <v>4</v>
      </c>
      <c r="U369" s="346" t="s">
        <v>707</v>
      </c>
      <c r="V369" s="14"/>
      <c r="W369" s="14"/>
    </row>
    <row r="370" spans="1:23" ht="77.099999999999994" customHeight="1" x14ac:dyDescent="0.3">
      <c r="A370" s="363" t="s">
        <v>708</v>
      </c>
      <c r="B370" s="195">
        <v>170</v>
      </c>
      <c r="C370" s="363" t="s">
        <v>55</v>
      </c>
      <c r="D370" s="363" t="s">
        <v>709</v>
      </c>
      <c r="E370" s="364">
        <v>44953</v>
      </c>
      <c r="F370" s="364">
        <v>44958</v>
      </c>
      <c r="G370" s="129">
        <v>45291</v>
      </c>
      <c r="H370" s="58">
        <v>129096072</v>
      </c>
      <c r="I370" s="363" t="s">
        <v>4</v>
      </c>
      <c r="J370" s="363" t="s">
        <v>5</v>
      </c>
      <c r="K370" s="363" t="s">
        <v>115</v>
      </c>
      <c r="L370" s="445">
        <f t="shared" si="17"/>
        <v>0.41666666666666669</v>
      </c>
      <c r="M370" s="59">
        <v>53790030</v>
      </c>
      <c r="N370" s="59">
        <f t="shared" si="16"/>
        <v>75306042</v>
      </c>
      <c r="O370" s="195">
        <v>0</v>
      </c>
      <c r="P370" s="195">
        <v>0</v>
      </c>
      <c r="Q370" s="60">
        <v>0</v>
      </c>
      <c r="R370" s="365">
        <v>0</v>
      </c>
      <c r="S370" s="22">
        <f t="shared" si="18"/>
        <v>129096072</v>
      </c>
      <c r="T370" s="366" t="s">
        <v>4</v>
      </c>
      <c r="U370" s="363" t="s">
        <v>710</v>
      </c>
      <c r="V370" s="14"/>
      <c r="W370" s="14"/>
    </row>
    <row r="371" spans="1:23" ht="77.099999999999994" customHeight="1" x14ac:dyDescent="0.3">
      <c r="A371" s="357" t="s">
        <v>728</v>
      </c>
      <c r="B371" s="194">
        <v>176</v>
      </c>
      <c r="C371" s="357" t="s">
        <v>29</v>
      </c>
      <c r="D371" s="357" t="s">
        <v>267</v>
      </c>
      <c r="E371" s="358">
        <v>44953</v>
      </c>
      <c r="F371" s="358">
        <v>44953</v>
      </c>
      <c r="G371" s="127">
        <v>45291</v>
      </c>
      <c r="H371" s="56">
        <v>87532783</v>
      </c>
      <c r="I371" s="357" t="s">
        <v>4</v>
      </c>
      <c r="J371" s="357" t="s">
        <v>5</v>
      </c>
      <c r="K371" s="357" t="s">
        <v>32</v>
      </c>
      <c r="L371" s="37">
        <f t="shared" si="17"/>
        <v>0.44797690255089911</v>
      </c>
      <c r="M371" s="31">
        <v>39212665</v>
      </c>
      <c r="N371" s="31">
        <f t="shared" si="16"/>
        <v>48320118</v>
      </c>
      <c r="O371" s="194">
        <v>0</v>
      </c>
      <c r="P371" s="194">
        <v>0</v>
      </c>
      <c r="Q371" s="32">
        <v>0</v>
      </c>
      <c r="R371" s="255">
        <v>0</v>
      </c>
      <c r="S371" s="22">
        <f t="shared" si="18"/>
        <v>87532783</v>
      </c>
      <c r="T371" s="257" t="s">
        <v>4</v>
      </c>
      <c r="U371" s="357" t="s">
        <v>729</v>
      </c>
      <c r="V371" s="14"/>
      <c r="W371" s="14"/>
    </row>
    <row r="372" spans="1:23" ht="77.099999999999994" customHeight="1" x14ac:dyDescent="0.3">
      <c r="A372" s="363" t="s">
        <v>748</v>
      </c>
      <c r="B372" s="195">
        <v>183</v>
      </c>
      <c r="C372" s="363" t="s">
        <v>749</v>
      </c>
      <c r="D372" s="363" t="s">
        <v>750</v>
      </c>
      <c r="E372" s="364">
        <v>44953</v>
      </c>
      <c r="F372" s="364">
        <v>44958</v>
      </c>
      <c r="G372" s="129">
        <v>45291</v>
      </c>
      <c r="H372" s="58">
        <v>129096072</v>
      </c>
      <c r="I372" s="363" t="s">
        <v>4</v>
      </c>
      <c r="J372" s="363" t="s">
        <v>5</v>
      </c>
      <c r="K372" s="363" t="s">
        <v>115</v>
      </c>
      <c r="L372" s="445">
        <f t="shared" si="17"/>
        <v>0.41666666666666669</v>
      </c>
      <c r="M372" s="59">
        <v>53790030</v>
      </c>
      <c r="N372" s="59">
        <f t="shared" si="16"/>
        <v>75306042</v>
      </c>
      <c r="O372" s="195">
        <v>0</v>
      </c>
      <c r="P372" s="195">
        <v>0</v>
      </c>
      <c r="Q372" s="60">
        <v>0</v>
      </c>
      <c r="R372" s="365">
        <v>0</v>
      </c>
      <c r="S372" s="22">
        <f t="shared" si="18"/>
        <v>129096072</v>
      </c>
      <c r="T372" s="366" t="s">
        <v>4</v>
      </c>
      <c r="U372" s="363" t="s">
        <v>751</v>
      </c>
      <c r="V372" s="14"/>
      <c r="W372" s="14"/>
    </row>
    <row r="373" spans="1:23" ht="77.099999999999994" customHeight="1" x14ac:dyDescent="0.3">
      <c r="A373" s="346" t="s">
        <v>756</v>
      </c>
      <c r="B373" s="215">
        <v>185</v>
      </c>
      <c r="C373" s="346" t="s">
        <v>76</v>
      </c>
      <c r="D373" s="346" t="s">
        <v>757</v>
      </c>
      <c r="E373" s="348">
        <v>44953</v>
      </c>
      <c r="F373" s="348">
        <v>44954</v>
      </c>
      <c r="G373" s="125">
        <v>45291</v>
      </c>
      <c r="H373" s="52">
        <v>113205737</v>
      </c>
      <c r="I373" s="346" t="s">
        <v>4</v>
      </c>
      <c r="J373" s="346" t="s">
        <v>5</v>
      </c>
      <c r="K373" s="346" t="s">
        <v>669</v>
      </c>
      <c r="L373" s="19">
        <f t="shared" si="17"/>
        <v>0.45427728631809533</v>
      </c>
      <c r="M373" s="18">
        <v>51426795</v>
      </c>
      <c r="N373" s="18">
        <f t="shared" si="16"/>
        <v>61778942</v>
      </c>
      <c r="O373" s="215">
        <v>0</v>
      </c>
      <c r="P373" s="215">
        <v>0</v>
      </c>
      <c r="Q373" s="26">
        <v>0</v>
      </c>
      <c r="R373" s="232">
        <v>0</v>
      </c>
      <c r="S373" s="22">
        <f t="shared" si="18"/>
        <v>113205737</v>
      </c>
      <c r="T373" s="231" t="s">
        <v>4</v>
      </c>
      <c r="U373" s="346" t="s">
        <v>758</v>
      </c>
      <c r="V373" s="14"/>
      <c r="W373" s="14"/>
    </row>
    <row r="374" spans="1:23" ht="77.099999999999994" customHeight="1" x14ac:dyDescent="0.3">
      <c r="A374" s="357" t="s">
        <v>525</v>
      </c>
      <c r="B374" s="194">
        <v>115</v>
      </c>
      <c r="C374" s="357" t="s">
        <v>67</v>
      </c>
      <c r="D374" s="357" t="s">
        <v>30</v>
      </c>
      <c r="E374" s="358">
        <v>44956</v>
      </c>
      <c r="F374" s="358">
        <v>44956</v>
      </c>
      <c r="G374" s="127">
        <v>45291</v>
      </c>
      <c r="H374" s="56">
        <v>87532783</v>
      </c>
      <c r="I374" s="357" t="s">
        <v>4</v>
      </c>
      <c r="J374" s="357" t="s">
        <v>5</v>
      </c>
      <c r="K374" s="357" t="s">
        <v>32</v>
      </c>
      <c r="L374" s="37">
        <f t="shared" si="17"/>
        <v>0.439306413918086</v>
      </c>
      <c r="M374" s="31">
        <v>38453713</v>
      </c>
      <c r="N374" s="31">
        <f t="shared" si="16"/>
        <v>49079070</v>
      </c>
      <c r="O374" s="194">
        <v>0</v>
      </c>
      <c r="P374" s="194">
        <v>0</v>
      </c>
      <c r="Q374" s="32">
        <v>0</v>
      </c>
      <c r="R374" s="255">
        <v>0</v>
      </c>
      <c r="S374" s="22">
        <f t="shared" si="18"/>
        <v>87532783</v>
      </c>
      <c r="T374" s="257" t="s">
        <v>4</v>
      </c>
      <c r="U374" s="357" t="s">
        <v>526</v>
      </c>
      <c r="V374" s="14"/>
      <c r="W374" s="14"/>
    </row>
    <row r="375" spans="1:23" ht="77.099999999999994" customHeight="1" x14ac:dyDescent="0.3">
      <c r="A375" s="360" t="s">
        <v>592</v>
      </c>
      <c r="B375" s="196">
        <v>134</v>
      </c>
      <c r="C375" s="360" t="s">
        <v>70</v>
      </c>
      <c r="D375" s="360" t="s">
        <v>401</v>
      </c>
      <c r="E375" s="361">
        <v>44956</v>
      </c>
      <c r="F375" s="361">
        <v>44957</v>
      </c>
      <c r="G375" s="128">
        <v>45291</v>
      </c>
      <c r="H375" s="57">
        <v>85761895</v>
      </c>
      <c r="I375" s="360" t="s">
        <v>4</v>
      </c>
      <c r="J375" s="360" t="s">
        <v>5</v>
      </c>
      <c r="K375" s="360" t="s">
        <v>8</v>
      </c>
      <c r="L375" s="47">
        <f t="shared" si="17"/>
        <v>9.1445320791943785E-2</v>
      </c>
      <c r="M375" s="48">
        <v>7842524</v>
      </c>
      <c r="N375" s="48">
        <f t="shared" si="16"/>
        <v>77919371</v>
      </c>
      <c r="O375" s="196">
        <v>0</v>
      </c>
      <c r="P375" s="196">
        <v>0</v>
      </c>
      <c r="Q375" s="50">
        <v>0</v>
      </c>
      <c r="R375" s="332">
        <v>0</v>
      </c>
      <c r="S375" s="22">
        <f t="shared" si="18"/>
        <v>85761895</v>
      </c>
      <c r="T375" s="335" t="s">
        <v>4</v>
      </c>
      <c r="U375" s="360" t="s">
        <v>593</v>
      </c>
      <c r="V375" s="14"/>
      <c r="W375" s="14"/>
    </row>
    <row r="376" spans="1:23" ht="77.099999999999994" customHeight="1" x14ac:dyDescent="0.3">
      <c r="A376" s="346" t="s">
        <v>630</v>
      </c>
      <c r="B376" s="215">
        <v>147</v>
      </c>
      <c r="C376" s="346" t="s">
        <v>83</v>
      </c>
      <c r="D376" s="380" t="s">
        <v>631</v>
      </c>
      <c r="E376" s="348">
        <v>44956</v>
      </c>
      <c r="F376" s="348">
        <v>44958</v>
      </c>
      <c r="G376" s="125">
        <v>45291</v>
      </c>
      <c r="H376" s="52">
        <v>44525327</v>
      </c>
      <c r="I376" s="356" t="s">
        <v>4</v>
      </c>
      <c r="J376" s="346" t="s">
        <v>5</v>
      </c>
      <c r="K376" s="346" t="s">
        <v>16</v>
      </c>
      <c r="L376" s="19">
        <f t="shared" si="17"/>
        <v>0.42613645487656948</v>
      </c>
      <c r="M376" s="18">
        <v>18973865</v>
      </c>
      <c r="N376" s="18">
        <f t="shared" si="16"/>
        <v>25551462</v>
      </c>
      <c r="O376" s="215">
        <v>0</v>
      </c>
      <c r="P376" s="215">
        <v>0</v>
      </c>
      <c r="Q376" s="26">
        <v>0</v>
      </c>
      <c r="R376" s="232">
        <v>0</v>
      </c>
      <c r="S376" s="22">
        <f t="shared" si="18"/>
        <v>44525327</v>
      </c>
      <c r="T376" s="231" t="s">
        <v>4</v>
      </c>
      <c r="U376" s="346" t="s">
        <v>632</v>
      </c>
      <c r="V376" s="14"/>
      <c r="W376" s="14"/>
    </row>
    <row r="377" spans="1:23" ht="77.099999999999994" customHeight="1" x14ac:dyDescent="0.3">
      <c r="A377" s="357" t="s">
        <v>644</v>
      </c>
      <c r="B377" s="194">
        <v>152</v>
      </c>
      <c r="C377" s="357" t="s">
        <v>645</v>
      </c>
      <c r="D377" s="357" t="s">
        <v>646</v>
      </c>
      <c r="E377" s="358">
        <v>44956</v>
      </c>
      <c r="F377" s="358">
        <v>44958</v>
      </c>
      <c r="G377" s="127">
        <v>45291</v>
      </c>
      <c r="H377" s="56">
        <v>87532783</v>
      </c>
      <c r="I377" s="357" t="s">
        <v>4</v>
      </c>
      <c r="J377" s="357" t="s">
        <v>5</v>
      </c>
      <c r="K377" s="357" t="s">
        <v>32</v>
      </c>
      <c r="L377" s="37">
        <f t="shared" si="17"/>
        <v>0.43352608816287724</v>
      </c>
      <c r="M377" s="31">
        <v>37947745</v>
      </c>
      <c r="N377" s="31">
        <f t="shared" si="16"/>
        <v>49585038</v>
      </c>
      <c r="O377" s="194">
        <v>0</v>
      </c>
      <c r="P377" s="194">
        <v>0</v>
      </c>
      <c r="Q377" s="32">
        <v>0</v>
      </c>
      <c r="R377" s="255">
        <v>0</v>
      </c>
      <c r="S377" s="22">
        <f t="shared" si="18"/>
        <v>87532783</v>
      </c>
      <c r="T377" s="257" t="s">
        <v>4</v>
      </c>
      <c r="U377" s="357" t="s">
        <v>647</v>
      </c>
      <c r="V377" s="14"/>
      <c r="W377" s="14"/>
    </row>
    <row r="378" spans="1:23" ht="77.099999999999994" customHeight="1" x14ac:dyDescent="0.3">
      <c r="A378" s="346" t="s">
        <v>655</v>
      </c>
      <c r="B378" s="215">
        <v>155</v>
      </c>
      <c r="C378" s="346" t="s">
        <v>656</v>
      </c>
      <c r="D378" s="346" t="s">
        <v>657</v>
      </c>
      <c r="E378" s="348">
        <v>44956</v>
      </c>
      <c r="F378" s="348">
        <v>44956</v>
      </c>
      <c r="G378" s="125">
        <v>45291</v>
      </c>
      <c r="H378" s="52">
        <v>54401870</v>
      </c>
      <c r="I378" s="346" t="s">
        <v>4</v>
      </c>
      <c r="J378" s="346" t="s">
        <v>5</v>
      </c>
      <c r="K378" s="346" t="s">
        <v>44</v>
      </c>
      <c r="L378" s="19">
        <f t="shared" si="17"/>
        <v>0.45238095675755263</v>
      </c>
      <c r="M378" s="18">
        <v>24610370</v>
      </c>
      <c r="N378" s="18">
        <f t="shared" si="16"/>
        <v>29791500</v>
      </c>
      <c r="O378" s="215">
        <v>0</v>
      </c>
      <c r="P378" s="215">
        <v>0</v>
      </c>
      <c r="Q378" s="26">
        <v>0</v>
      </c>
      <c r="R378" s="232">
        <v>0</v>
      </c>
      <c r="S378" s="22">
        <f t="shared" si="18"/>
        <v>54401870</v>
      </c>
      <c r="T378" s="231" t="s">
        <v>4</v>
      </c>
      <c r="U378" s="346" t="s">
        <v>658</v>
      </c>
      <c r="V378" s="14"/>
      <c r="W378" s="14"/>
    </row>
    <row r="379" spans="1:23" ht="77.099999999999994" customHeight="1" x14ac:dyDescent="0.3">
      <c r="A379" s="346" t="s">
        <v>695</v>
      </c>
      <c r="B379" s="215">
        <v>166</v>
      </c>
      <c r="C379" s="346" t="s">
        <v>86</v>
      </c>
      <c r="D379" s="346" t="s">
        <v>696</v>
      </c>
      <c r="E379" s="348">
        <v>44956</v>
      </c>
      <c r="F379" s="348">
        <v>44963</v>
      </c>
      <c r="G379" s="125">
        <v>45291</v>
      </c>
      <c r="H379" s="52">
        <v>100652606</v>
      </c>
      <c r="I379" s="346" t="s">
        <v>4</v>
      </c>
      <c r="J379" s="346" t="s">
        <v>5</v>
      </c>
      <c r="K379" s="346" t="s">
        <v>336</v>
      </c>
      <c r="L379" s="19">
        <f t="shared" si="17"/>
        <v>0.40974197925883804</v>
      </c>
      <c r="M379" s="18">
        <v>41241598</v>
      </c>
      <c r="N379" s="18">
        <f t="shared" si="16"/>
        <v>59411008</v>
      </c>
      <c r="O379" s="215">
        <v>0</v>
      </c>
      <c r="P379" s="215">
        <v>0</v>
      </c>
      <c r="Q379" s="26">
        <v>0</v>
      </c>
      <c r="R379" s="232">
        <v>0</v>
      </c>
      <c r="S379" s="22">
        <f t="shared" si="18"/>
        <v>100652606</v>
      </c>
      <c r="T379" s="231" t="s">
        <v>4</v>
      </c>
      <c r="U379" s="346" t="s">
        <v>697</v>
      </c>
      <c r="V379" s="14"/>
      <c r="W379" s="14"/>
    </row>
    <row r="380" spans="1:23" ht="77.099999999999994" customHeight="1" x14ac:dyDescent="0.3">
      <c r="A380" s="346" t="s">
        <v>698</v>
      </c>
      <c r="B380" s="215">
        <v>167</v>
      </c>
      <c r="C380" s="346" t="s">
        <v>49</v>
      </c>
      <c r="D380" s="346" t="s">
        <v>699</v>
      </c>
      <c r="E380" s="348">
        <v>44956</v>
      </c>
      <c r="F380" s="348">
        <v>44960</v>
      </c>
      <c r="G380" s="125">
        <v>45291</v>
      </c>
      <c r="H380" s="52">
        <v>81228420</v>
      </c>
      <c r="I380" s="346" t="s">
        <v>4</v>
      </c>
      <c r="J380" s="346" t="s">
        <v>5</v>
      </c>
      <c r="K380" s="346" t="s">
        <v>336</v>
      </c>
      <c r="L380" s="19">
        <f t="shared" si="17"/>
        <v>0.41833806443606808</v>
      </c>
      <c r="M380" s="18">
        <v>33980940</v>
      </c>
      <c r="N380" s="18">
        <f t="shared" si="16"/>
        <v>47247480</v>
      </c>
      <c r="O380" s="215">
        <v>0</v>
      </c>
      <c r="P380" s="215">
        <v>0</v>
      </c>
      <c r="Q380" s="26">
        <v>0</v>
      </c>
      <c r="R380" s="232">
        <v>0</v>
      </c>
      <c r="S380" s="22">
        <f t="shared" si="18"/>
        <v>81228420</v>
      </c>
      <c r="T380" s="231" t="s">
        <v>4</v>
      </c>
      <c r="U380" s="346" t="s">
        <v>700</v>
      </c>
      <c r="V380" s="14"/>
      <c r="W380" s="14"/>
    </row>
    <row r="381" spans="1:23" ht="77.099999999999994" customHeight="1" x14ac:dyDescent="0.3">
      <c r="A381" s="346" t="s">
        <v>701</v>
      </c>
      <c r="B381" s="215">
        <v>168</v>
      </c>
      <c r="C381" s="346" t="s">
        <v>702</v>
      </c>
      <c r="D381" s="346" t="s">
        <v>703</v>
      </c>
      <c r="E381" s="348">
        <v>44956</v>
      </c>
      <c r="F381" s="348">
        <v>44958</v>
      </c>
      <c r="G381" s="125">
        <v>45291</v>
      </c>
      <c r="H381" s="52">
        <v>100652606</v>
      </c>
      <c r="I381" s="346" t="s">
        <v>4</v>
      </c>
      <c r="J381" s="346" t="s">
        <v>5</v>
      </c>
      <c r="K381" s="346" t="s">
        <v>336</v>
      </c>
      <c r="L381" s="19">
        <f t="shared" si="17"/>
        <v>0.42979950265768579</v>
      </c>
      <c r="M381" s="18">
        <v>43260440</v>
      </c>
      <c r="N381" s="18">
        <f t="shared" si="16"/>
        <v>57392166</v>
      </c>
      <c r="O381" s="215">
        <v>0</v>
      </c>
      <c r="P381" s="215">
        <v>0</v>
      </c>
      <c r="Q381" s="26">
        <v>0</v>
      </c>
      <c r="R381" s="232">
        <v>0</v>
      </c>
      <c r="S381" s="22">
        <f t="shared" si="18"/>
        <v>100652606</v>
      </c>
      <c r="T381" s="231" t="s">
        <v>4</v>
      </c>
      <c r="U381" s="346" t="s">
        <v>704</v>
      </c>
      <c r="V381" s="14"/>
      <c r="W381" s="14"/>
    </row>
    <row r="382" spans="1:23" ht="77.099999999999994" customHeight="1" x14ac:dyDescent="0.3">
      <c r="A382" s="346" t="s">
        <v>711</v>
      </c>
      <c r="B382" s="215">
        <v>171</v>
      </c>
      <c r="C382" s="346" t="s">
        <v>712</v>
      </c>
      <c r="D382" s="346" t="s">
        <v>92</v>
      </c>
      <c r="E382" s="348">
        <v>44956</v>
      </c>
      <c r="F382" s="348">
        <v>44958</v>
      </c>
      <c r="G382" s="125">
        <v>45291</v>
      </c>
      <c r="H382" s="52">
        <v>42627947</v>
      </c>
      <c r="I382" s="346" t="s">
        <v>4</v>
      </c>
      <c r="J382" s="346" t="s">
        <v>5</v>
      </c>
      <c r="K382" s="346" t="s">
        <v>713</v>
      </c>
      <c r="L382" s="19">
        <f t="shared" si="17"/>
        <v>0.44510388923961081</v>
      </c>
      <c r="M382" s="18">
        <v>18973865</v>
      </c>
      <c r="N382" s="18">
        <f t="shared" si="16"/>
        <v>23654082</v>
      </c>
      <c r="O382" s="215">
        <v>0</v>
      </c>
      <c r="P382" s="215">
        <v>0</v>
      </c>
      <c r="Q382" s="26">
        <v>0</v>
      </c>
      <c r="R382" s="232">
        <v>0</v>
      </c>
      <c r="S382" s="22">
        <f t="shared" si="18"/>
        <v>42627947</v>
      </c>
      <c r="T382" s="231" t="s">
        <v>4</v>
      </c>
      <c r="U382" s="346" t="s">
        <v>714</v>
      </c>
      <c r="V382" s="14"/>
      <c r="W382" s="14"/>
    </row>
    <row r="383" spans="1:23" ht="77.099999999999994" customHeight="1" x14ac:dyDescent="0.3">
      <c r="A383" s="346" t="s">
        <v>715</v>
      </c>
      <c r="B383" s="215">
        <v>172</v>
      </c>
      <c r="C383" s="346" t="s">
        <v>716</v>
      </c>
      <c r="D383" s="346" t="s">
        <v>657</v>
      </c>
      <c r="E383" s="348">
        <v>44956</v>
      </c>
      <c r="F383" s="348">
        <v>44956</v>
      </c>
      <c r="G383" s="125">
        <v>45291</v>
      </c>
      <c r="H383" s="52">
        <v>54887600</v>
      </c>
      <c r="I383" s="346" t="s">
        <v>4</v>
      </c>
      <c r="J383" s="346" t="s">
        <v>5</v>
      </c>
      <c r="K383" s="346" t="s">
        <v>44</v>
      </c>
      <c r="L383" s="19">
        <f t="shared" si="17"/>
        <v>0.44837759348195222</v>
      </c>
      <c r="M383" s="18">
        <v>24610370</v>
      </c>
      <c r="N383" s="18">
        <f t="shared" si="16"/>
        <v>30277230</v>
      </c>
      <c r="O383" s="215">
        <v>0</v>
      </c>
      <c r="P383" s="215">
        <v>0</v>
      </c>
      <c r="Q383" s="26">
        <v>0</v>
      </c>
      <c r="R383" s="232">
        <v>0</v>
      </c>
      <c r="S383" s="22">
        <f t="shared" si="18"/>
        <v>54887600</v>
      </c>
      <c r="T383" s="231" t="s">
        <v>4</v>
      </c>
      <c r="U383" s="346" t="s">
        <v>717</v>
      </c>
      <c r="V383" s="14"/>
      <c r="W383" s="14"/>
    </row>
    <row r="384" spans="1:23" ht="77.099999999999994" customHeight="1" x14ac:dyDescent="0.3">
      <c r="A384" s="346" t="s">
        <v>721</v>
      </c>
      <c r="B384" s="215">
        <v>174</v>
      </c>
      <c r="C384" s="346" t="s">
        <v>722</v>
      </c>
      <c r="D384" s="346" t="s">
        <v>723</v>
      </c>
      <c r="E384" s="348">
        <v>44956</v>
      </c>
      <c r="F384" s="348">
        <v>44958</v>
      </c>
      <c r="G384" s="125">
        <v>45275</v>
      </c>
      <c r="H384" s="52">
        <v>95172940</v>
      </c>
      <c r="I384" s="346" t="s">
        <v>4</v>
      </c>
      <c r="J384" s="346" t="s">
        <v>5</v>
      </c>
      <c r="K384" s="346" t="s">
        <v>38</v>
      </c>
      <c r="L384" s="19">
        <f t="shared" si="17"/>
        <v>0.45454558827330543</v>
      </c>
      <c r="M384" s="18">
        <v>43260440</v>
      </c>
      <c r="N384" s="18">
        <f t="shared" si="16"/>
        <v>51912500</v>
      </c>
      <c r="O384" s="215">
        <v>0</v>
      </c>
      <c r="P384" s="215">
        <v>0</v>
      </c>
      <c r="Q384" s="26">
        <v>0</v>
      </c>
      <c r="R384" s="232">
        <v>0</v>
      </c>
      <c r="S384" s="22">
        <f t="shared" si="18"/>
        <v>95172940</v>
      </c>
      <c r="T384" s="231" t="s">
        <v>4</v>
      </c>
      <c r="U384" s="346" t="s">
        <v>724</v>
      </c>
      <c r="V384" s="14"/>
      <c r="W384" s="14"/>
    </row>
    <row r="385" spans="1:23" ht="77.099999999999994" customHeight="1" x14ac:dyDescent="0.3">
      <c r="A385" s="357" t="s">
        <v>725</v>
      </c>
      <c r="B385" s="194">
        <v>175</v>
      </c>
      <c r="C385" s="357" t="s">
        <v>726</v>
      </c>
      <c r="D385" s="357" t="s">
        <v>267</v>
      </c>
      <c r="E385" s="358">
        <v>44956</v>
      </c>
      <c r="F385" s="358">
        <v>44956</v>
      </c>
      <c r="G385" s="127">
        <v>45291</v>
      </c>
      <c r="H385" s="56">
        <v>87532783</v>
      </c>
      <c r="I385" s="357" t="s">
        <v>4</v>
      </c>
      <c r="J385" s="357" t="s">
        <v>5</v>
      </c>
      <c r="K385" s="357" t="s">
        <v>32</v>
      </c>
      <c r="L385" s="37">
        <f t="shared" si="17"/>
        <v>0.439306413918086</v>
      </c>
      <c r="M385" s="31">
        <v>38453713</v>
      </c>
      <c r="N385" s="31">
        <f t="shared" si="16"/>
        <v>49079070</v>
      </c>
      <c r="O385" s="194">
        <v>0</v>
      </c>
      <c r="P385" s="194">
        <v>0</v>
      </c>
      <c r="Q385" s="32">
        <v>0</v>
      </c>
      <c r="R385" s="255">
        <v>0</v>
      </c>
      <c r="S385" s="22">
        <f t="shared" si="18"/>
        <v>87532783</v>
      </c>
      <c r="T385" s="257" t="s">
        <v>4</v>
      </c>
      <c r="U385" s="357" t="s">
        <v>727</v>
      </c>
      <c r="V385" s="14"/>
      <c r="W385" s="14"/>
    </row>
    <row r="386" spans="1:23" ht="77.099999999999994" customHeight="1" x14ac:dyDescent="0.3">
      <c r="A386" s="346" t="s">
        <v>730</v>
      </c>
      <c r="B386" s="215">
        <v>177</v>
      </c>
      <c r="C386" s="346" t="s">
        <v>87</v>
      </c>
      <c r="D386" s="346" t="s">
        <v>731</v>
      </c>
      <c r="E386" s="348">
        <v>44956</v>
      </c>
      <c r="F386" s="348">
        <v>44958</v>
      </c>
      <c r="G386" s="125">
        <v>45291</v>
      </c>
      <c r="H386" s="52">
        <v>43766375</v>
      </c>
      <c r="I386" s="346" t="s">
        <v>4</v>
      </c>
      <c r="J386" s="346" t="s">
        <v>5</v>
      </c>
      <c r="K386" s="346" t="s">
        <v>32</v>
      </c>
      <c r="L386" s="19">
        <f t="shared" si="17"/>
        <v>0.43352608023853928</v>
      </c>
      <c r="M386" s="18">
        <v>18973865</v>
      </c>
      <c r="N386" s="18">
        <f t="shared" ref="N386:N449" si="19">+H386-M386</f>
        <v>24792510</v>
      </c>
      <c r="O386" s="215">
        <v>0</v>
      </c>
      <c r="P386" s="215">
        <v>0</v>
      </c>
      <c r="Q386" s="26">
        <v>0</v>
      </c>
      <c r="R386" s="232">
        <v>0</v>
      </c>
      <c r="S386" s="22">
        <f t="shared" si="18"/>
        <v>43766375</v>
      </c>
      <c r="T386" s="231" t="s">
        <v>4</v>
      </c>
      <c r="U386" s="346" t="s">
        <v>732</v>
      </c>
      <c r="V386" s="14"/>
      <c r="W386" s="14"/>
    </row>
    <row r="387" spans="1:23" ht="77.099999999999994" customHeight="1" x14ac:dyDescent="0.3">
      <c r="A387" s="346" t="s">
        <v>733</v>
      </c>
      <c r="B387" s="215">
        <v>178</v>
      </c>
      <c r="C387" s="346" t="s">
        <v>734</v>
      </c>
      <c r="D387" s="346" t="s">
        <v>92</v>
      </c>
      <c r="E387" s="348">
        <v>44956</v>
      </c>
      <c r="F387" s="348">
        <v>44957</v>
      </c>
      <c r="G387" s="125">
        <v>45291</v>
      </c>
      <c r="H387" s="52">
        <v>42627947</v>
      </c>
      <c r="I387" s="346" t="s">
        <v>4</v>
      </c>
      <c r="J387" s="346" t="s">
        <v>5</v>
      </c>
      <c r="K387" s="346" t="s">
        <v>713</v>
      </c>
      <c r="L387" s="19">
        <f t="shared" si="17"/>
        <v>0.44807123833573315</v>
      </c>
      <c r="M387" s="18">
        <v>19100357</v>
      </c>
      <c r="N387" s="18">
        <f t="shared" si="19"/>
        <v>23527590</v>
      </c>
      <c r="O387" s="215">
        <v>0</v>
      </c>
      <c r="P387" s="215">
        <v>0</v>
      </c>
      <c r="Q387" s="26">
        <v>0</v>
      </c>
      <c r="R387" s="232">
        <v>0</v>
      </c>
      <c r="S387" s="22">
        <f t="shared" si="18"/>
        <v>42627947</v>
      </c>
      <c r="T387" s="231" t="s">
        <v>4</v>
      </c>
      <c r="U387" s="346" t="s">
        <v>735</v>
      </c>
      <c r="V387" s="14"/>
      <c r="W387" s="14"/>
    </row>
    <row r="388" spans="1:23" ht="77.099999999999994" customHeight="1" x14ac:dyDescent="0.3">
      <c r="A388" s="346" t="s">
        <v>736</v>
      </c>
      <c r="B388" s="215">
        <v>179</v>
      </c>
      <c r="C388" s="346" t="s">
        <v>94</v>
      </c>
      <c r="D388" s="346" t="s">
        <v>92</v>
      </c>
      <c r="E388" s="386">
        <v>44956</v>
      </c>
      <c r="F388" s="386">
        <v>44958</v>
      </c>
      <c r="G388" s="125">
        <v>45291</v>
      </c>
      <c r="H388" s="52">
        <v>42627947</v>
      </c>
      <c r="I388" s="346" t="s">
        <v>4</v>
      </c>
      <c r="J388" s="346" t="s">
        <v>5</v>
      </c>
      <c r="K388" s="346" t="s">
        <v>713</v>
      </c>
      <c r="L388" s="19">
        <f t="shared" si="17"/>
        <v>0.44510388923961081</v>
      </c>
      <c r="M388" s="18">
        <v>18973865</v>
      </c>
      <c r="N388" s="18">
        <f t="shared" si="19"/>
        <v>23654082</v>
      </c>
      <c r="O388" s="215">
        <v>0</v>
      </c>
      <c r="P388" s="215">
        <v>0</v>
      </c>
      <c r="Q388" s="26">
        <v>0</v>
      </c>
      <c r="R388" s="232">
        <v>0</v>
      </c>
      <c r="S388" s="22">
        <f t="shared" si="18"/>
        <v>42627947</v>
      </c>
      <c r="T388" s="231" t="s">
        <v>4</v>
      </c>
      <c r="U388" s="346" t="s">
        <v>737</v>
      </c>
      <c r="V388" s="14"/>
      <c r="W388" s="14"/>
    </row>
    <row r="389" spans="1:23" ht="77.099999999999994" customHeight="1" x14ac:dyDescent="0.3">
      <c r="A389" s="346" t="s">
        <v>738</v>
      </c>
      <c r="B389" s="215">
        <v>180</v>
      </c>
      <c r="C389" s="346" t="s">
        <v>739</v>
      </c>
      <c r="D389" s="346" t="s">
        <v>92</v>
      </c>
      <c r="E389" s="348">
        <v>44956</v>
      </c>
      <c r="F389" s="348">
        <v>44956</v>
      </c>
      <c r="G389" s="125">
        <v>45291</v>
      </c>
      <c r="H389" s="52">
        <v>42627947</v>
      </c>
      <c r="I389" s="346" t="s">
        <v>4</v>
      </c>
      <c r="J389" s="346" t="s">
        <v>5</v>
      </c>
      <c r="K389" s="346" t="s">
        <v>713</v>
      </c>
      <c r="L389" s="19">
        <f t="shared" si="17"/>
        <v>0.45103858743185543</v>
      </c>
      <c r="M389" s="18">
        <v>19226849</v>
      </c>
      <c r="N389" s="18">
        <f t="shared" si="19"/>
        <v>23401098</v>
      </c>
      <c r="O389" s="215">
        <v>0</v>
      </c>
      <c r="P389" s="215">
        <v>0</v>
      </c>
      <c r="Q389" s="26">
        <v>0</v>
      </c>
      <c r="R389" s="232">
        <v>0</v>
      </c>
      <c r="S389" s="22">
        <f t="shared" si="18"/>
        <v>42627947</v>
      </c>
      <c r="T389" s="231" t="s">
        <v>4</v>
      </c>
      <c r="U389" s="346" t="s">
        <v>740</v>
      </c>
      <c r="V389" s="14"/>
      <c r="W389" s="14"/>
    </row>
    <row r="390" spans="1:23" ht="77.099999999999994" customHeight="1" x14ac:dyDescent="0.3">
      <c r="A390" s="346" t="s">
        <v>741</v>
      </c>
      <c r="B390" s="215">
        <v>181</v>
      </c>
      <c r="C390" s="346" t="s">
        <v>742</v>
      </c>
      <c r="D390" s="346" t="s">
        <v>92</v>
      </c>
      <c r="E390" s="348">
        <v>44956</v>
      </c>
      <c r="F390" s="348">
        <v>44956</v>
      </c>
      <c r="G390" s="125">
        <v>45291</v>
      </c>
      <c r="H390" s="52">
        <v>42627947</v>
      </c>
      <c r="I390" s="346" t="s">
        <v>4</v>
      </c>
      <c r="J390" s="346" t="s">
        <v>5</v>
      </c>
      <c r="K390" s="346" t="s">
        <v>713</v>
      </c>
      <c r="L390" s="19">
        <f t="shared" si="17"/>
        <v>0.45103858743185543</v>
      </c>
      <c r="M390" s="18">
        <v>19226849</v>
      </c>
      <c r="N390" s="18">
        <f t="shared" si="19"/>
        <v>23401098</v>
      </c>
      <c r="O390" s="215">
        <v>0</v>
      </c>
      <c r="P390" s="215">
        <v>0</v>
      </c>
      <c r="Q390" s="26">
        <v>0</v>
      </c>
      <c r="R390" s="232">
        <v>0</v>
      </c>
      <c r="S390" s="22">
        <f t="shared" si="18"/>
        <v>42627947</v>
      </c>
      <c r="T390" s="231" t="s">
        <v>4</v>
      </c>
      <c r="U390" s="346" t="s">
        <v>743</v>
      </c>
      <c r="V390" s="14"/>
      <c r="W390" s="14"/>
    </row>
    <row r="391" spans="1:23" ht="77.099999999999994" customHeight="1" x14ac:dyDescent="0.3">
      <c r="A391" s="346" t="s">
        <v>744</v>
      </c>
      <c r="B391" s="215">
        <v>182</v>
      </c>
      <c r="C391" s="346" t="s">
        <v>745</v>
      </c>
      <c r="D391" s="346" t="s">
        <v>746</v>
      </c>
      <c r="E391" s="348">
        <v>44956</v>
      </c>
      <c r="F391" s="348">
        <v>44956</v>
      </c>
      <c r="G391" s="125">
        <v>45291</v>
      </c>
      <c r="H391" s="52">
        <v>74580000</v>
      </c>
      <c r="I391" s="346" t="s">
        <v>4</v>
      </c>
      <c r="J391" s="346" t="s">
        <v>5</v>
      </c>
      <c r="K391" s="346" t="s">
        <v>319</v>
      </c>
      <c r="L391" s="19">
        <f t="shared" si="17"/>
        <v>0.44837758112094395</v>
      </c>
      <c r="M391" s="18">
        <v>33440000</v>
      </c>
      <c r="N391" s="18">
        <f t="shared" si="19"/>
        <v>41140000</v>
      </c>
      <c r="O391" s="215">
        <v>0</v>
      </c>
      <c r="P391" s="215">
        <v>0</v>
      </c>
      <c r="Q391" s="26">
        <v>0</v>
      </c>
      <c r="R391" s="232">
        <v>0</v>
      </c>
      <c r="S391" s="22">
        <f t="shared" si="18"/>
        <v>74580000</v>
      </c>
      <c r="T391" s="231" t="s">
        <v>4</v>
      </c>
      <c r="U391" s="346" t="s">
        <v>747</v>
      </c>
      <c r="V391" s="14"/>
      <c r="W391" s="14"/>
    </row>
    <row r="392" spans="1:23" ht="77.099999999999994" customHeight="1" x14ac:dyDescent="0.3">
      <c r="A392" s="369" t="s">
        <v>752</v>
      </c>
      <c r="B392" s="370">
        <v>184</v>
      </c>
      <c r="C392" s="369" t="s">
        <v>753</v>
      </c>
      <c r="D392" s="369" t="s">
        <v>754</v>
      </c>
      <c r="E392" s="371">
        <v>44956</v>
      </c>
      <c r="F392" s="371">
        <v>44957</v>
      </c>
      <c r="G392" s="130">
        <v>45291</v>
      </c>
      <c r="H392" s="61">
        <v>80064690</v>
      </c>
      <c r="I392" s="369" t="s">
        <v>4</v>
      </c>
      <c r="J392" s="369" t="s">
        <v>5</v>
      </c>
      <c r="K392" s="369" t="s">
        <v>319</v>
      </c>
      <c r="L392" s="546">
        <f t="shared" si="17"/>
        <v>0.43895350122507187</v>
      </c>
      <c r="M392" s="62">
        <v>35144676</v>
      </c>
      <c r="N392" s="62">
        <f t="shared" si="19"/>
        <v>44920014</v>
      </c>
      <c r="O392" s="370">
        <v>0</v>
      </c>
      <c r="P392" s="370">
        <v>0</v>
      </c>
      <c r="Q392" s="63">
        <v>0</v>
      </c>
      <c r="R392" s="373">
        <v>0</v>
      </c>
      <c r="S392" s="22">
        <f t="shared" si="18"/>
        <v>80064690</v>
      </c>
      <c r="T392" s="374" t="s">
        <v>4</v>
      </c>
      <c r="U392" s="369" t="s">
        <v>755</v>
      </c>
      <c r="V392" s="14"/>
      <c r="W392" s="14"/>
    </row>
    <row r="393" spans="1:23" ht="77.099999999999994" customHeight="1" x14ac:dyDescent="0.3">
      <c r="A393" s="346" t="s">
        <v>759</v>
      </c>
      <c r="B393" s="215">
        <v>186</v>
      </c>
      <c r="C393" s="346" t="s">
        <v>88</v>
      </c>
      <c r="D393" s="346" t="s">
        <v>760</v>
      </c>
      <c r="E393" s="348">
        <v>44956</v>
      </c>
      <c r="F393" s="348">
        <v>44958</v>
      </c>
      <c r="G393" s="125">
        <v>45291</v>
      </c>
      <c r="H393" s="52">
        <v>156874119</v>
      </c>
      <c r="I393" s="346" t="s">
        <v>4</v>
      </c>
      <c r="J393" s="346" t="s">
        <v>5</v>
      </c>
      <c r="K393" s="346" t="s">
        <v>18</v>
      </c>
      <c r="L393" s="19">
        <f t="shared" si="17"/>
        <v>0.44509483428557134</v>
      </c>
      <c r="M393" s="18">
        <v>69823860</v>
      </c>
      <c r="N393" s="18">
        <f t="shared" si="19"/>
        <v>87050259</v>
      </c>
      <c r="O393" s="215">
        <v>0</v>
      </c>
      <c r="P393" s="215">
        <v>0</v>
      </c>
      <c r="Q393" s="26">
        <v>0</v>
      </c>
      <c r="R393" s="232">
        <v>0</v>
      </c>
      <c r="S393" s="22">
        <f t="shared" si="18"/>
        <v>156874119</v>
      </c>
      <c r="T393" s="231" t="s">
        <v>4</v>
      </c>
      <c r="U393" s="346" t="s">
        <v>761</v>
      </c>
      <c r="V393" s="14"/>
      <c r="W393" s="14"/>
    </row>
    <row r="394" spans="1:23" ht="77.099999999999994" customHeight="1" x14ac:dyDescent="0.3">
      <c r="A394" s="346" t="s">
        <v>762</v>
      </c>
      <c r="B394" s="215">
        <v>187</v>
      </c>
      <c r="C394" s="346" t="s">
        <v>65</v>
      </c>
      <c r="D394" s="346" t="s">
        <v>763</v>
      </c>
      <c r="E394" s="348">
        <v>44956</v>
      </c>
      <c r="F394" s="348">
        <v>44957</v>
      </c>
      <c r="G394" s="125">
        <v>45291</v>
      </c>
      <c r="H394" s="52">
        <v>45537276</v>
      </c>
      <c r="I394" s="346" t="s">
        <v>4</v>
      </c>
      <c r="J394" s="346" t="s">
        <v>5</v>
      </c>
      <c r="K394" s="346" t="s">
        <v>66</v>
      </c>
      <c r="L394" s="19">
        <f t="shared" si="17"/>
        <v>0.40833307640096872</v>
      </c>
      <c r="M394" s="18">
        <v>18594376</v>
      </c>
      <c r="N394" s="18">
        <f t="shared" si="19"/>
        <v>26942900</v>
      </c>
      <c r="O394" s="215">
        <v>0</v>
      </c>
      <c r="P394" s="215">
        <v>0</v>
      </c>
      <c r="Q394" s="26">
        <v>0</v>
      </c>
      <c r="R394" s="232">
        <v>0</v>
      </c>
      <c r="S394" s="22">
        <f t="shared" si="18"/>
        <v>45537276</v>
      </c>
      <c r="T394" s="231" t="s">
        <v>4</v>
      </c>
      <c r="U394" s="346" t="s">
        <v>764</v>
      </c>
      <c r="V394" s="14"/>
      <c r="W394" s="14"/>
    </row>
    <row r="395" spans="1:23" ht="77.099999999999994" customHeight="1" x14ac:dyDescent="0.3">
      <c r="A395" s="346" t="s">
        <v>765</v>
      </c>
      <c r="B395" s="215">
        <v>188</v>
      </c>
      <c r="C395" s="346" t="s">
        <v>111</v>
      </c>
      <c r="D395" s="346" t="s">
        <v>114</v>
      </c>
      <c r="E395" s="348">
        <v>44956</v>
      </c>
      <c r="F395" s="348">
        <v>44958</v>
      </c>
      <c r="G395" s="125">
        <v>45291</v>
      </c>
      <c r="H395" s="52">
        <v>74580000</v>
      </c>
      <c r="I395" s="346" t="s">
        <v>4</v>
      </c>
      <c r="J395" s="346" t="s">
        <v>5</v>
      </c>
      <c r="K395" s="346" t="s">
        <v>18</v>
      </c>
      <c r="L395" s="19">
        <f t="shared" si="17"/>
        <v>0.72123934030571202</v>
      </c>
      <c r="M395" s="18">
        <v>53790030</v>
      </c>
      <c r="N395" s="18">
        <f t="shared" si="19"/>
        <v>20789970</v>
      </c>
      <c r="O395" s="215">
        <v>0</v>
      </c>
      <c r="P395" s="215">
        <v>0</v>
      </c>
      <c r="Q395" s="26">
        <v>0</v>
      </c>
      <c r="R395" s="232">
        <v>0</v>
      </c>
      <c r="S395" s="22">
        <f t="shared" si="18"/>
        <v>74580000</v>
      </c>
      <c r="T395" s="231" t="s">
        <v>4</v>
      </c>
      <c r="U395" s="346" t="s">
        <v>766</v>
      </c>
      <c r="V395" s="14"/>
      <c r="W395" s="14"/>
    </row>
    <row r="396" spans="1:23" ht="77.099999999999994" customHeight="1" x14ac:dyDescent="0.3">
      <c r="A396" s="346" t="s">
        <v>767</v>
      </c>
      <c r="B396" s="215">
        <v>189</v>
      </c>
      <c r="C396" s="346" t="s">
        <v>108</v>
      </c>
      <c r="D396" s="346" t="s">
        <v>114</v>
      </c>
      <c r="E396" s="348">
        <v>44956</v>
      </c>
      <c r="F396" s="348">
        <v>44964</v>
      </c>
      <c r="G396" s="125">
        <v>45291</v>
      </c>
      <c r="H396" s="52">
        <v>129096072</v>
      </c>
      <c r="I396" s="346" t="s">
        <v>4</v>
      </c>
      <c r="J396" s="346" t="s">
        <v>5</v>
      </c>
      <c r="K396" s="346" t="s">
        <v>18</v>
      </c>
      <c r="L396" s="19">
        <f t="shared" si="17"/>
        <v>0.13369162773597015</v>
      </c>
      <c r="M396" s="18">
        <v>17259064</v>
      </c>
      <c r="N396" s="18">
        <f t="shared" si="19"/>
        <v>111837008</v>
      </c>
      <c r="O396" s="215">
        <v>0</v>
      </c>
      <c r="P396" s="215">
        <v>0</v>
      </c>
      <c r="Q396" s="26">
        <v>0</v>
      </c>
      <c r="R396" s="232">
        <v>0</v>
      </c>
      <c r="S396" s="22">
        <f t="shared" si="18"/>
        <v>129096072</v>
      </c>
      <c r="T396" s="231" t="s">
        <v>4</v>
      </c>
      <c r="U396" s="346" t="s">
        <v>768</v>
      </c>
      <c r="V396" s="14"/>
      <c r="W396" s="14"/>
    </row>
    <row r="397" spans="1:23" ht="77.099999999999994" customHeight="1" x14ac:dyDescent="0.3">
      <c r="A397" s="346" t="s">
        <v>772</v>
      </c>
      <c r="B397" s="215">
        <v>191</v>
      </c>
      <c r="C397" s="346" t="s">
        <v>773</v>
      </c>
      <c r="D397" s="346" t="s">
        <v>774</v>
      </c>
      <c r="E397" s="348">
        <v>44956</v>
      </c>
      <c r="F397" s="348">
        <v>44957</v>
      </c>
      <c r="G397" s="125">
        <v>45291</v>
      </c>
      <c r="H397" s="52">
        <v>42374963</v>
      </c>
      <c r="I397" s="346" t="s">
        <v>4</v>
      </c>
      <c r="J397" s="346" t="s">
        <v>5</v>
      </c>
      <c r="K397" s="346" t="s">
        <v>11</v>
      </c>
      <c r="L397" s="19">
        <f t="shared" si="17"/>
        <v>0.45074628147757911</v>
      </c>
      <c r="M397" s="18">
        <v>19100357</v>
      </c>
      <c r="N397" s="18">
        <f t="shared" si="19"/>
        <v>23274606</v>
      </c>
      <c r="O397" s="215">
        <v>0</v>
      </c>
      <c r="P397" s="215">
        <v>0</v>
      </c>
      <c r="Q397" s="26">
        <v>0</v>
      </c>
      <c r="R397" s="232">
        <v>0</v>
      </c>
      <c r="S397" s="22">
        <f t="shared" si="18"/>
        <v>42374963</v>
      </c>
      <c r="T397" s="231" t="s">
        <v>4</v>
      </c>
      <c r="U397" s="346" t="s">
        <v>775</v>
      </c>
      <c r="V397" s="14"/>
      <c r="W397" s="14"/>
    </row>
    <row r="398" spans="1:23" ht="77.099999999999994" customHeight="1" x14ac:dyDescent="0.3">
      <c r="A398" s="363" t="s">
        <v>776</v>
      </c>
      <c r="B398" s="195">
        <v>192</v>
      </c>
      <c r="C398" s="363" t="s">
        <v>777</v>
      </c>
      <c r="D398" s="363" t="s">
        <v>778</v>
      </c>
      <c r="E398" s="364">
        <v>44956</v>
      </c>
      <c r="F398" s="364">
        <v>44958</v>
      </c>
      <c r="G398" s="129">
        <v>45291</v>
      </c>
      <c r="H398" s="58">
        <v>129096072</v>
      </c>
      <c r="I398" s="363" t="s">
        <v>4</v>
      </c>
      <c r="J398" s="363" t="s">
        <v>5</v>
      </c>
      <c r="K398" s="363" t="s">
        <v>115</v>
      </c>
      <c r="L398" s="445">
        <f t="shared" si="17"/>
        <v>0.41666666666666669</v>
      </c>
      <c r="M398" s="59">
        <v>53790030</v>
      </c>
      <c r="N398" s="59">
        <f t="shared" si="19"/>
        <v>75306042</v>
      </c>
      <c r="O398" s="195">
        <v>0</v>
      </c>
      <c r="P398" s="195">
        <v>0</v>
      </c>
      <c r="Q398" s="60">
        <v>0</v>
      </c>
      <c r="R398" s="365">
        <v>0</v>
      </c>
      <c r="S398" s="22">
        <f t="shared" si="18"/>
        <v>129096072</v>
      </c>
      <c r="T398" s="366" t="s">
        <v>4</v>
      </c>
      <c r="U398" s="363" t="s">
        <v>779</v>
      </c>
      <c r="V398" s="14"/>
      <c r="W398" s="14"/>
    </row>
    <row r="399" spans="1:23" ht="77.099999999999994" customHeight="1" x14ac:dyDescent="0.3">
      <c r="A399" s="346" t="s">
        <v>783</v>
      </c>
      <c r="B399" s="215">
        <v>195</v>
      </c>
      <c r="C399" s="346" t="s">
        <v>784</v>
      </c>
      <c r="D399" s="346" t="s">
        <v>785</v>
      </c>
      <c r="E399" s="348">
        <v>44956</v>
      </c>
      <c r="F399" s="348">
        <v>44958</v>
      </c>
      <c r="G399" s="125">
        <v>45291</v>
      </c>
      <c r="H399" s="52">
        <v>120218484</v>
      </c>
      <c r="I399" s="346" t="s">
        <v>4</v>
      </c>
      <c r="J399" s="346" t="s">
        <v>5</v>
      </c>
      <c r="K399" s="346" t="s">
        <v>13</v>
      </c>
      <c r="L399" s="19">
        <f t="shared" si="17"/>
        <v>0.41666666666666669</v>
      </c>
      <c r="M399" s="18">
        <v>50091035</v>
      </c>
      <c r="N399" s="18">
        <f t="shared" si="19"/>
        <v>70127449</v>
      </c>
      <c r="O399" s="215">
        <v>0</v>
      </c>
      <c r="P399" s="215">
        <v>0</v>
      </c>
      <c r="Q399" s="26">
        <v>0</v>
      </c>
      <c r="R399" s="232">
        <v>0</v>
      </c>
      <c r="S399" s="22">
        <f t="shared" si="18"/>
        <v>120218484</v>
      </c>
      <c r="T399" s="231" t="s">
        <v>4</v>
      </c>
      <c r="U399" s="346" t="s">
        <v>786</v>
      </c>
      <c r="V399" s="14"/>
      <c r="W399" s="14"/>
    </row>
    <row r="400" spans="1:23" ht="77.099999999999994" customHeight="1" x14ac:dyDescent="0.3">
      <c r="A400" s="346" t="s">
        <v>787</v>
      </c>
      <c r="B400" s="215">
        <v>196</v>
      </c>
      <c r="C400" s="346" t="s">
        <v>93</v>
      </c>
      <c r="D400" s="346" t="s">
        <v>92</v>
      </c>
      <c r="E400" s="348">
        <v>44956</v>
      </c>
      <c r="F400" s="348">
        <v>44957</v>
      </c>
      <c r="G400" s="125">
        <v>45291</v>
      </c>
      <c r="H400" s="52">
        <v>42627947</v>
      </c>
      <c r="I400" s="346" t="s">
        <v>4</v>
      </c>
      <c r="J400" s="346" t="s">
        <v>5</v>
      </c>
      <c r="K400" s="346" t="s">
        <v>713</v>
      </c>
      <c r="L400" s="19">
        <f t="shared" si="17"/>
        <v>0.44807123833573315</v>
      </c>
      <c r="M400" s="18">
        <v>19100357</v>
      </c>
      <c r="N400" s="18">
        <f t="shared" si="19"/>
        <v>23527590</v>
      </c>
      <c r="O400" s="215">
        <v>0</v>
      </c>
      <c r="P400" s="215">
        <v>0</v>
      </c>
      <c r="Q400" s="26">
        <v>0</v>
      </c>
      <c r="R400" s="232">
        <v>0</v>
      </c>
      <c r="S400" s="22">
        <f t="shared" si="18"/>
        <v>42627947</v>
      </c>
      <c r="T400" s="231" t="s">
        <v>4</v>
      </c>
      <c r="U400" s="346" t="s">
        <v>788</v>
      </c>
      <c r="V400" s="14"/>
      <c r="W400" s="14"/>
    </row>
    <row r="401" spans="1:23" ht="77.099999999999994" customHeight="1" x14ac:dyDescent="0.3">
      <c r="A401" s="346" t="s">
        <v>789</v>
      </c>
      <c r="B401" s="215">
        <v>198</v>
      </c>
      <c r="C401" s="346" t="s">
        <v>790</v>
      </c>
      <c r="D401" s="346" t="s">
        <v>15</v>
      </c>
      <c r="E401" s="348">
        <v>44956</v>
      </c>
      <c r="F401" s="348">
        <v>44958</v>
      </c>
      <c r="G401" s="125">
        <v>45291</v>
      </c>
      <c r="H401" s="52">
        <v>42754439</v>
      </c>
      <c r="I401" s="346" t="s">
        <v>4</v>
      </c>
      <c r="J401" s="346" t="s">
        <v>5</v>
      </c>
      <c r="K401" s="346" t="s">
        <v>669</v>
      </c>
      <c r="L401" s="19">
        <f t="shared" si="17"/>
        <v>0.44378701823218869</v>
      </c>
      <c r="M401" s="18">
        <v>18973865</v>
      </c>
      <c r="N401" s="18">
        <f t="shared" si="19"/>
        <v>23780574</v>
      </c>
      <c r="O401" s="215">
        <v>0</v>
      </c>
      <c r="P401" s="215">
        <v>0</v>
      </c>
      <c r="Q401" s="26">
        <v>0</v>
      </c>
      <c r="R401" s="232">
        <v>0</v>
      </c>
      <c r="S401" s="22">
        <f t="shared" si="18"/>
        <v>42754439</v>
      </c>
      <c r="T401" s="231" t="s">
        <v>4</v>
      </c>
      <c r="U401" s="346" t="s">
        <v>791</v>
      </c>
      <c r="V401" s="14"/>
      <c r="W401" s="14"/>
    </row>
    <row r="402" spans="1:23" ht="77.099999999999994" customHeight="1" x14ac:dyDescent="0.3">
      <c r="A402" s="381" t="s">
        <v>792</v>
      </c>
      <c r="B402" s="382">
        <v>199</v>
      </c>
      <c r="C402" s="381" t="s">
        <v>793</v>
      </c>
      <c r="D402" s="381" t="s">
        <v>794</v>
      </c>
      <c r="E402" s="383">
        <v>44956</v>
      </c>
      <c r="F402" s="383">
        <v>44958</v>
      </c>
      <c r="G402" s="132">
        <v>45291</v>
      </c>
      <c r="H402" s="66">
        <v>97768586</v>
      </c>
      <c r="I402" s="381" t="s">
        <v>4</v>
      </c>
      <c r="J402" s="381" t="s">
        <v>5</v>
      </c>
      <c r="K402" s="381" t="s">
        <v>669</v>
      </c>
      <c r="L402" s="547">
        <f t="shared" si="17"/>
        <v>0.44247791412264059</v>
      </c>
      <c r="M402" s="67">
        <v>43260440</v>
      </c>
      <c r="N402" s="67">
        <f t="shared" si="19"/>
        <v>54508146</v>
      </c>
      <c r="O402" s="382">
        <v>0</v>
      </c>
      <c r="P402" s="382">
        <v>0</v>
      </c>
      <c r="Q402" s="68">
        <v>0</v>
      </c>
      <c r="R402" s="384">
        <v>0</v>
      </c>
      <c r="S402" s="22">
        <f t="shared" si="18"/>
        <v>97768586</v>
      </c>
      <c r="T402" s="385" t="s">
        <v>4</v>
      </c>
      <c r="U402" s="381" t="s">
        <v>795</v>
      </c>
      <c r="V402" s="14"/>
      <c r="W402" s="14"/>
    </row>
    <row r="403" spans="1:23" ht="77.099999999999994" customHeight="1" x14ac:dyDescent="0.3">
      <c r="A403" s="357" t="s">
        <v>799</v>
      </c>
      <c r="B403" s="194">
        <v>201</v>
      </c>
      <c r="C403" s="357" t="s">
        <v>800</v>
      </c>
      <c r="D403" s="357" t="s">
        <v>801</v>
      </c>
      <c r="E403" s="358">
        <v>44956</v>
      </c>
      <c r="F403" s="358">
        <v>44957</v>
      </c>
      <c r="G403" s="127">
        <v>45291</v>
      </c>
      <c r="H403" s="56">
        <v>72040005</v>
      </c>
      <c r="I403" s="357" t="s">
        <v>4</v>
      </c>
      <c r="J403" s="357" t="s">
        <v>5</v>
      </c>
      <c r="K403" s="357" t="s">
        <v>32</v>
      </c>
      <c r="L403" s="37">
        <f t="shared" si="17"/>
        <v>0.44542774532011764</v>
      </c>
      <c r="M403" s="31">
        <v>32088617</v>
      </c>
      <c r="N403" s="31">
        <f t="shared" si="19"/>
        <v>39951388</v>
      </c>
      <c r="O403" s="194">
        <v>0</v>
      </c>
      <c r="P403" s="194">
        <v>0</v>
      </c>
      <c r="Q403" s="32">
        <v>0</v>
      </c>
      <c r="R403" s="255">
        <v>0</v>
      </c>
      <c r="S403" s="22">
        <f t="shared" si="18"/>
        <v>72040005</v>
      </c>
      <c r="T403" s="257" t="s">
        <v>4</v>
      </c>
      <c r="U403" s="357" t="s">
        <v>802</v>
      </c>
      <c r="V403" s="14"/>
      <c r="W403" s="14"/>
    </row>
    <row r="404" spans="1:23" ht="77.099999999999994" customHeight="1" x14ac:dyDescent="0.3">
      <c r="A404" s="360" t="s">
        <v>803</v>
      </c>
      <c r="B404" s="196">
        <v>202</v>
      </c>
      <c r="C404" s="360" t="s">
        <v>804</v>
      </c>
      <c r="D404" s="360" t="s">
        <v>805</v>
      </c>
      <c r="E404" s="361">
        <v>44956</v>
      </c>
      <c r="F404" s="361">
        <v>44957</v>
      </c>
      <c r="G404" s="128">
        <v>45291</v>
      </c>
      <c r="H404" s="57">
        <v>99787400</v>
      </c>
      <c r="I404" s="360" t="s">
        <v>4</v>
      </c>
      <c r="J404" s="360" t="s">
        <v>5</v>
      </c>
      <c r="K404" s="360" t="s">
        <v>8</v>
      </c>
      <c r="L404" s="47">
        <f t="shared" si="17"/>
        <v>0.43641624092821341</v>
      </c>
      <c r="M404" s="48">
        <v>43548842</v>
      </c>
      <c r="N404" s="48">
        <f t="shared" si="19"/>
        <v>56238558</v>
      </c>
      <c r="O404" s="196">
        <v>0</v>
      </c>
      <c r="P404" s="196">
        <v>0</v>
      </c>
      <c r="Q404" s="50">
        <v>0</v>
      </c>
      <c r="R404" s="332">
        <v>0</v>
      </c>
      <c r="S404" s="22">
        <f t="shared" si="18"/>
        <v>99787400</v>
      </c>
      <c r="T404" s="335" t="s">
        <v>4</v>
      </c>
      <c r="U404" s="360" t="s">
        <v>806</v>
      </c>
      <c r="V404" s="14"/>
      <c r="W404" s="14"/>
    </row>
    <row r="405" spans="1:23" ht="77.099999999999994" customHeight="1" x14ac:dyDescent="0.3">
      <c r="A405" s="360" t="s">
        <v>807</v>
      </c>
      <c r="B405" s="196">
        <v>203</v>
      </c>
      <c r="C405" s="360" t="s">
        <v>71</v>
      </c>
      <c r="D405" s="360" t="s">
        <v>808</v>
      </c>
      <c r="E405" s="361">
        <v>44956</v>
      </c>
      <c r="F405" s="361">
        <v>44957</v>
      </c>
      <c r="G405" s="128">
        <v>45291</v>
      </c>
      <c r="H405" s="57">
        <v>87532783</v>
      </c>
      <c r="I405" s="360" t="s">
        <v>4</v>
      </c>
      <c r="J405" s="360" t="s">
        <v>5</v>
      </c>
      <c r="K405" s="360" t="s">
        <v>8</v>
      </c>
      <c r="L405" s="47">
        <f t="shared" si="17"/>
        <v>0.4364162510404816</v>
      </c>
      <c r="M405" s="48">
        <v>38200729</v>
      </c>
      <c r="N405" s="48">
        <f t="shared" si="19"/>
        <v>49332054</v>
      </c>
      <c r="O405" s="196">
        <v>0</v>
      </c>
      <c r="P405" s="196">
        <v>0</v>
      </c>
      <c r="Q405" s="50">
        <v>0</v>
      </c>
      <c r="R405" s="332">
        <v>0</v>
      </c>
      <c r="S405" s="22">
        <f t="shared" si="18"/>
        <v>87532783</v>
      </c>
      <c r="T405" s="335" t="s">
        <v>4</v>
      </c>
      <c r="U405" s="360" t="s">
        <v>809</v>
      </c>
      <c r="V405" s="14"/>
      <c r="W405" s="14"/>
    </row>
    <row r="406" spans="1:23" ht="77.099999999999994" customHeight="1" x14ac:dyDescent="0.3">
      <c r="A406" s="363" t="s">
        <v>810</v>
      </c>
      <c r="B406" s="195">
        <v>204</v>
      </c>
      <c r="C406" s="363" t="s">
        <v>811</v>
      </c>
      <c r="D406" s="363" t="s">
        <v>812</v>
      </c>
      <c r="E406" s="364">
        <v>44956</v>
      </c>
      <c r="F406" s="364">
        <v>44958</v>
      </c>
      <c r="G406" s="129">
        <v>45291</v>
      </c>
      <c r="H406" s="58">
        <v>129096072</v>
      </c>
      <c r="I406" s="363" t="s">
        <v>4</v>
      </c>
      <c r="J406" s="363" t="s">
        <v>5</v>
      </c>
      <c r="K406" s="363" t="s">
        <v>115</v>
      </c>
      <c r="L406" s="445">
        <f t="shared" ref="L406:L469" si="20">+M406/H406</f>
        <v>0.41666666666666669</v>
      </c>
      <c r="M406" s="59">
        <v>53790030</v>
      </c>
      <c r="N406" s="59">
        <f t="shared" si="19"/>
        <v>75306042</v>
      </c>
      <c r="O406" s="195">
        <v>0</v>
      </c>
      <c r="P406" s="195">
        <v>0</v>
      </c>
      <c r="Q406" s="60">
        <v>0</v>
      </c>
      <c r="R406" s="365">
        <v>0</v>
      </c>
      <c r="S406" s="22">
        <f t="shared" ref="S406:S469" si="21">H406+Q406</f>
        <v>129096072</v>
      </c>
      <c r="T406" s="366" t="s">
        <v>4</v>
      </c>
      <c r="U406" s="363" t="s">
        <v>813</v>
      </c>
      <c r="V406" s="14"/>
      <c r="W406" s="14"/>
    </row>
    <row r="407" spans="1:23" ht="77.099999999999994" customHeight="1" x14ac:dyDescent="0.3">
      <c r="A407" s="346" t="s">
        <v>837</v>
      </c>
      <c r="B407" s="215">
        <v>221</v>
      </c>
      <c r="C407" s="346" t="s">
        <v>838</v>
      </c>
      <c r="D407" s="346" t="s">
        <v>839</v>
      </c>
      <c r="E407" s="348">
        <v>44956</v>
      </c>
      <c r="F407" s="348">
        <v>44958</v>
      </c>
      <c r="G407" s="125">
        <v>45291</v>
      </c>
      <c r="H407" s="52">
        <v>58287720</v>
      </c>
      <c r="I407" s="346" t="s">
        <v>4</v>
      </c>
      <c r="J407" s="356" t="s">
        <v>5</v>
      </c>
      <c r="K407" s="346" t="s">
        <v>18</v>
      </c>
      <c r="L407" s="19">
        <f t="shared" si="20"/>
        <v>0.41666666666666669</v>
      </c>
      <c r="M407" s="18">
        <v>24286550</v>
      </c>
      <c r="N407" s="18">
        <f t="shared" si="19"/>
        <v>34001170</v>
      </c>
      <c r="O407" s="215">
        <v>0</v>
      </c>
      <c r="P407" s="215">
        <v>0</v>
      </c>
      <c r="Q407" s="26">
        <v>0</v>
      </c>
      <c r="R407" s="232">
        <v>0</v>
      </c>
      <c r="S407" s="22">
        <f t="shared" si="21"/>
        <v>58287720</v>
      </c>
      <c r="T407" s="231" t="s">
        <v>4</v>
      </c>
      <c r="U407" s="346" t="s">
        <v>546</v>
      </c>
      <c r="V407" s="14"/>
      <c r="W407" s="14"/>
    </row>
    <row r="408" spans="1:23" ht="77.099999999999994" customHeight="1" x14ac:dyDescent="0.3">
      <c r="A408" s="346" t="s">
        <v>627</v>
      </c>
      <c r="B408" s="215">
        <v>146</v>
      </c>
      <c r="C408" s="346" t="s">
        <v>628</v>
      </c>
      <c r="D408" s="346" t="s">
        <v>625</v>
      </c>
      <c r="E408" s="348">
        <v>44957</v>
      </c>
      <c r="F408" s="348">
        <v>44957</v>
      </c>
      <c r="G408" s="125">
        <v>45291</v>
      </c>
      <c r="H408" s="52">
        <v>51649400</v>
      </c>
      <c r="I408" s="356" t="s">
        <v>4</v>
      </c>
      <c r="J408" s="346" t="s">
        <v>5</v>
      </c>
      <c r="K408" s="346" t="s">
        <v>16</v>
      </c>
      <c r="L408" s="19">
        <f t="shared" si="20"/>
        <v>0.42897731629021829</v>
      </c>
      <c r="M408" s="18">
        <v>22156421</v>
      </c>
      <c r="N408" s="18">
        <f t="shared" si="19"/>
        <v>29492979</v>
      </c>
      <c r="O408" s="215">
        <v>0</v>
      </c>
      <c r="P408" s="215">
        <v>0</v>
      </c>
      <c r="Q408" s="26">
        <v>0</v>
      </c>
      <c r="R408" s="232">
        <v>0</v>
      </c>
      <c r="S408" s="22">
        <f t="shared" si="21"/>
        <v>51649400</v>
      </c>
      <c r="T408" s="231" t="s">
        <v>4</v>
      </c>
      <c r="U408" s="346" t="s">
        <v>629</v>
      </c>
      <c r="V408" s="14"/>
      <c r="W408" s="14"/>
    </row>
    <row r="409" spans="1:23" ht="77.099999999999994" customHeight="1" x14ac:dyDescent="0.3">
      <c r="A409" s="346" t="s">
        <v>679</v>
      </c>
      <c r="B409" s="215">
        <v>161</v>
      </c>
      <c r="C409" s="346" t="s">
        <v>680</v>
      </c>
      <c r="D409" s="380" t="s">
        <v>681</v>
      </c>
      <c r="E409" s="348">
        <v>44957</v>
      </c>
      <c r="F409" s="348">
        <v>44959</v>
      </c>
      <c r="G409" s="125">
        <v>45291</v>
      </c>
      <c r="H409" s="52">
        <v>91074588</v>
      </c>
      <c r="I409" s="346" t="s">
        <v>4</v>
      </c>
      <c r="J409" s="346" t="s">
        <v>5</v>
      </c>
      <c r="K409" s="346" t="s">
        <v>18</v>
      </c>
      <c r="L409" s="19">
        <f t="shared" si="20"/>
        <v>0.40833304675503995</v>
      </c>
      <c r="M409" s="18">
        <v>37188764</v>
      </c>
      <c r="N409" s="18">
        <f t="shared" si="19"/>
        <v>53885824</v>
      </c>
      <c r="O409" s="215">
        <v>0</v>
      </c>
      <c r="P409" s="215">
        <v>0</v>
      </c>
      <c r="Q409" s="26">
        <v>0</v>
      </c>
      <c r="R409" s="232">
        <v>0</v>
      </c>
      <c r="S409" s="22">
        <f t="shared" si="21"/>
        <v>91074588</v>
      </c>
      <c r="T409" s="231" t="s">
        <v>4</v>
      </c>
      <c r="U409" s="346" t="s">
        <v>682</v>
      </c>
      <c r="V409" s="14"/>
      <c r="W409" s="14"/>
    </row>
    <row r="410" spans="1:23" ht="77.099999999999994" customHeight="1" x14ac:dyDescent="0.3">
      <c r="A410" s="346" t="s">
        <v>683</v>
      </c>
      <c r="B410" s="215">
        <v>163</v>
      </c>
      <c r="C410" s="346" t="s">
        <v>684</v>
      </c>
      <c r="D410" s="380" t="s">
        <v>685</v>
      </c>
      <c r="E410" s="348">
        <v>44957</v>
      </c>
      <c r="F410" s="348">
        <v>44959</v>
      </c>
      <c r="G410" s="125">
        <v>45291</v>
      </c>
      <c r="H410" s="52">
        <v>75000000</v>
      </c>
      <c r="I410" s="346" t="s">
        <v>4</v>
      </c>
      <c r="J410" s="346" t="s">
        <v>5</v>
      </c>
      <c r="K410" s="346" t="s">
        <v>9</v>
      </c>
      <c r="L410" s="19">
        <f t="shared" si="20"/>
        <v>0.79333333333333333</v>
      </c>
      <c r="M410" s="18">
        <v>59500000</v>
      </c>
      <c r="N410" s="18">
        <f t="shared" si="19"/>
        <v>15500000</v>
      </c>
      <c r="O410" s="215">
        <v>0</v>
      </c>
      <c r="P410" s="215">
        <v>0</v>
      </c>
      <c r="Q410" s="26">
        <v>0</v>
      </c>
      <c r="R410" s="232">
        <v>0</v>
      </c>
      <c r="S410" s="22">
        <f t="shared" si="21"/>
        <v>75000000</v>
      </c>
      <c r="T410" s="231" t="s">
        <v>4</v>
      </c>
      <c r="U410" s="346" t="s">
        <v>686</v>
      </c>
      <c r="V410" s="14"/>
      <c r="W410" s="14"/>
    </row>
    <row r="411" spans="1:23" ht="77.099999999999994" customHeight="1" x14ac:dyDescent="0.3">
      <c r="A411" s="346" t="s">
        <v>687</v>
      </c>
      <c r="B411" s="215">
        <v>164</v>
      </c>
      <c r="C411" s="346" t="s">
        <v>688</v>
      </c>
      <c r="D411" s="346" t="s">
        <v>689</v>
      </c>
      <c r="E411" s="348">
        <v>44957</v>
      </c>
      <c r="F411" s="348">
        <v>44958</v>
      </c>
      <c r="G411" s="125">
        <v>45291</v>
      </c>
      <c r="H411" s="52">
        <v>85255927</v>
      </c>
      <c r="I411" s="346" t="s">
        <v>4</v>
      </c>
      <c r="J411" s="346" t="s">
        <v>5</v>
      </c>
      <c r="K411" s="346" t="s">
        <v>66</v>
      </c>
      <c r="L411" s="19">
        <f t="shared" si="20"/>
        <v>0.44213620479430127</v>
      </c>
      <c r="M411" s="18">
        <v>37694732</v>
      </c>
      <c r="N411" s="18">
        <f t="shared" si="19"/>
        <v>47561195</v>
      </c>
      <c r="O411" s="215">
        <v>0</v>
      </c>
      <c r="P411" s="215">
        <v>0</v>
      </c>
      <c r="Q411" s="26">
        <v>0</v>
      </c>
      <c r="R411" s="232">
        <v>0</v>
      </c>
      <c r="S411" s="22">
        <f t="shared" si="21"/>
        <v>85255927</v>
      </c>
      <c r="T411" s="231" t="s">
        <v>4</v>
      </c>
      <c r="U411" s="346" t="s">
        <v>690</v>
      </c>
      <c r="V411" s="14"/>
      <c r="W411" s="14"/>
    </row>
    <row r="412" spans="1:23" ht="77.099999999999994" customHeight="1" x14ac:dyDescent="0.3">
      <c r="A412" s="346" t="s">
        <v>769</v>
      </c>
      <c r="B412" s="215">
        <v>190</v>
      </c>
      <c r="C412" s="346" t="s">
        <v>85</v>
      </c>
      <c r="D412" s="346" t="s">
        <v>770</v>
      </c>
      <c r="E412" s="348">
        <v>44957</v>
      </c>
      <c r="F412" s="348">
        <v>44959</v>
      </c>
      <c r="G412" s="125">
        <v>45291</v>
      </c>
      <c r="H412" s="52">
        <v>231657300</v>
      </c>
      <c r="I412" s="346" t="s">
        <v>4</v>
      </c>
      <c r="J412" s="346" t="s">
        <v>5</v>
      </c>
      <c r="K412" s="346" t="s">
        <v>18</v>
      </c>
      <c r="L412" s="19">
        <f t="shared" si="20"/>
        <v>0.40833327505759587</v>
      </c>
      <c r="M412" s="18">
        <v>94593384</v>
      </c>
      <c r="N412" s="18">
        <f t="shared" si="19"/>
        <v>137063916</v>
      </c>
      <c r="O412" s="215">
        <v>0</v>
      </c>
      <c r="P412" s="215">
        <v>0</v>
      </c>
      <c r="Q412" s="26">
        <v>0</v>
      </c>
      <c r="R412" s="232">
        <v>0</v>
      </c>
      <c r="S412" s="22">
        <f t="shared" si="21"/>
        <v>231657300</v>
      </c>
      <c r="T412" s="231" t="s">
        <v>4</v>
      </c>
      <c r="U412" s="346" t="s">
        <v>771</v>
      </c>
      <c r="V412" s="14"/>
      <c r="W412" s="14"/>
    </row>
    <row r="413" spans="1:23" ht="77.099999999999994" customHeight="1" x14ac:dyDescent="0.3">
      <c r="A413" s="369" t="s">
        <v>780</v>
      </c>
      <c r="B413" s="370">
        <v>194</v>
      </c>
      <c r="C413" s="369" t="s">
        <v>110</v>
      </c>
      <c r="D413" s="369" t="s">
        <v>781</v>
      </c>
      <c r="E413" s="371">
        <v>44957</v>
      </c>
      <c r="F413" s="371">
        <v>44958</v>
      </c>
      <c r="G413" s="130">
        <v>45291</v>
      </c>
      <c r="H413" s="61">
        <v>87026815</v>
      </c>
      <c r="I413" s="369" t="s">
        <v>4</v>
      </c>
      <c r="J413" s="369" t="s">
        <v>5</v>
      </c>
      <c r="K413" s="369" t="s">
        <v>319</v>
      </c>
      <c r="L413" s="546">
        <f t="shared" si="20"/>
        <v>0.43604657943646452</v>
      </c>
      <c r="M413" s="62">
        <v>37947745</v>
      </c>
      <c r="N413" s="62">
        <f t="shared" si="19"/>
        <v>49079070</v>
      </c>
      <c r="O413" s="370">
        <v>0</v>
      </c>
      <c r="P413" s="370">
        <v>0</v>
      </c>
      <c r="Q413" s="63">
        <v>0</v>
      </c>
      <c r="R413" s="373">
        <v>0</v>
      </c>
      <c r="S413" s="22">
        <f t="shared" si="21"/>
        <v>87026815</v>
      </c>
      <c r="T413" s="374" t="s">
        <v>4</v>
      </c>
      <c r="U413" s="369" t="s">
        <v>782</v>
      </c>
      <c r="V413" s="14"/>
      <c r="W413" s="14"/>
    </row>
    <row r="414" spans="1:23" ht="77.099999999999994" customHeight="1" x14ac:dyDescent="0.3">
      <c r="A414" s="381" t="s">
        <v>796</v>
      </c>
      <c r="B414" s="382">
        <v>200</v>
      </c>
      <c r="C414" s="381" t="s">
        <v>797</v>
      </c>
      <c r="D414" s="381" t="s">
        <v>794</v>
      </c>
      <c r="E414" s="383">
        <v>44957</v>
      </c>
      <c r="F414" s="383">
        <v>44958</v>
      </c>
      <c r="G414" s="132">
        <v>45291</v>
      </c>
      <c r="H414" s="66">
        <v>97768586</v>
      </c>
      <c r="I414" s="381" t="s">
        <v>4</v>
      </c>
      <c r="J414" s="381" t="s">
        <v>5</v>
      </c>
      <c r="K414" s="381" t="s">
        <v>669</v>
      </c>
      <c r="L414" s="547">
        <f t="shared" si="20"/>
        <v>0.44247791412264059</v>
      </c>
      <c r="M414" s="67">
        <v>43260440</v>
      </c>
      <c r="N414" s="67">
        <f t="shared" si="19"/>
        <v>54508146</v>
      </c>
      <c r="O414" s="382">
        <v>0</v>
      </c>
      <c r="P414" s="382">
        <v>0</v>
      </c>
      <c r="Q414" s="68">
        <v>0</v>
      </c>
      <c r="R414" s="384">
        <v>0</v>
      </c>
      <c r="S414" s="22">
        <f t="shared" si="21"/>
        <v>97768586</v>
      </c>
      <c r="T414" s="385" t="s">
        <v>4</v>
      </c>
      <c r="U414" s="381" t="s">
        <v>798</v>
      </c>
      <c r="V414" s="14"/>
      <c r="W414" s="14"/>
    </row>
    <row r="415" spans="1:23" ht="77.099999999999994" customHeight="1" x14ac:dyDescent="0.3">
      <c r="A415" s="369" t="s">
        <v>814</v>
      </c>
      <c r="B415" s="370">
        <v>205</v>
      </c>
      <c r="C415" s="369" t="s">
        <v>815</v>
      </c>
      <c r="D415" s="369" t="s">
        <v>816</v>
      </c>
      <c r="E415" s="371">
        <v>44957</v>
      </c>
      <c r="F415" s="371">
        <v>44958</v>
      </c>
      <c r="G415" s="130">
        <v>45291</v>
      </c>
      <c r="H415" s="61">
        <v>132968940</v>
      </c>
      <c r="I415" s="369" t="s">
        <v>4</v>
      </c>
      <c r="J415" s="369" t="s">
        <v>5</v>
      </c>
      <c r="K415" s="369" t="s">
        <v>319</v>
      </c>
      <c r="L415" s="546">
        <f t="shared" si="20"/>
        <v>0.41666666666666669</v>
      </c>
      <c r="M415" s="62">
        <v>55403725</v>
      </c>
      <c r="N415" s="62">
        <f t="shared" si="19"/>
        <v>77565215</v>
      </c>
      <c r="O415" s="370">
        <v>0</v>
      </c>
      <c r="P415" s="370">
        <v>0</v>
      </c>
      <c r="Q415" s="63">
        <v>0</v>
      </c>
      <c r="R415" s="373">
        <v>0</v>
      </c>
      <c r="S415" s="22">
        <f t="shared" si="21"/>
        <v>132968940</v>
      </c>
      <c r="T415" s="374" t="s">
        <v>4</v>
      </c>
      <c r="U415" s="369" t="s">
        <v>817</v>
      </c>
      <c r="V415" s="14"/>
      <c r="W415" s="14"/>
    </row>
    <row r="416" spans="1:23" ht="77.099999999999994" customHeight="1" x14ac:dyDescent="0.3">
      <c r="A416" s="369" t="s">
        <v>818</v>
      </c>
      <c r="B416" s="370">
        <v>206</v>
      </c>
      <c r="C416" s="369" t="s">
        <v>819</v>
      </c>
      <c r="D416" s="369" t="s">
        <v>820</v>
      </c>
      <c r="E416" s="371">
        <v>44957</v>
      </c>
      <c r="F416" s="371">
        <v>44958</v>
      </c>
      <c r="G416" s="130">
        <v>45291</v>
      </c>
      <c r="H416" s="61">
        <v>40032345</v>
      </c>
      <c r="I416" s="369" t="s">
        <v>4</v>
      </c>
      <c r="J416" s="369" t="s">
        <v>5</v>
      </c>
      <c r="K416" s="369" t="s">
        <v>319</v>
      </c>
      <c r="L416" s="546">
        <f t="shared" si="20"/>
        <v>0.43604652687720391</v>
      </c>
      <c r="M416" s="62">
        <v>17455965</v>
      </c>
      <c r="N416" s="62">
        <f t="shared" si="19"/>
        <v>22576380</v>
      </c>
      <c r="O416" s="370">
        <v>0</v>
      </c>
      <c r="P416" s="370">
        <v>0</v>
      </c>
      <c r="Q416" s="63">
        <v>0</v>
      </c>
      <c r="R416" s="373">
        <v>0</v>
      </c>
      <c r="S416" s="22">
        <f t="shared" si="21"/>
        <v>40032345</v>
      </c>
      <c r="T416" s="374" t="s">
        <v>4</v>
      </c>
      <c r="U416" s="369" t="s">
        <v>821</v>
      </c>
      <c r="V416" s="14"/>
      <c r="W416" s="14"/>
    </row>
    <row r="417" spans="1:23" ht="98.55" customHeight="1" x14ac:dyDescent="0.3">
      <c r="A417" s="346" t="s">
        <v>822</v>
      </c>
      <c r="B417" s="215">
        <v>207</v>
      </c>
      <c r="C417" s="346" t="s">
        <v>823</v>
      </c>
      <c r="D417" s="346" t="s">
        <v>824</v>
      </c>
      <c r="E417" s="348">
        <v>44957</v>
      </c>
      <c r="F417" s="348">
        <v>44959</v>
      </c>
      <c r="G417" s="125">
        <v>45291</v>
      </c>
      <c r="H417" s="52">
        <v>78668214</v>
      </c>
      <c r="I417" s="346" t="s">
        <v>4</v>
      </c>
      <c r="J417" s="346" t="s">
        <v>5</v>
      </c>
      <c r="K417" s="346" t="s">
        <v>319</v>
      </c>
      <c r="L417" s="19">
        <f t="shared" si="20"/>
        <v>0.43491118280631108</v>
      </c>
      <c r="M417" s="18">
        <v>34213686</v>
      </c>
      <c r="N417" s="18">
        <f t="shared" si="19"/>
        <v>44454528</v>
      </c>
      <c r="O417" s="215">
        <v>0</v>
      </c>
      <c r="P417" s="215">
        <v>0</v>
      </c>
      <c r="Q417" s="26">
        <v>0</v>
      </c>
      <c r="R417" s="232">
        <v>0</v>
      </c>
      <c r="S417" s="22">
        <f t="shared" si="21"/>
        <v>78668214</v>
      </c>
      <c r="T417" s="231" t="s">
        <v>4</v>
      </c>
      <c r="U417" s="346" t="s">
        <v>825</v>
      </c>
      <c r="V417" s="14"/>
      <c r="W417" s="14"/>
    </row>
    <row r="418" spans="1:23" ht="91.05" customHeight="1" x14ac:dyDescent="0.3">
      <c r="A418" s="360" t="s">
        <v>826</v>
      </c>
      <c r="B418" s="196">
        <v>217</v>
      </c>
      <c r="C418" s="360" t="s">
        <v>827</v>
      </c>
      <c r="D418" s="360" t="s">
        <v>423</v>
      </c>
      <c r="E418" s="361">
        <v>44957</v>
      </c>
      <c r="F418" s="361">
        <v>44958</v>
      </c>
      <c r="G418" s="128">
        <v>45291</v>
      </c>
      <c r="H418" s="57">
        <v>83485039</v>
      </c>
      <c r="I418" s="360" t="s">
        <v>4</v>
      </c>
      <c r="J418" s="387" t="s">
        <v>5</v>
      </c>
      <c r="K418" s="360" t="s">
        <v>8</v>
      </c>
      <c r="L418" s="47">
        <f t="shared" si="20"/>
        <v>0.45454545454545453</v>
      </c>
      <c r="M418" s="48">
        <v>37947745</v>
      </c>
      <c r="N418" s="48">
        <f t="shared" si="19"/>
        <v>45537294</v>
      </c>
      <c r="O418" s="196">
        <v>0</v>
      </c>
      <c r="P418" s="196">
        <v>0</v>
      </c>
      <c r="Q418" s="50">
        <v>0</v>
      </c>
      <c r="R418" s="332">
        <v>0</v>
      </c>
      <c r="S418" s="22">
        <f t="shared" si="21"/>
        <v>83485039</v>
      </c>
      <c r="T418" s="335" t="s">
        <v>4</v>
      </c>
      <c r="U418" s="360" t="s">
        <v>828</v>
      </c>
      <c r="V418" s="14"/>
      <c r="W418" s="14"/>
    </row>
    <row r="419" spans="1:23" ht="77.099999999999994" customHeight="1" x14ac:dyDescent="0.3">
      <c r="A419" s="346" t="s">
        <v>829</v>
      </c>
      <c r="B419" s="215">
        <v>219</v>
      </c>
      <c r="C419" s="346" t="s">
        <v>830</v>
      </c>
      <c r="D419" s="346" t="s">
        <v>831</v>
      </c>
      <c r="E419" s="348">
        <v>44957</v>
      </c>
      <c r="F419" s="348">
        <v>44959</v>
      </c>
      <c r="G419" s="125">
        <v>45291</v>
      </c>
      <c r="H419" s="52">
        <v>83991020</v>
      </c>
      <c r="I419" s="346" t="s">
        <v>4</v>
      </c>
      <c r="J419" s="346" t="s">
        <v>5</v>
      </c>
      <c r="K419" s="346" t="s">
        <v>14</v>
      </c>
      <c r="L419" s="19">
        <f t="shared" si="20"/>
        <v>0.44277108433734941</v>
      </c>
      <c r="M419" s="18">
        <v>37188795</v>
      </c>
      <c r="N419" s="18">
        <f t="shared" si="19"/>
        <v>46802225</v>
      </c>
      <c r="O419" s="215">
        <v>0</v>
      </c>
      <c r="P419" s="215">
        <v>0</v>
      </c>
      <c r="Q419" s="26">
        <v>0</v>
      </c>
      <c r="R419" s="232">
        <v>0</v>
      </c>
      <c r="S419" s="22">
        <f t="shared" si="21"/>
        <v>83991020</v>
      </c>
      <c r="T419" s="231" t="s">
        <v>4</v>
      </c>
      <c r="U419" s="346" t="s">
        <v>832</v>
      </c>
      <c r="V419" s="14"/>
      <c r="W419" s="14"/>
    </row>
    <row r="420" spans="1:23" ht="77.099999999999994" customHeight="1" x14ac:dyDescent="0.3">
      <c r="A420" s="346" t="s">
        <v>833</v>
      </c>
      <c r="B420" s="215">
        <v>220</v>
      </c>
      <c r="C420" s="346" t="s">
        <v>834</v>
      </c>
      <c r="D420" s="346" t="s">
        <v>835</v>
      </c>
      <c r="E420" s="348">
        <v>44957</v>
      </c>
      <c r="F420" s="348">
        <v>44957</v>
      </c>
      <c r="G420" s="125">
        <v>45291</v>
      </c>
      <c r="H420" s="52">
        <v>45537276</v>
      </c>
      <c r="I420" s="346" t="s">
        <v>4</v>
      </c>
      <c r="J420" s="356" t="s">
        <v>5</v>
      </c>
      <c r="K420" s="346" t="s">
        <v>18</v>
      </c>
      <c r="L420" s="19">
        <f t="shared" si="20"/>
        <v>0.41944443492843092</v>
      </c>
      <c r="M420" s="18">
        <v>19100357</v>
      </c>
      <c r="N420" s="18">
        <f t="shared" si="19"/>
        <v>26436919</v>
      </c>
      <c r="O420" s="215">
        <v>0</v>
      </c>
      <c r="P420" s="215">
        <v>0</v>
      </c>
      <c r="Q420" s="26">
        <v>0</v>
      </c>
      <c r="R420" s="232">
        <v>0</v>
      </c>
      <c r="S420" s="22">
        <f t="shared" si="21"/>
        <v>45537276</v>
      </c>
      <c r="T420" s="231" t="s">
        <v>4</v>
      </c>
      <c r="U420" s="346" t="s">
        <v>836</v>
      </c>
      <c r="V420" s="14"/>
      <c r="W420" s="14"/>
    </row>
    <row r="421" spans="1:23" ht="106.05" customHeight="1" x14ac:dyDescent="0.3">
      <c r="A421" s="360" t="s">
        <v>840</v>
      </c>
      <c r="B421" s="196">
        <v>226</v>
      </c>
      <c r="C421" s="360" t="s">
        <v>841</v>
      </c>
      <c r="D421" s="360" t="s">
        <v>423</v>
      </c>
      <c r="E421" s="361">
        <v>44957</v>
      </c>
      <c r="F421" s="361">
        <v>44958</v>
      </c>
      <c r="G421" s="128">
        <v>45291</v>
      </c>
      <c r="H421" s="57">
        <v>87532783</v>
      </c>
      <c r="I421" s="360" t="s">
        <v>4</v>
      </c>
      <c r="J421" s="360" t="s">
        <v>5</v>
      </c>
      <c r="K421" s="360" t="s">
        <v>8</v>
      </c>
      <c r="L421" s="47">
        <f t="shared" si="20"/>
        <v>0.43352608816287724</v>
      </c>
      <c r="M421" s="48">
        <v>37947745</v>
      </c>
      <c r="N421" s="48">
        <f t="shared" si="19"/>
        <v>49585038</v>
      </c>
      <c r="O421" s="196">
        <v>0</v>
      </c>
      <c r="P421" s="196">
        <v>0</v>
      </c>
      <c r="Q421" s="50">
        <v>0</v>
      </c>
      <c r="R421" s="332">
        <v>0</v>
      </c>
      <c r="S421" s="22">
        <f t="shared" si="21"/>
        <v>87532783</v>
      </c>
      <c r="T421" s="335" t="s">
        <v>4</v>
      </c>
      <c r="U421" s="360" t="s">
        <v>842</v>
      </c>
      <c r="V421" s="14"/>
      <c r="W421" s="14"/>
    </row>
    <row r="422" spans="1:23" ht="77.099999999999994" customHeight="1" x14ac:dyDescent="0.3">
      <c r="A422" s="346" t="s">
        <v>843</v>
      </c>
      <c r="B422" s="215">
        <v>227</v>
      </c>
      <c r="C422" s="346" t="s">
        <v>844</v>
      </c>
      <c r="D422" s="346" t="s">
        <v>101</v>
      </c>
      <c r="E422" s="386">
        <v>44957</v>
      </c>
      <c r="F422" s="348">
        <v>44959</v>
      </c>
      <c r="G422" s="125">
        <v>45291</v>
      </c>
      <c r="H422" s="52">
        <v>129096072</v>
      </c>
      <c r="I422" s="346" t="s">
        <v>4</v>
      </c>
      <c r="J422" s="356" t="s">
        <v>5</v>
      </c>
      <c r="K422" s="346" t="s">
        <v>18</v>
      </c>
      <c r="L422" s="19">
        <f t="shared" si="20"/>
        <v>0.26317197319528046</v>
      </c>
      <c r="M422" s="18">
        <v>33974468</v>
      </c>
      <c r="N422" s="18">
        <f t="shared" si="19"/>
        <v>95121604</v>
      </c>
      <c r="O422" s="215">
        <v>0</v>
      </c>
      <c r="P422" s="215">
        <v>0</v>
      </c>
      <c r="Q422" s="26">
        <v>0</v>
      </c>
      <c r="R422" s="232">
        <v>0</v>
      </c>
      <c r="S422" s="22">
        <f t="shared" si="21"/>
        <v>129096072</v>
      </c>
      <c r="T422" s="231" t="s">
        <v>4</v>
      </c>
      <c r="U422" s="346" t="s">
        <v>845</v>
      </c>
      <c r="V422" s="14"/>
      <c r="W422" s="14"/>
    </row>
    <row r="423" spans="1:23" ht="77.099999999999994" customHeight="1" x14ac:dyDescent="0.3">
      <c r="A423" s="346" t="s">
        <v>846</v>
      </c>
      <c r="B423" s="215">
        <v>233</v>
      </c>
      <c r="C423" s="346" t="s">
        <v>120</v>
      </c>
      <c r="D423" s="346" t="s">
        <v>847</v>
      </c>
      <c r="E423" s="386">
        <v>44957</v>
      </c>
      <c r="F423" s="348">
        <v>44960</v>
      </c>
      <c r="G423" s="125">
        <v>45291</v>
      </c>
      <c r="H423" s="52">
        <v>129096072</v>
      </c>
      <c r="I423" s="346" t="s">
        <v>4</v>
      </c>
      <c r="J423" s="356" t="s">
        <v>5</v>
      </c>
      <c r="K423" s="346" t="s">
        <v>18</v>
      </c>
      <c r="L423" s="19">
        <f t="shared" si="20"/>
        <v>0.4055555152754764</v>
      </c>
      <c r="M423" s="18">
        <v>52355624</v>
      </c>
      <c r="N423" s="18">
        <f t="shared" si="19"/>
        <v>76740448</v>
      </c>
      <c r="O423" s="215">
        <v>0</v>
      </c>
      <c r="P423" s="215">
        <v>0</v>
      </c>
      <c r="Q423" s="26">
        <v>0</v>
      </c>
      <c r="R423" s="232">
        <v>0</v>
      </c>
      <c r="S423" s="22">
        <f t="shared" si="21"/>
        <v>129096072</v>
      </c>
      <c r="T423" s="231" t="s">
        <v>4</v>
      </c>
      <c r="U423" s="346" t="s">
        <v>848</v>
      </c>
      <c r="V423" s="14"/>
      <c r="W423" s="14"/>
    </row>
    <row r="424" spans="1:23" ht="77.099999999999994" customHeight="1" x14ac:dyDescent="0.3">
      <c r="A424" s="346" t="s">
        <v>849</v>
      </c>
      <c r="B424" s="215">
        <v>234</v>
      </c>
      <c r="C424" s="346" t="s">
        <v>107</v>
      </c>
      <c r="D424" s="346" t="s">
        <v>850</v>
      </c>
      <c r="E424" s="386">
        <v>44957</v>
      </c>
      <c r="F424" s="348">
        <v>44958</v>
      </c>
      <c r="G424" s="125">
        <v>45291</v>
      </c>
      <c r="H424" s="52">
        <v>129096072</v>
      </c>
      <c r="I424" s="346" t="s">
        <v>4</v>
      </c>
      <c r="J424" s="356" t="s">
        <v>5</v>
      </c>
      <c r="K424" s="346" t="s">
        <v>18</v>
      </c>
      <c r="L424" s="19">
        <f t="shared" si="20"/>
        <v>0.41666666666666669</v>
      </c>
      <c r="M424" s="18">
        <v>53790030</v>
      </c>
      <c r="N424" s="18">
        <f t="shared" si="19"/>
        <v>75306042</v>
      </c>
      <c r="O424" s="215">
        <v>0</v>
      </c>
      <c r="P424" s="215">
        <v>0</v>
      </c>
      <c r="Q424" s="26">
        <v>0</v>
      </c>
      <c r="R424" s="232">
        <v>0</v>
      </c>
      <c r="S424" s="22">
        <f t="shared" si="21"/>
        <v>129096072</v>
      </c>
      <c r="T424" s="231" t="s">
        <v>4</v>
      </c>
      <c r="U424" s="346" t="s">
        <v>851</v>
      </c>
      <c r="V424" s="14"/>
      <c r="W424" s="14"/>
    </row>
    <row r="425" spans="1:23" ht="77.099999999999994" customHeight="1" x14ac:dyDescent="0.3">
      <c r="A425" s="346" t="s">
        <v>852</v>
      </c>
      <c r="B425" s="215">
        <v>238</v>
      </c>
      <c r="C425" s="346" t="s">
        <v>853</v>
      </c>
      <c r="D425" s="346" t="s">
        <v>854</v>
      </c>
      <c r="E425" s="386">
        <v>44957</v>
      </c>
      <c r="F425" s="386">
        <v>44959</v>
      </c>
      <c r="G425" s="125">
        <v>45291</v>
      </c>
      <c r="H425" s="52">
        <v>41742503</v>
      </c>
      <c r="I425" s="346" t="s">
        <v>4</v>
      </c>
      <c r="J425" s="346" t="s">
        <v>5</v>
      </c>
      <c r="K425" s="346" t="s">
        <v>713</v>
      </c>
      <c r="L425" s="19">
        <f t="shared" si="20"/>
        <v>0.44545426516469316</v>
      </c>
      <c r="M425" s="18">
        <v>18594376</v>
      </c>
      <c r="N425" s="18">
        <f t="shared" si="19"/>
        <v>23148127</v>
      </c>
      <c r="O425" s="215">
        <v>0</v>
      </c>
      <c r="P425" s="215">
        <v>0</v>
      </c>
      <c r="Q425" s="26">
        <v>0</v>
      </c>
      <c r="R425" s="232">
        <v>0</v>
      </c>
      <c r="S425" s="22">
        <f t="shared" si="21"/>
        <v>41742503</v>
      </c>
      <c r="T425" s="231" t="s">
        <v>4</v>
      </c>
      <c r="U425" s="346" t="s">
        <v>855</v>
      </c>
      <c r="V425" s="14"/>
      <c r="W425" s="14"/>
    </row>
    <row r="426" spans="1:23" ht="77.099999999999994" customHeight="1" x14ac:dyDescent="0.3">
      <c r="A426" s="346" t="s">
        <v>856</v>
      </c>
      <c r="B426" s="215">
        <v>239</v>
      </c>
      <c r="C426" s="346" t="s">
        <v>857</v>
      </c>
      <c r="D426" s="346" t="s">
        <v>854</v>
      </c>
      <c r="E426" s="386">
        <v>44957</v>
      </c>
      <c r="F426" s="386">
        <v>44959</v>
      </c>
      <c r="G426" s="125">
        <v>45291</v>
      </c>
      <c r="H426" s="52">
        <v>41742503</v>
      </c>
      <c r="I426" s="346" t="s">
        <v>4</v>
      </c>
      <c r="J426" s="346" t="s">
        <v>5</v>
      </c>
      <c r="K426" s="346" t="s">
        <v>713</v>
      </c>
      <c r="L426" s="19">
        <f t="shared" si="20"/>
        <v>0.44545426516469316</v>
      </c>
      <c r="M426" s="18">
        <v>18594376</v>
      </c>
      <c r="N426" s="18">
        <f t="shared" si="19"/>
        <v>23148127</v>
      </c>
      <c r="O426" s="215">
        <v>0</v>
      </c>
      <c r="P426" s="215">
        <v>0</v>
      </c>
      <c r="Q426" s="26">
        <v>0</v>
      </c>
      <c r="R426" s="232">
        <v>0</v>
      </c>
      <c r="S426" s="22">
        <f t="shared" si="21"/>
        <v>41742503</v>
      </c>
      <c r="T426" s="231" t="s">
        <v>4</v>
      </c>
      <c r="U426" s="346" t="s">
        <v>858</v>
      </c>
      <c r="V426" s="14"/>
      <c r="W426" s="14"/>
    </row>
    <row r="427" spans="1:23" s="388" customFormat="1" ht="77.099999999999994" customHeight="1" x14ac:dyDescent="0.3">
      <c r="A427" s="346" t="s">
        <v>942</v>
      </c>
      <c r="B427" s="215">
        <v>211</v>
      </c>
      <c r="C427" s="346" t="s">
        <v>1197</v>
      </c>
      <c r="D427" s="346" t="s">
        <v>1425</v>
      </c>
      <c r="E427" s="348">
        <v>44958</v>
      </c>
      <c r="F427" s="386">
        <v>44960</v>
      </c>
      <c r="G427" s="134">
        <v>45291</v>
      </c>
      <c r="H427" s="71">
        <v>60109236</v>
      </c>
      <c r="I427" s="356" t="s">
        <v>4</v>
      </c>
      <c r="J427" s="346" t="s">
        <v>5</v>
      </c>
      <c r="K427" s="346" t="s">
        <v>1548</v>
      </c>
      <c r="L427" s="19">
        <f t="shared" si="20"/>
        <v>0.44242415591507434</v>
      </c>
      <c r="M427" s="18">
        <v>26593778</v>
      </c>
      <c r="N427" s="18">
        <f t="shared" si="19"/>
        <v>33515458</v>
      </c>
      <c r="O427" s="215">
        <v>0</v>
      </c>
      <c r="P427" s="215">
        <v>0</v>
      </c>
      <c r="Q427" s="26">
        <v>0</v>
      </c>
      <c r="R427" s="232">
        <v>0</v>
      </c>
      <c r="S427" s="22">
        <f t="shared" si="21"/>
        <v>60109236</v>
      </c>
      <c r="T427" s="346" t="s">
        <v>4</v>
      </c>
      <c r="U427" s="346" t="s">
        <v>1650</v>
      </c>
      <c r="V427" s="14"/>
      <c r="W427" s="14"/>
    </row>
    <row r="428" spans="1:23" s="388" customFormat="1" ht="77.099999999999994" customHeight="1" x14ac:dyDescent="0.3">
      <c r="A428" s="346" t="s">
        <v>943</v>
      </c>
      <c r="B428" s="215">
        <v>212</v>
      </c>
      <c r="C428" s="346" t="s">
        <v>1198</v>
      </c>
      <c r="D428" s="346" t="s">
        <v>1426</v>
      </c>
      <c r="E428" s="386">
        <v>44958</v>
      </c>
      <c r="F428" s="348">
        <v>44959</v>
      </c>
      <c r="G428" s="134">
        <v>45291</v>
      </c>
      <c r="H428" s="71">
        <v>60109236</v>
      </c>
      <c r="I428" s="356" t="s">
        <v>4</v>
      </c>
      <c r="J428" s="346" t="s">
        <v>5</v>
      </c>
      <c r="K428" s="346" t="s">
        <v>1548</v>
      </c>
      <c r="L428" s="19">
        <f t="shared" si="20"/>
        <v>0.44545445561810171</v>
      </c>
      <c r="M428" s="18">
        <v>26775927</v>
      </c>
      <c r="N428" s="18">
        <f t="shared" si="19"/>
        <v>33333309</v>
      </c>
      <c r="O428" s="215">
        <v>0</v>
      </c>
      <c r="P428" s="215">
        <v>0</v>
      </c>
      <c r="Q428" s="26">
        <v>0</v>
      </c>
      <c r="R428" s="232">
        <v>0</v>
      </c>
      <c r="S428" s="22">
        <f t="shared" si="21"/>
        <v>60109236</v>
      </c>
      <c r="T428" s="346" t="s">
        <v>4</v>
      </c>
      <c r="U428" s="346" t="s">
        <v>1651</v>
      </c>
      <c r="V428" s="14"/>
      <c r="W428" s="14"/>
    </row>
    <row r="429" spans="1:23" s="388" customFormat="1" ht="77.099999999999994" customHeight="1" x14ac:dyDescent="0.3">
      <c r="A429" s="346" t="s">
        <v>1031</v>
      </c>
      <c r="B429" s="215">
        <v>213</v>
      </c>
      <c r="C429" s="346" t="s">
        <v>1286</v>
      </c>
      <c r="D429" s="346" t="s">
        <v>1489</v>
      </c>
      <c r="E429" s="348">
        <v>44958</v>
      </c>
      <c r="F429" s="386">
        <v>44960</v>
      </c>
      <c r="G429" s="134">
        <v>45291</v>
      </c>
      <c r="H429" s="71">
        <v>53430410</v>
      </c>
      <c r="I429" s="356" t="s">
        <v>4</v>
      </c>
      <c r="J429" s="346" t="s">
        <v>5</v>
      </c>
      <c r="K429" s="346" t="s">
        <v>1560</v>
      </c>
      <c r="L429" s="19">
        <f t="shared" si="20"/>
        <v>0.26060589840130366</v>
      </c>
      <c r="M429" s="18">
        <v>13924280</v>
      </c>
      <c r="N429" s="18">
        <f t="shared" si="19"/>
        <v>39506130</v>
      </c>
      <c r="O429" s="215">
        <v>0</v>
      </c>
      <c r="P429" s="215">
        <v>0</v>
      </c>
      <c r="Q429" s="26">
        <v>0</v>
      </c>
      <c r="R429" s="232">
        <v>0</v>
      </c>
      <c r="S429" s="22">
        <f t="shared" si="21"/>
        <v>53430410</v>
      </c>
      <c r="T429" s="346" t="s">
        <v>4</v>
      </c>
      <c r="U429" s="346" t="s">
        <v>1738</v>
      </c>
      <c r="V429" s="14"/>
      <c r="W429" s="14"/>
    </row>
    <row r="430" spans="1:23" s="388" customFormat="1" ht="77.099999999999994" customHeight="1" x14ac:dyDescent="0.3">
      <c r="A430" s="346" t="s">
        <v>1017</v>
      </c>
      <c r="B430" s="215">
        <v>214</v>
      </c>
      <c r="C430" s="346" t="s">
        <v>1272</v>
      </c>
      <c r="D430" s="346" t="s">
        <v>468</v>
      </c>
      <c r="E430" s="348">
        <v>44958</v>
      </c>
      <c r="F430" s="386">
        <v>44960</v>
      </c>
      <c r="G430" s="134">
        <v>45046</v>
      </c>
      <c r="H430" s="71">
        <v>10245888</v>
      </c>
      <c r="I430" s="356" t="s">
        <v>4</v>
      </c>
      <c r="J430" s="346" t="s">
        <v>5</v>
      </c>
      <c r="K430" s="346" t="s">
        <v>1560</v>
      </c>
      <c r="L430" s="19">
        <f t="shared" si="20"/>
        <v>0.95555504803487989</v>
      </c>
      <c r="M430" s="18">
        <v>9790510</v>
      </c>
      <c r="N430" s="18">
        <f t="shared" si="19"/>
        <v>455378</v>
      </c>
      <c r="O430" s="215">
        <v>0</v>
      </c>
      <c r="P430" s="215">
        <v>0</v>
      </c>
      <c r="Q430" s="26">
        <v>0</v>
      </c>
      <c r="R430" s="232">
        <v>0</v>
      </c>
      <c r="S430" s="22">
        <f t="shared" si="21"/>
        <v>10245888</v>
      </c>
      <c r="T430" s="346" t="s">
        <v>4</v>
      </c>
      <c r="U430" s="346" t="s">
        <v>1724</v>
      </c>
      <c r="V430" s="14"/>
      <c r="W430" s="14"/>
    </row>
    <row r="431" spans="1:23" s="388" customFormat="1" ht="77.099999999999994" customHeight="1" x14ac:dyDescent="0.3">
      <c r="A431" s="376" t="s">
        <v>1026</v>
      </c>
      <c r="B431" s="200">
        <v>215</v>
      </c>
      <c r="C431" s="377" t="s">
        <v>1281</v>
      </c>
      <c r="D431" s="376" t="s">
        <v>1485</v>
      </c>
      <c r="E431" s="377">
        <v>44958</v>
      </c>
      <c r="F431" s="390">
        <v>44960</v>
      </c>
      <c r="G431" s="135">
        <v>45046</v>
      </c>
      <c r="H431" s="72">
        <v>14571930</v>
      </c>
      <c r="I431" s="378" t="s">
        <v>4</v>
      </c>
      <c r="J431" s="376" t="s">
        <v>5</v>
      </c>
      <c r="K431" s="376" t="s">
        <v>1560</v>
      </c>
      <c r="L431" s="12">
        <f t="shared" si="20"/>
        <v>0.9555549608047802</v>
      </c>
      <c r="M431" s="11">
        <v>13924280</v>
      </c>
      <c r="N431" s="11">
        <f t="shared" si="19"/>
        <v>647650</v>
      </c>
      <c r="O431" s="200">
        <v>0</v>
      </c>
      <c r="P431" s="200">
        <v>0</v>
      </c>
      <c r="Q431" s="65">
        <v>0</v>
      </c>
      <c r="R431" s="227">
        <v>0</v>
      </c>
      <c r="S431" s="22">
        <f t="shared" si="21"/>
        <v>14571930</v>
      </c>
      <c r="T431" s="376" t="s">
        <v>4</v>
      </c>
      <c r="U431" s="376" t="s">
        <v>1733</v>
      </c>
      <c r="V431" s="14"/>
      <c r="W431" s="14"/>
    </row>
    <row r="432" spans="1:23" s="388" customFormat="1" ht="77.099999999999994" customHeight="1" x14ac:dyDescent="0.3">
      <c r="A432" s="346" t="s">
        <v>1041</v>
      </c>
      <c r="B432" s="215">
        <v>216</v>
      </c>
      <c r="C432" s="346" t="s">
        <v>1296</v>
      </c>
      <c r="D432" s="346" t="s">
        <v>1499</v>
      </c>
      <c r="E432" s="348">
        <v>44958</v>
      </c>
      <c r="F432" s="386">
        <v>44966</v>
      </c>
      <c r="G432" s="134">
        <v>45291</v>
      </c>
      <c r="H432" s="71">
        <v>53430410</v>
      </c>
      <c r="I432" s="356" t="s">
        <v>4</v>
      </c>
      <c r="J432" s="346" t="s">
        <v>5</v>
      </c>
      <c r="K432" s="346" t="s">
        <v>1560</v>
      </c>
      <c r="L432" s="19">
        <f t="shared" si="20"/>
        <v>0.59450788418056311</v>
      </c>
      <c r="M432" s="18">
        <v>31764800</v>
      </c>
      <c r="N432" s="18">
        <f t="shared" si="19"/>
        <v>21665610</v>
      </c>
      <c r="O432" s="215">
        <v>0</v>
      </c>
      <c r="P432" s="215">
        <v>0</v>
      </c>
      <c r="Q432" s="26">
        <v>0</v>
      </c>
      <c r="R432" s="232">
        <v>0</v>
      </c>
      <c r="S432" s="22">
        <f t="shared" si="21"/>
        <v>53430410</v>
      </c>
      <c r="T432" s="346" t="s">
        <v>4</v>
      </c>
      <c r="U432" s="346" t="s">
        <v>1747</v>
      </c>
      <c r="V432" s="14"/>
      <c r="W432" s="14"/>
    </row>
    <row r="433" spans="1:23" s="388" customFormat="1" ht="77.099999999999994" customHeight="1" x14ac:dyDescent="0.3">
      <c r="A433" s="346" t="s">
        <v>954</v>
      </c>
      <c r="B433" s="215">
        <v>218</v>
      </c>
      <c r="C433" s="346" t="s">
        <v>1209</v>
      </c>
      <c r="D433" s="346" t="s">
        <v>831</v>
      </c>
      <c r="E433" s="386">
        <v>44958</v>
      </c>
      <c r="F433" s="348">
        <v>44960</v>
      </c>
      <c r="G433" s="134">
        <v>45291</v>
      </c>
      <c r="H433" s="71">
        <v>83485050</v>
      </c>
      <c r="I433" s="356" t="s">
        <v>4</v>
      </c>
      <c r="J433" s="346" t="s">
        <v>5</v>
      </c>
      <c r="K433" s="346" t="s">
        <v>1549</v>
      </c>
      <c r="L433" s="19">
        <f t="shared" si="20"/>
        <v>0.44242424242424244</v>
      </c>
      <c r="M433" s="18">
        <v>36935810</v>
      </c>
      <c r="N433" s="18">
        <f t="shared" si="19"/>
        <v>46549240</v>
      </c>
      <c r="O433" s="215">
        <v>0</v>
      </c>
      <c r="P433" s="215">
        <v>0</v>
      </c>
      <c r="Q433" s="26">
        <v>0</v>
      </c>
      <c r="R433" s="232">
        <v>0</v>
      </c>
      <c r="S433" s="22">
        <f t="shared" si="21"/>
        <v>83485050</v>
      </c>
      <c r="T433" s="346" t="s">
        <v>4</v>
      </c>
      <c r="U433" s="346" t="s">
        <v>1662</v>
      </c>
      <c r="V433" s="14"/>
      <c r="W433" s="14"/>
    </row>
    <row r="434" spans="1:23" s="388" customFormat="1" ht="77.099999999999994" customHeight="1" x14ac:dyDescent="0.3">
      <c r="A434" s="360" t="s">
        <v>927</v>
      </c>
      <c r="B434" s="196">
        <v>223</v>
      </c>
      <c r="C434" s="360" t="s">
        <v>1182</v>
      </c>
      <c r="D434" s="360" t="s">
        <v>1417</v>
      </c>
      <c r="E434" s="389">
        <v>44958</v>
      </c>
      <c r="F434" s="361">
        <v>44960</v>
      </c>
      <c r="G434" s="133">
        <v>45291</v>
      </c>
      <c r="H434" s="70">
        <v>83485039</v>
      </c>
      <c r="I434" s="387" t="s">
        <v>4</v>
      </c>
      <c r="J434" s="360" t="s">
        <v>5</v>
      </c>
      <c r="K434" s="360" t="s">
        <v>1547</v>
      </c>
      <c r="L434" s="47">
        <f t="shared" si="20"/>
        <v>0.44242394137229785</v>
      </c>
      <c r="M434" s="48">
        <v>36935780</v>
      </c>
      <c r="N434" s="48">
        <f t="shared" si="19"/>
        <v>46549259</v>
      </c>
      <c r="O434" s="196">
        <v>0</v>
      </c>
      <c r="P434" s="196">
        <v>0</v>
      </c>
      <c r="Q434" s="50">
        <v>0</v>
      </c>
      <c r="R434" s="332">
        <v>0</v>
      </c>
      <c r="S434" s="22">
        <f t="shared" si="21"/>
        <v>83485039</v>
      </c>
      <c r="T434" s="360" t="s">
        <v>4</v>
      </c>
      <c r="U434" s="360" t="s">
        <v>1635</v>
      </c>
      <c r="V434" s="14"/>
      <c r="W434" s="14"/>
    </row>
    <row r="435" spans="1:23" s="388" customFormat="1" ht="77.099999999999994" customHeight="1" x14ac:dyDescent="0.3">
      <c r="A435" s="360" t="s">
        <v>930</v>
      </c>
      <c r="B435" s="196">
        <v>224</v>
      </c>
      <c r="C435" s="360" t="s">
        <v>1185</v>
      </c>
      <c r="D435" s="360" t="s">
        <v>1417</v>
      </c>
      <c r="E435" s="389">
        <v>44958</v>
      </c>
      <c r="F435" s="361">
        <v>44960</v>
      </c>
      <c r="G435" s="133">
        <v>45291</v>
      </c>
      <c r="H435" s="70">
        <v>83485039</v>
      </c>
      <c r="I435" s="387" t="s">
        <v>4</v>
      </c>
      <c r="J435" s="360" t="s">
        <v>5</v>
      </c>
      <c r="K435" s="360" t="s">
        <v>1547</v>
      </c>
      <c r="L435" s="47">
        <f t="shared" si="20"/>
        <v>0.44242394137229785</v>
      </c>
      <c r="M435" s="48">
        <v>36935780</v>
      </c>
      <c r="N435" s="48">
        <f t="shared" si="19"/>
        <v>46549259</v>
      </c>
      <c r="O435" s="196">
        <v>0</v>
      </c>
      <c r="P435" s="196">
        <v>0</v>
      </c>
      <c r="Q435" s="50">
        <v>0</v>
      </c>
      <c r="R435" s="332">
        <v>0</v>
      </c>
      <c r="S435" s="22">
        <f t="shared" si="21"/>
        <v>83485039</v>
      </c>
      <c r="T435" s="360" t="s">
        <v>4</v>
      </c>
      <c r="U435" s="360" t="s">
        <v>1638</v>
      </c>
      <c r="V435" s="14"/>
      <c r="W435" s="14"/>
    </row>
    <row r="436" spans="1:23" s="388" customFormat="1" ht="77.099999999999994" customHeight="1" x14ac:dyDescent="0.3">
      <c r="A436" s="360" t="s">
        <v>935</v>
      </c>
      <c r="B436" s="196">
        <v>225</v>
      </c>
      <c r="C436" s="360" t="s">
        <v>1190</v>
      </c>
      <c r="D436" s="360" t="s">
        <v>1417</v>
      </c>
      <c r="E436" s="361">
        <v>44958</v>
      </c>
      <c r="F436" s="389">
        <v>44959</v>
      </c>
      <c r="G436" s="133">
        <v>45291</v>
      </c>
      <c r="H436" s="70">
        <v>83485039</v>
      </c>
      <c r="I436" s="387" t="s">
        <v>4</v>
      </c>
      <c r="J436" s="360" t="s">
        <v>5</v>
      </c>
      <c r="K436" s="360" t="s">
        <v>1547</v>
      </c>
      <c r="L436" s="47">
        <f t="shared" si="20"/>
        <v>0.27829879794390466</v>
      </c>
      <c r="M436" s="48">
        <v>23233786</v>
      </c>
      <c r="N436" s="48">
        <f t="shared" si="19"/>
        <v>60251253</v>
      </c>
      <c r="O436" s="196">
        <v>0</v>
      </c>
      <c r="P436" s="196">
        <v>0</v>
      </c>
      <c r="Q436" s="50">
        <v>0</v>
      </c>
      <c r="R436" s="332">
        <v>0</v>
      </c>
      <c r="S436" s="22">
        <f t="shared" si="21"/>
        <v>83485039</v>
      </c>
      <c r="T436" s="360" t="s">
        <v>4</v>
      </c>
      <c r="U436" s="360" t="s">
        <v>1643</v>
      </c>
      <c r="V436" s="14"/>
      <c r="W436" s="14"/>
    </row>
    <row r="437" spans="1:23" s="388" customFormat="1" ht="77.099999999999994" customHeight="1" x14ac:dyDescent="0.3">
      <c r="A437" s="346" t="s">
        <v>890</v>
      </c>
      <c r="B437" s="215">
        <v>232</v>
      </c>
      <c r="C437" s="346" t="s">
        <v>1145</v>
      </c>
      <c r="D437" s="346" t="s">
        <v>1396</v>
      </c>
      <c r="E437" s="386">
        <v>44958</v>
      </c>
      <c r="F437" s="348">
        <v>44964</v>
      </c>
      <c r="G437" s="134">
        <v>45291</v>
      </c>
      <c r="H437" s="71">
        <v>110200277</v>
      </c>
      <c r="I437" s="356" t="s">
        <v>4</v>
      </c>
      <c r="J437" s="346" t="s">
        <v>5</v>
      </c>
      <c r="K437" s="346" t="s">
        <v>1545</v>
      </c>
      <c r="L437" s="19">
        <f t="shared" si="20"/>
        <v>0.4303029837211752</v>
      </c>
      <c r="M437" s="18">
        <v>47419508</v>
      </c>
      <c r="N437" s="18">
        <f t="shared" si="19"/>
        <v>62780769</v>
      </c>
      <c r="O437" s="215">
        <v>0</v>
      </c>
      <c r="P437" s="215">
        <v>0</v>
      </c>
      <c r="Q437" s="26">
        <v>0</v>
      </c>
      <c r="R437" s="232">
        <v>0</v>
      </c>
      <c r="S437" s="22">
        <f t="shared" si="21"/>
        <v>110200277</v>
      </c>
      <c r="T437" s="346" t="s">
        <v>4</v>
      </c>
      <c r="U437" s="346" t="s">
        <v>1598</v>
      </c>
      <c r="V437" s="14"/>
      <c r="W437" s="14"/>
    </row>
    <row r="438" spans="1:23" s="388" customFormat="1" ht="77.099999999999994" customHeight="1" x14ac:dyDescent="0.3">
      <c r="A438" s="346" t="s">
        <v>978</v>
      </c>
      <c r="B438" s="215">
        <v>237</v>
      </c>
      <c r="C438" s="346" t="s">
        <v>1233</v>
      </c>
      <c r="D438" s="346" t="s">
        <v>1454</v>
      </c>
      <c r="E438" s="386">
        <v>44958</v>
      </c>
      <c r="F438" s="348">
        <v>44964</v>
      </c>
      <c r="G438" s="134">
        <v>45291</v>
      </c>
      <c r="H438" s="71">
        <v>65573712</v>
      </c>
      <c r="I438" s="356" t="s">
        <v>4</v>
      </c>
      <c r="J438" s="346" t="s">
        <v>5</v>
      </c>
      <c r="K438" s="346" t="s">
        <v>1554</v>
      </c>
      <c r="L438" s="19">
        <f t="shared" si="20"/>
        <v>0.34999979869982045</v>
      </c>
      <c r="M438" s="18">
        <v>22950786</v>
      </c>
      <c r="N438" s="18">
        <f t="shared" si="19"/>
        <v>42622926</v>
      </c>
      <c r="O438" s="215">
        <v>0</v>
      </c>
      <c r="P438" s="215">
        <v>0</v>
      </c>
      <c r="Q438" s="26">
        <v>0</v>
      </c>
      <c r="R438" s="232">
        <v>0</v>
      </c>
      <c r="S438" s="22">
        <f t="shared" si="21"/>
        <v>65573712</v>
      </c>
      <c r="T438" s="346" t="s">
        <v>4</v>
      </c>
      <c r="U438" s="346" t="s">
        <v>1686</v>
      </c>
      <c r="V438" s="14"/>
      <c r="W438" s="14"/>
    </row>
    <row r="439" spans="1:23" s="388" customFormat="1" ht="77.099999999999994" customHeight="1" x14ac:dyDescent="0.3">
      <c r="A439" s="360" t="s">
        <v>918</v>
      </c>
      <c r="B439" s="196">
        <v>240</v>
      </c>
      <c r="C439" s="360" t="s">
        <v>1173</v>
      </c>
      <c r="D439" s="360" t="s">
        <v>1414</v>
      </c>
      <c r="E439" s="389">
        <v>44958</v>
      </c>
      <c r="F439" s="361">
        <v>44959</v>
      </c>
      <c r="G439" s="133">
        <v>45291</v>
      </c>
      <c r="H439" s="70">
        <v>83485039</v>
      </c>
      <c r="I439" s="387" t="s">
        <v>4</v>
      </c>
      <c r="J439" s="360" t="s">
        <v>5</v>
      </c>
      <c r="K439" s="360" t="s">
        <v>1547</v>
      </c>
      <c r="L439" s="47">
        <f t="shared" si="20"/>
        <v>0.44545423282367996</v>
      </c>
      <c r="M439" s="48">
        <v>37188764</v>
      </c>
      <c r="N439" s="48">
        <f t="shared" si="19"/>
        <v>46296275</v>
      </c>
      <c r="O439" s="196">
        <v>0</v>
      </c>
      <c r="P439" s="196">
        <v>0</v>
      </c>
      <c r="Q439" s="50">
        <v>0</v>
      </c>
      <c r="R439" s="332">
        <v>0</v>
      </c>
      <c r="S439" s="22">
        <f t="shared" si="21"/>
        <v>83485039</v>
      </c>
      <c r="T439" s="360" t="s">
        <v>4</v>
      </c>
      <c r="U439" s="360" t="s">
        <v>1626</v>
      </c>
      <c r="V439" s="14"/>
      <c r="W439" s="14"/>
    </row>
    <row r="440" spans="1:23" s="388" customFormat="1" ht="77.099999999999994" customHeight="1" x14ac:dyDescent="0.3">
      <c r="A440" s="346" t="s">
        <v>1063</v>
      </c>
      <c r="B440" s="215">
        <v>241</v>
      </c>
      <c r="C440" s="346" t="s">
        <v>1318</v>
      </c>
      <c r="D440" s="346" t="s">
        <v>92</v>
      </c>
      <c r="E440" s="348">
        <v>44958</v>
      </c>
      <c r="F440" s="386">
        <v>44960</v>
      </c>
      <c r="G440" s="134">
        <v>45291</v>
      </c>
      <c r="H440" s="71">
        <v>41742503</v>
      </c>
      <c r="I440" s="356" t="s">
        <v>4</v>
      </c>
      <c r="J440" s="346" t="s">
        <v>5</v>
      </c>
      <c r="K440" s="346" t="s">
        <v>1565</v>
      </c>
      <c r="L440" s="19">
        <f t="shared" si="20"/>
        <v>0.43939336843312915</v>
      </c>
      <c r="M440" s="18">
        <v>18341379</v>
      </c>
      <c r="N440" s="18">
        <f t="shared" si="19"/>
        <v>23401124</v>
      </c>
      <c r="O440" s="215">
        <v>0</v>
      </c>
      <c r="P440" s="215">
        <v>0</v>
      </c>
      <c r="Q440" s="26">
        <v>0</v>
      </c>
      <c r="R440" s="232">
        <v>0</v>
      </c>
      <c r="S440" s="22">
        <f t="shared" si="21"/>
        <v>41742503</v>
      </c>
      <c r="T440" s="346" t="s">
        <v>4</v>
      </c>
      <c r="U440" s="346" t="s">
        <v>1767</v>
      </c>
      <c r="V440" s="14"/>
      <c r="W440" s="14"/>
    </row>
    <row r="441" spans="1:23" s="388" customFormat="1" ht="77.099999999999994" customHeight="1" x14ac:dyDescent="0.3">
      <c r="A441" s="346" t="s">
        <v>974</v>
      </c>
      <c r="B441" s="215">
        <v>243</v>
      </c>
      <c r="C441" s="346" t="s">
        <v>1229</v>
      </c>
      <c r="D441" s="346" t="s">
        <v>847</v>
      </c>
      <c r="E441" s="386">
        <v>44958</v>
      </c>
      <c r="F441" s="348">
        <v>44958</v>
      </c>
      <c r="G441" s="134">
        <v>45291</v>
      </c>
      <c r="H441" s="71">
        <v>129096072</v>
      </c>
      <c r="I441" s="356" t="s">
        <v>4</v>
      </c>
      <c r="J441" s="346" t="s">
        <v>5</v>
      </c>
      <c r="K441" s="346" t="s">
        <v>1554</v>
      </c>
      <c r="L441" s="19">
        <f t="shared" si="20"/>
        <v>0.41666666666666669</v>
      </c>
      <c r="M441" s="18">
        <v>53790030</v>
      </c>
      <c r="N441" s="18">
        <f t="shared" si="19"/>
        <v>75306042</v>
      </c>
      <c r="O441" s="215">
        <v>0</v>
      </c>
      <c r="P441" s="215">
        <v>0</v>
      </c>
      <c r="Q441" s="26">
        <v>0</v>
      </c>
      <c r="R441" s="232">
        <v>0</v>
      </c>
      <c r="S441" s="22">
        <f t="shared" si="21"/>
        <v>129096072</v>
      </c>
      <c r="T441" s="346" t="s">
        <v>4</v>
      </c>
      <c r="U441" s="346" t="s">
        <v>1682</v>
      </c>
      <c r="V441" s="14"/>
      <c r="W441" s="14"/>
    </row>
    <row r="442" spans="1:23" s="388" customFormat="1" ht="77.099999999999994" customHeight="1" x14ac:dyDescent="0.3">
      <c r="A442" s="346" t="s">
        <v>979</v>
      </c>
      <c r="B442" s="215">
        <v>244</v>
      </c>
      <c r="C442" s="346" t="s">
        <v>1234</v>
      </c>
      <c r="D442" s="346" t="s">
        <v>1455</v>
      </c>
      <c r="E442" s="386">
        <v>44958</v>
      </c>
      <c r="F442" s="348">
        <v>44960</v>
      </c>
      <c r="G442" s="134">
        <v>45291</v>
      </c>
      <c r="H442" s="71">
        <v>129096072</v>
      </c>
      <c r="I442" s="356" t="s">
        <v>4</v>
      </c>
      <c r="J442" s="346" t="s">
        <v>5</v>
      </c>
      <c r="K442" s="346" t="s">
        <v>1554</v>
      </c>
      <c r="L442" s="19">
        <f t="shared" si="20"/>
        <v>0.4055555152754764</v>
      </c>
      <c r="M442" s="18">
        <v>52355624</v>
      </c>
      <c r="N442" s="18">
        <f t="shared" si="19"/>
        <v>76740448</v>
      </c>
      <c r="O442" s="215">
        <v>0</v>
      </c>
      <c r="P442" s="215">
        <v>0</v>
      </c>
      <c r="Q442" s="26">
        <v>0</v>
      </c>
      <c r="R442" s="232">
        <v>0</v>
      </c>
      <c r="S442" s="22">
        <f t="shared" si="21"/>
        <v>129096072</v>
      </c>
      <c r="T442" s="346" t="s">
        <v>4</v>
      </c>
      <c r="U442" s="346" t="s">
        <v>1682</v>
      </c>
      <c r="V442" s="14"/>
      <c r="W442" s="14"/>
    </row>
    <row r="443" spans="1:23" s="388" customFormat="1" ht="77.099999999999994" customHeight="1" x14ac:dyDescent="0.3">
      <c r="A443" s="346" t="s">
        <v>1056</v>
      </c>
      <c r="B443" s="215">
        <v>245</v>
      </c>
      <c r="C443" s="346" t="s">
        <v>1311</v>
      </c>
      <c r="D443" s="346" t="s">
        <v>1509</v>
      </c>
      <c r="E443" s="348">
        <v>44958</v>
      </c>
      <c r="F443" s="386">
        <v>44959</v>
      </c>
      <c r="G443" s="134">
        <v>45291</v>
      </c>
      <c r="H443" s="71">
        <v>239466348</v>
      </c>
      <c r="I443" s="356" t="s">
        <v>4</v>
      </c>
      <c r="J443" s="346" t="s">
        <v>5</v>
      </c>
      <c r="K443" s="346" t="s">
        <v>1564</v>
      </c>
      <c r="L443" s="19">
        <f t="shared" si="20"/>
        <v>0.4424241772793896</v>
      </c>
      <c r="M443" s="18">
        <v>105945702</v>
      </c>
      <c r="N443" s="18">
        <f t="shared" si="19"/>
        <v>133520646</v>
      </c>
      <c r="O443" s="215">
        <v>0</v>
      </c>
      <c r="P443" s="215">
        <v>0</v>
      </c>
      <c r="Q443" s="26">
        <v>0</v>
      </c>
      <c r="R443" s="232">
        <v>0</v>
      </c>
      <c r="S443" s="22">
        <f t="shared" si="21"/>
        <v>239466348</v>
      </c>
      <c r="T443" s="346" t="s">
        <v>4</v>
      </c>
      <c r="U443" s="346" t="s">
        <v>1760</v>
      </c>
      <c r="V443" s="14"/>
      <c r="W443" s="14"/>
    </row>
    <row r="444" spans="1:23" s="388" customFormat="1" ht="77.099999999999994" customHeight="1" x14ac:dyDescent="0.3">
      <c r="A444" s="346" t="s">
        <v>1055</v>
      </c>
      <c r="B444" s="215">
        <v>254</v>
      </c>
      <c r="C444" s="346" t="s">
        <v>1310</v>
      </c>
      <c r="D444" s="346" t="s">
        <v>1508</v>
      </c>
      <c r="E444" s="348">
        <v>44958</v>
      </c>
      <c r="F444" s="386">
        <v>44958</v>
      </c>
      <c r="G444" s="134">
        <v>45108</v>
      </c>
      <c r="H444" s="71">
        <v>84000865</v>
      </c>
      <c r="I444" s="356" t="s">
        <v>4</v>
      </c>
      <c r="J444" s="346" t="s">
        <v>5</v>
      </c>
      <c r="K444" s="346" t="s">
        <v>1564</v>
      </c>
      <c r="L444" s="19">
        <f t="shared" si="20"/>
        <v>0.88666600040368637</v>
      </c>
      <c r="M444" s="18">
        <v>74480711</v>
      </c>
      <c r="N444" s="18">
        <f t="shared" si="19"/>
        <v>9520154</v>
      </c>
      <c r="O444" s="215">
        <v>0</v>
      </c>
      <c r="P444" s="215">
        <v>0</v>
      </c>
      <c r="Q444" s="26">
        <v>0</v>
      </c>
      <c r="R444" s="232">
        <v>0</v>
      </c>
      <c r="S444" s="22">
        <f t="shared" si="21"/>
        <v>84000865</v>
      </c>
      <c r="T444" s="346" t="s">
        <v>4</v>
      </c>
      <c r="U444" s="346" t="s">
        <v>1759</v>
      </c>
      <c r="V444" s="14"/>
      <c r="W444" s="14"/>
    </row>
    <row r="445" spans="1:23" s="388" customFormat="1" ht="77.099999999999994" customHeight="1" x14ac:dyDescent="0.3">
      <c r="A445" s="346" t="s">
        <v>1057</v>
      </c>
      <c r="B445" s="215">
        <v>255</v>
      </c>
      <c r="C445" s="346" t="s">
        <v>1312</v>
      </c>
      <c r="D445" s="346" t="s">
        <v>1510</v>
      </c>
      <c r="E445" s="348">
        <v>44958</v>
      </c>
      <c r="F445" s="386">
        <v>44959</v>
      </c>
      <c r="G445" s="134">
        <v>45108</v>
      </c>
      <c r="H445" s="71">
        <v>43260440</v>
      </c>
      <c r="I445" s="356" t="s">
        <v>4</v>
      </c>
      <c r="J445" s="346" t="s">
        <v>5</v>
      </c>
      <c r="K445" s="346" t="s">
        <v>1564</v>
      </c>
      <c r="L445" s="19">
        <f t="shared" si="20"/>
        <v>0.62516060862996303</v>
      </c>
      <c r="M445" s="18">
        <v>27044723</v>
      </c>
      <c r="N445" s="18">
        <f t="shared" si="19"/>
        <v>16215717</v>
      </c>
      <c r="O445" s="215">
        <v>0</v>
      </c>
      <c r="P445" s="215">
        <v>0</v>
      </c>
      <c r="Q445" s="26">
        <v>0</v>
      </c>
      <c r="R445" s="232">
        <v>0</v>
      </c>
      <c r="S445" s="22">
        <f t="shared" si="21"/>
        <v>43260440</v>
      </c>
      <c r="T445" s="346" t="s">
        <v>4</v>
      </c>
      <c r="U445" s="346" t="s">
        <v>1761</v>
      </c>
      <c r="V445" s="14"/>
      <c r="W445" s="14"/>
    </row>
    <row r="446" spans="1:23" s="388" customFormat="1" ht="77.099999999999994" customHeight="1" x14ac:dyDescent="0.3">
      <c r="A446" s="393" t="s">
        <v>1005</v>
      </c>
      <c r="B446" s="394">
        <v>264</v>
      </c>
      <c r="C446" s="393" t="s">
        <v>1260</v>
      </c>
      <c r="D446" s="393" t="s">
        <v>579</v>
      </c>
      <c r="E446" s="395">
        <v>44958</v>
      </c>
      <c r="F446" s="396">
        <v>44963</v>
      </c>
      <c r="G446" s="138">
        <v>45107</v>
      </c>
      <c r="H446" s="75">
        <v>76806246</v>
      </c>
      <c r="I446" s="393" t="s">
        <v>4</v>
      </c>
      <c r="J446" s="393" t="s">
        <v>5</v>
      </c>
      <c r="K446" s="393" t="s">
        <v>1559</v>
      </c>
      <c r="L446" s="548">
        <f t="shared" si="20"/>
        <v>0.3575756846650206</v>
      </c>
      <c r="M446" s="76">
        <v>27464046</v>
      </c>
      <c r="N446" s="76">
        <f t="shared" si="19"/>
        <v>49342200</v>
      </c>
      <c r="O446" s="394">
        <v>0</v>
      </c>
      <c r="P446" s="394">
        <v>0</v>
      </c>
      <c r="Q446" s="77">
        <v>0</v>
      </c>
      <c r="R446" s="397">
        <v>0</v>
      </c>
      <c r="S446" s="22">
        <f t="shared" si="21"/>
        <v>76806246</v>
      </c>
      <c r="T446" s="393" t="s">
        <v>4</v>
      </c>
      <c r="U446" s="393" t="s">
        <v>1712</v>
      </c>
      <c r="V446" s="14"/>
      <c r="W446" s="14"/>
    </row>
    <row r="447" spans="1:23" s="388" customFormat="1" ht="77.099999999999994" customHeight="1" x14ac:dyDescent="0.3">
      <c r="A447" s="360" t="s">
        <v>947</v>
      </c>
      <c r="B447" s="196">
        <v>208</v>
      </c>
      <c r="C447" s="360" t="s">
        <v>1202</v>
      </c>
      <c r="D447" s="360" t="s">
        <v>447</v>
      </c>
      <c r="E447" s="389">
        <v>44959</v>
      </c>
      <c r="F447" s="389">
        <v>44960</v>
      </c>
      <c r="G447" s="133">
        <v>45291</v>
      </c>
      <c r="H447" s="70">
        <v>83485039</v>
      </c>
      <c r="I447" s="387" t="s">
        <v>4</v>
      </c>
      <c r="J447" s="360" t="s">
        <v>5</v>
      </c>
      <c r="K447" s="360" t="s">
        <v>1548</v>
      </c>
      <c r="L447" s="47">
        <f t="shared" si="20"/>
        <v>0.44242394137229785</v>
      </c>
      <c r="M447" s="48">
        <v>36935780</v>
      </c>
      <c r="N447" s="48">
        <f t="shared" si="19"/>
        <v>46549259</v>
      </c>
      <c r="O447" s="196">
        <v>0</v>
      </c>
      <c r="P447" s="196">
        <v>0</v>
      </c>
      <c r="Q447" s="50">
        <v>0</v>
      </c>
      <c r="R447" s="332">
        <v>0</v>
      </c>
      <c r="S447" s="22">
        <f t="shared" si="21"/>
        <v>83485039</v>
      </c>
      <c r="T447" s="360" t="s">
        <v>4</v>
      </c>
      <c r="U447" s="360" t="s">
        <v>1655</v>
      </c>
      <c r="V447" s="14"/>
      <c r="W447" s="14"/>
    </row>
    <row r="448" spans="1:23" s="388" customFormat="1" ht="77.099999999999994" customHeight="1" x14ac:dyDescent="0.3">
      <c r="A448" s="360" t="s">
        <v>949</v>
      </c>
      <c r="B448" s="196">
        <v>209</v>
      </c>
      <c r="C448" s="360" t="s">
        <v>1204</v>
      </c>
      <c r="D448" s="360" t="s">
        <v>447</v>
      </c>
      <c r="E448" s="389">
        <v>44959</v>
      </c>
      <c r="F448" s="389">
        <v>44960</v>
      </c>
      <c r="G448" s="133">
        <v>45291</v>
      </c>
      <c r="H448" s="70">
        <v>83485039</v>
      </c>
      <c r="I448" s="387" t="s">
        <v>4</v>
      </c>
      <c r="J448" s="360" t="s">
        <v>5</v>
      </c>
      <c r="K448" s="360" t="s">
        <v>1548</v>
      </c>
      <c r="L448" s="47">
        <f t="shared" si="20"/>
        <v>0.44242394137229785</v>
      </c>
      <c r="M448" s="48">
        <v>36935780</v>
      </c>
      <c r="N448" s="48">
        <f t="shared" si="19"/>
        <v>46549259</v>
      </c>
      <c r="O448" s="196">
        <v>0</v>
      </c>
      <c r="P448" s="196">
        <v>0</v>
      </c>
      <c r="Q448" s="50">
        <v>0</v>
      </c>
      <c r="R448" s="332">
        <v>0</v>
      </c>
      <c r="S448" s="22">
        <f t="shared" si="21"/>
        <v>83485039</v>
      </c>
      <c r="T448" s="360" t="s">
        <v>4</v>
      </c>
      <c r="U448" s="360" t="s">
        <v>1657</v>
      </c>
      <c r="V448" s="14"/>
      <c r="W448" s="14"/>
    </row>
    <row r="449" spans="1:23" s="388" customFormat="1" ht="77.099999999999994" customHeight="1" x14ac:dyDescent="0.3">
      <c r="A449" s="360" t="s">
        <v>948</v>
      </c>
      <c r="B449" s="196">
        <v>210</v>
      </c>
      <c r="C449" s="360" t="s">
        <v>1203</v>
      </c>
      <c r="D449" s="360" t="s">
        <v>447</v>
      </c>
      <c r="E449" s="389">
        <v>44959</v>
      </c>
      <c r="F449" s="389">
        <v>44963</v>
      </c>
      <c r="G449" s="133">
        <v>45291</v>
      </c>
      <c r="H449" s="70">
        <v>83485039</v>
      </c>
      <c r="I449" s="387" t="s">
        <v>4</v>
      </c>
      <c r="J449" s="360" t="s">
        <v>5</v>
      </c>
      <c r="K449" s="360" t="s">
        <v>1548</v>
      </c>
      <c r="L449" s="47">
        <f t="shared" si="20"/>
        <v>0.43333306701815161</v>
      </c>
      <c r="M449" s="48">
        <v>36176828</v>
      </c>
      <c r="N449" s="48">
        <f t="shared" si="19"/>
        <v>47308211</v>
      </c>
      <c r="O449" s="196">
        <v>0</v>
      </c>
      <c r="P449" s="196">
        <v>0</v>
      </c>
      <c r="Q449" s="50">
        <v>0</v>
      </c>
      <c r="R449" s="332">
        <v>0</v>
      </c>
      <c r="S449" s="22">
        <f t="shared" si="21"/>
        <v>83485039</v>
      </c>
      <c r="T449" s="360" t="s">
        <v>4</v>
      </c>
      <c r="U449" s="360" t="s">
        <v>1656</v>
      </c>
      <c r="V449" s="14"/>
      <c r="W449" s="14"/>
    </row>
    <row r="450" spans="1:23" s="388" customFormat="1" ht="77.099999999999994" customHeight="1" x14ac:dyDescent="0.3">
      <c r="A450" s="360" t="s">
        <v>924</v>
      </c>
      <c r="B450" s="196">
        <v>222</v>
      </c>
      <c r="C450" s="360" t="s">
        <v>1179</v>
      </c>
      <c r="D450" s="360" t="s">
        <v>1417</v>
      </c>
      <c r="E450" s="361">
        <v>44959</v>
      </c>
      <c r="F450" s="361">
        <v>44960</v>
      </c>
      <c r="G450" s="133">
        <v>45291</v>
      </c>
      <c r="H450" s="70">
        <v>83485039</v>
      </c>
      <c r="I450" s="387" t="s">
        <v>4</v>
      </c>
      <c r="J450" s="360" t="s">
        <v>5</v>
      </c>
      <c r="K450" s="360" t="s">
        <v>1547</v>
      </c>
      <c r="L450" s="47">
        <f t="shared" si="20"/>
        <v>0.44242394137229785</v>
      </c>
      <c r="M450" s="48">
        <v>36935780</v>
      </c>
      <c r="N450" s="48">
        <f t="shared" ref="N450:N513" si="22">+H450-M450</f>
        <v>46549259</v>
      </c>
      <c r="O450" s="196">
        <v>0</v>
      </c>
      <c r="P450" s="196">
        <v>0</v>
      </c>
      <c r="Q450" s="50">
        <v>0</v>
      </c>
      <c r="R450" s="332">
        <v>0</v>
      </c>
      <c r="S450" s="22">
        <f t="shared" si="21"/>
        <v>83485039</v>
      </c>
      <c r="T450" s="360" t="s">
        <v>4</v>
      </c>
      <c r="U450" s="360" t="s">
        <v>1632</v>
      </c>
      <c r="V450" s="14"/>
      <c r="W450" s="14"/>
    </row>
    <row r="451" spans="1:23" s="388" customFormat="1" ht="77.099999999999994" customHeight="1" x14ac:dyDescent="0.3">
      <c r="A451" s="363" t="s">
        <v>883</v>
      </c>
      <c r="B451" s="195">
        <v>228</v>
      </c>
      <c r="C451" s="363" t="s">
        <v>1138</v>
      </c>
      <c r="D451" s="363" t="s">
        <v>1390</v>
      </c>
      <c r="E451" s="364">
        <v>44959</v>
      </c>
      <c r="F451" s="391">
        <v>44965</v>
      </c>
      <c r="G451" s="136">
        <v>45291</v>
      </c>
      <c r="H451" s="73">
        <v>118338066</v>
      </c>
      <c r="I451" s="392" t="s">
        <v>4</v>
      </c>
      <c r="J451" s="363" t="s">
        <v>5</v>
      </c>
      <c r="K451" s="363" t="s">
        <v>1543</v>
      </c>
      <c r="L451" s="445">
        <f t="shared" si="20"/>
        <v>0.42727269178118898</v>
      </c>
      <c r="M451" s="59">
        <v>50562624</v>
      </c>
      <c r="N451" s="59">
        <f t="shared" si="22"/>
        <v>67775442</v>
      </c>
      <c r="O451" s="195">
        <v>0</v>
      </c>
      <c r="P451" s="195">
        <v>0</v>
      </c>
      <c r="Q451" s="60">
        <v>0</v>
      </c>
      <c r="R451" s="365">
        <v>0</v>
      </c>
      <c r="S451" s="22">
        <f t="shared" si="21"/>
        <v>118338066</v>
      </c>
      <c r="T451" s="363" t="s">
        <v>4</v>
      </c>
      <c r="U451" s="363" t="s">
        <v>1591</v>
      </c>
      <c r="V451" s="14"/>
      <c r="W451" s="14"/>
    </row>
    <row r="452" spans="1:23" s="388" customFormat="1" ht="77.099999999999994" customHeight="1" x14ac:dyDescent="0.3">
      <c r="A452" s="346" t="s">
        <v>1059</v>
      </c>
      <c r="B452" s="215">
        <v>229</v>
      </c>
      <c r="C452" s="346" t="s">
        <v>1314</v>
      </c>
      <c r="D452" s="346" t="s">
        <v>92</v>
      </c>
      <c r="E452" s="348">
        <v>44959</v>
      </c>
      <c r="F452" s="386">
        <v>44963</v>
      </c>
      <c r="G452" s="134">
        <v>45291</v>
      </c>
      <c r="H452" s="71">
        <v>41742503</v>
      </c>
      <c r="I452" s="356" t="s">
        <v>4</v>
      </c>
      <c r="J452" s="346" t="s">
        <v>5</v>
      </c>
      <c r="K452" s="346" t="s">
        <v>1565</v>
      </c>
      <c r="L452" s="19">
        <f t="shared" si="20"/>
        <v>0.43333309456790359</v>
      </c>
      <c r="M452" s="18">
        <v>18088408</v>
      </c>
      <c r="N452" s="18">
        <f t="shared" si="22"/>
        <v>23654095</v>
      </c>
      <c r="O452" s="215">
        <v>0</v>
      </c>
      <c r="P452" s="215">
        <v>0</v>
      </c>
      <c r="Q452" s="26">
        <v>0</v>
      </c>
      <c r="R452" s="232">
        <v>0</v>
      </c>
      <c r="S452" s="22">
        <f t="shared" si="21"/>
        <v>41742503</v>
      </c>
      <c r="T452" s="346" t="s">
        <v>4</v>
      </c>
      <c r="U452" s="346" t="s">
        <v>1763</v>
      </c>
      <c r="V452" s="14"/>
      <c r="W452" s="14"/>
    </row>
    <row r="453" spans="1:23" s="388" customFormat="1" ht="77.099999999999994" customHeight="1" x14ac:dyDescent="0.3">
      <c r="A453" s="346" t="s">
        <v>1058</v>
      </c>
      <c r="B453" s="215">
        <v>230</v>
      </c>
      <c r="C453" s="346" t="s">
        <v>1313</v>
      </c>
      <c r="D453" s="346" t="s">
        <v>92</v>
      </c>
      <c r="E453" s="348">
        <v>44959</v>
      </c>
      <c r="F453" s="386">
        <v>44964</v>
      </c>
      <c r="G453" s="134">
        <v>45291</v>
      </c>
      <c r="H453" s="71">
        <v>41742503</v>
      </c>
      <c r="I453" s="356" t="s">
        <v>4</v>
      </c>
      <c r="J453" s="346" t="s">
        <v>5</v>
      </c>
      <c r="K453" s="346" t="s">
        <v>1565</v>
      </c>
      <c r="L453" s="19">
        <f t="shared" si="20"/>
        <v>0.43333309456790359</v>
      </c>
      <c r="M453" s="18">
        <v>18088408</v>
      </c>
      <c r="N453" s="18">
        <f t="shared" si="22"/>
        <v>23654095</v>
      </c>
      <c r="O453" s="215">
        <v>0</v>
      </c>
      <c r="P453" s="215">
        <v>0</v>
      </c>
      <c r="Q453" s="26">
        <v>0</v>
      </c>
      <c r="R453" s="232">
        <v>0</v>
      </c>
      <c r="S453" s="22">
        <f t="shared" si="21"/>
        <v>41742503</v>
      </c>
      <c r="T453" s="346" t="s">
        <v>4</v>
      </c>
      <c r="U453" s="346" t="s">
        <v>1762</v>
      </c>
      <c r="V453" s="14"/>
      <c r="W453" s="14"/>
    </row>
    <row r="454" spans="1:23" s="388" customFormat="1" ht="77.099999999999994" customHeight="1" x14ac:dyDescent="0.3">
      <c r="A454" s="346" t="s">
        <v>1062</v>
      </c>
      <c r="B454" s="215">
        <v>231</v>
      </c>
      <c r="C454" s="346" t="s">
        <v>1317</v>
      </c>
      <c r="D454" s="346" t="s">
        <v>92</v>
      </c>
      <c r="E454" s="348">
        <v>44959</v>
      </c>
      <c r="F454" s="386">
        <v>44964</v>
      </c>
      <c r="G454" s="134">
        <v>45291</v>
      </c>
      <c r="H454" s="71">
        <v>41742503</v>
      </c>
      <c r="I454" s="356" t="s">
        <v>4</v>
      </c>
      <c r="J454" s="346" t="s">
        <v>5</v>
      </c>
      <c r="K454" s="346" t="s">
        <v>1565</v>
      </c>
      <c r="L454" s="19">
        <f t="shared" si="20"/>
        <v>0.43030280191870623</v>
      </c>
      <c r="M454" s="18">
        <v>17961916</v>
      </c>
      <c r="N454" s="18">
        <f t="shared" si="22"/>
        <v>23780587</v>
      </c>
      <c r="O454" s="215">
        <v>0</v>
      </c>
      <c r="P454" s="215">
        <v>0</v>
      </c>
      <c r="Q454" s="26">
        <v>0</v>
      </c>
      <c r="R454" s="232">
        <v>0</v>
      </c>
      <c r="S454" s="22">
        <f t="shared" si="21"/>
        <v>41742503</v>
      </c>
      <c r="T454" s="346" t="s">
        <v>4</v>
      </c>
      <c r="U454" s="346" t="s">
        <v>1766</v>
      </c>
      <c r="V454" s="14"/>
      <c r="W454" s="14"/>
    </row>
    <row r="455" spans="1:23" s="388" customFormat="1" ht="77.099999999999994" customHeight="1" x14ac:dyDescent="0.3">
      <c r="A455" s="376" t="s">
        <v>1016</v>
      </c>
      <c r="B455" s="200">
        <v>246</v>
      </c>
      <c r="C455" s="376" t="s">
        <v>1271</v>
      </c>
      <c r="D455" s="376" t="s">
        <v>1481</v>
      </c>
      <c r="E455" s="377">
        <v>44959</v>
      </c>
      <c r="F455" s="390">
        <v>44961</v>
      </c>
      <c r="G455" s="135">
        <v>45046</v>
      </c>
      <c r="H455" s="72">
        <v>22768647</v>
      </c>
      <c r="I455" s="378" t="s">
        <v>4</v>
      </c>
      <c r="J455" s="376" t="s">
        <v>5</v>
      </c>
      <c r="K455" s="376" t="s">
        <v>1560</v>
      </c>
      <c r="L455" s="12">
        <f t="shared" si="20"/>
        <v>0.94444338304335784</v>
      </c>
      <c r="M455" s="11">
        <v>21503698</v>
      </c>
      <c r="N455" s="11">
        <f t="shared" si="22"/>
        <v>1264949</v>
      </c>
      <c r="O455" s="200">
        <v>0</v>
      </c>
      <c r="P455" s="200">
        <v>0</v>
      </c>
      <c r="Q455" s="65">
        <v>0</v>
      </c>
      <c r="R455" s="227">
        <v>0</v>
      </c>
      <c r="S455" s="22">
        <f t="shared" si="21"/>
        <v>22768647</v>
      </c>
      <c r="T455" s="376" t="s">
        <v>4</v>
      </c>
      <c r="U455" s="376" t="s">
        <v>1723</v>
      </c>
      <c r="V455" s="14"/>
      <c r="W455" s="14"/>
    </row>
    <row r="456" spans="1:23" s="388" customFormat="1" ht="77.099999999999994" customHeight="1" x14ac:dyDescent="0.3">
      <c r="A456" s="346" t="s">
        <v>1027</v>
      </c>
      <c r="B456" s="215">
        <v>249</v>
      </c>
      <c r="C456" s="346" t="s">
        <v>1282</v>
      </c>
      <c r="D456" s="346" t="s">
        <v>1482</v>
      </c>
      <c r="E456" s="348">
        <v>44959</v>
      </c>
      <c r="F456" s="386">
        <v>44963</v>
      </c>
      <c r="G456" s="134">
        <v>45046</v>
      </c>
      <c r="H456" s="71">
        <v>10245888</v>
      </c>
      <c r="I456" s="356" t="s">
        <v>4</v>
      </c>
      <c r="J456" s="346" t="s">
        <v>5</v>
      </c>
      <c r="K456" s="346" t="s">
        <v>1560</v>
      </c>
      <c r="L456" s="19">
        <f t="shared" si="20"/>
        <v>0.92222177326162458</v>
      </c>
      <c r="M456" s="18">
        <v>9448981</v>
      </c>
      <c r="N456" s="18">
        <f t="shared" si="22"/>
        <v>796907</v>
      </c>
      <c r="O456" s="215">
        <v>0</v>
      </c>
      <c r="P456" s="215">
        <v>0</v>
      </c>
      <c r="Q456" s="26">
        <v>0</v>
      </c>
      <c r="R456" s="232">
        <v>0</v>
      </c>
      <c r="S456" s="22">
        <f t="shared" si="21"/>
        <v>10245888</v>
      </c>
      <c r="T456" s="346" t="s">
        <v>4</v>
      </c>
      <c r="U456" s="346" t="s">
        <v>1734</v>
      </c>
      <c r="V456" s="14"/>
      <c r="W456" s="14"/>
    </row>
    <row r="457" spans="1:23" s="388" customFormat="1" ht="77.099999999999994" customHeight="1" x14ac:dyDescent="0.3">
      <c r="A457" s="346" t="s">
        <v>1060</v>
      </c>
      <c r="B457" s="215">
        <v>256</v>
      </c>
      <c r="C457" s="346" t="s">
        <v>1315</v>
      </c>
      <c r="D457" s="346" t="s">
        <v>854</v>
      </c>
      <c r="E457" s="348">
        <v>44959</v>
      </c>
      <c r="F457" s="386">
        <v>44960</v>
      </c>
      <c r="G457" s="134">
        <v>45291</v>
      </c>
      <c r="H457" s="71">
        <v>41742503</v>
      </c>
      <c r="I457" s="356" t="s">
        <v>4</v>
      </c>
      <c r="J457" s="346" t="s">
        <v>5</v>
      </c>
      <c r="K457" s="346" t="s">
        <v>1565</v>
      </c>
      <c r="L457" s="19">
        <f t="shared" si="20"/>
        <v>0.44242397251549576</v>
      </c>
      <c r="M457" s="18">
        <v>18467884</v>
      </c>
      <c r="N457" s="18">
        <f t="shared" si="22"/>
        <v>23274619</v>
      </c>
      <c r="O457" s="215">
        <v>0</v>
      </c>
      <c r="P457" s="215">
        <v>0</v>
      </c>
      <c r="Q457" s="26">
        <v>0</v>
      </c>
      <c r="R457" s="232">
        <v>0</v>
      </c>
      <c r="S457" s="22">
        <f t="shared" si="21"/>
        <v>41742503</v>
      </c>
      <c r="T457" s="346" t="s">
        <v>4</v>
      </c>
      <c r="U457" s="346" t="s">
        <v>1764</v>
      </c>
      <c r="V457" s="14"/>
      <c r="W457" s="14"/>
    </row>
    <row r="458" spans="1:23" s="388" customFormat="1" ht="77.099999999999994" customHeight="1" x14ac:dyDescent="0.3">
      <c r="A458" s="346" t="s">
        <v>1000</v>
      </c>
      <c r="B458" s="215">
        <v>258</v>
      </c>
      <c r="C458" s="346" t="s">
        <v>1255</v>
      </c>
      <c r="D458" s="346" t="s">
        <v>1475</v>
      </c>
      <c r="E458" s="348">
        <v>44959</v>
      </c>
      <c r="F458" s="386">
        <v>44960</v>
      </c>
      <c r="G458" s="134">
        <v>45138</v>
      </c>
      <c r="H458" s="71">
        <v>95172968</v>
      </c>
      <c r="I458" s="346" t="s">
        <v>4</v>
      </c>
      <c r="J458" s="346" t="s">
        <v>5</v>
      </c>
      <c r="K458" s="346" t="s">
        <v>1558</v>
      </c>
      <c r="L458" s="19">
        <f t="shared" si="20"/>
        <v>0.44242398744988176</v>
      </c>
      <c r="M458" s="18">
        <v>42106804</v>
      </c>
      <c r="N458" s="18">
        <f t="shared" si="22"/>
        <v>53066164</v>
      </c>
      <c r="O458" s="215">
        <v>0</v>
      </c>
      <c r="P458" s="215">
        <v>0</v>
      </c>
      <c r="Q458" s="26">
        <v>0</v>
      </c>
      <c r="R458" s="232">
        <v>0</v>
      </c>
      <c r="S458" s="22">
        <f t="shared" si="21"/>
        <v>95172968</v>
      </c>
      <c r="T458" s="346" t="s">
        <v>4</v>
      </c>
      <c r="U458" s="346" t="s">
        <v>1707</v>
      </c>
      <c r="V458" s="14"/>
      <c r="W458" s="14"/>
    </row>
    <row r="459" spans="1:23" s="388" customFormat="1" ht="77.099999999999994" customHeight="1" x14ac:dyDescent="0.3">
      <c r="A459" s="346" t="s">
        <v>938</v>
      </c>
      <c r="B459" s="215">
        <v>260</v>
      </c>
      <c r="C459" s="346" t="s">
        <v>1193</v>
      </c>
      <c r="D459" s="346" t="s">
        <v>1421</v>
      </c>
      <c r="E459" s="386">
        <v>44959</v>
      </c>
      <c r="F459" s="386">
        <v>44963</v>
      </c>
      <c r="G459" s="134">
        <v>45291</v>
      </c>
      <c r="H459" s="71">
        <v>41742503</v>
      </c>
      <c r="I459" s="356" t="s">
        <v>4</v>
      </c>
      <c r="J459" s="346" t="s">
        <v>5</v>
      </c>
      <c r="K459" s="346" t="s">
        <v>1547</v>
      </c>
      <c r="L459" s="19">
        <f t="shared" si="20"/>
        <v>0.43333309456790359</v>
      </c>
      <c r="M459" s="18">
        <v>18088408</v>
      </c>
      <c r="N459" s="18">
        <f t="shared" si="22"/>
        <v>23654095</v>
      </c>
      <c r="O459" s="215">
        <v>0</v>
      </c>
      <c r="P459" s="215">
        <v>0</v>
      </c>
      <c r="Q459" s="26">
        <v>0</v>
      </c>
      <c r="R459" s="232">
        <v>0</v>
      </c>
      <c r="S459" s="22">
        <f t="shared" si="21"/>
        <v>41742503</v>
      </c>
      <c r="T459" s="346" t="s">
        <v>4</v>
      </c>
      <c r="U459" s="346" t="s">
        <v>1646</v>
      </c>
      <c r="V459" s="14"/>
      <c r="W459" s="14"/>
    </row>
    <row r="460" spans="1:23" s="388" customFormat="1" ht="77.099999999999994" customHeight="1" x14ac:dyDescent="0.3">
      <c r="A460" s="346" t="s">
        <v>992</v>
      </c>
      <c r="B460" s="215">
        <v>262</v>
      </c>
      <c r="C460" s="346" t="s">
        <v>1247</v>
      </c>
      <c r="D460" s="346" t="s">
        <v>1467</v>
      </c>
      <c r="E460" s="348">
        <v>44959</v>
      </c>
      <c r="F460" s="386">
        <v>44960</v>
      </c>
      <c r="G460" s="134">
        <v>45138</v>
      </c>
      <c r="H460" s="71">
        <v>95172968</v>
      </c>
      <c r="I460" s="346" t="s">
        <v>4</v>
      </c>
      <c r="J460" s="346" t="s">
        <v>5</v>
      </c>
      <c r="K460" s="346" t="s">
        <v>1557</v>
      </c>
      <c r="L460" s="19">
        <f t="shared" si="20"/>
        <v>0.44242398744988176</v>
      </c>
      <c r="M460" s="18">
        <v>42106804</v>
      </c>
      <c r="N460" s="18">
        <f t="shared" si="22"/>
        <v>53066164</v>
      </c>
      <c r="O460" s="215">
        <v>0</v>
      </c>
      <c r="P460" s="215">
        <v>0</v>
      </c>
      <c r="Q460" s="26">
        <v>0</v>
      </c>
      <c r="R460" s="232">
        <v>0</v>
      </c>
      <c r="S460" s="22">
        <f t="shared" si="21"/>
        <v>95172968</v>
      </c>
      <c r="T460" s="346" t="s">
        <v>4</v>
      </c>
      <c r="U460" s="346" t="s">
        <v>1699</v>
      </c>
      <c r="V460" s="14"/>
      <c r="W460" s="14"/>
    </row>
    <row r="461" spans="1:23" s="388" customFormat="1" ht="77.099999999999994" customHeight="1" x14ac:dyDescent="0.3">
      <c r="A461" s="393" t="s">
        <v>1004</v>
      </c>
      <c r="B461" s="394">
        <v>263</v>
      </c>
      <c r="C461" s="393" t="s">
        <v>1259</v>
      </c>
      <c r="D461" s="393" t="s">
        <v>1479</v>
      </c>
      <c r="E461" s="395">
        <v>44959</v>
      </c>
      <c r="F461" s="396">
        <v>44960</v>
      </c>
      <c r="G461" s="138">
        <v>45291</v>
      </c>
      <c r="H461" s="75">
        <v>110000000</v>
      </c>
      <c r="I461" s="393" t="s">
        <v>4</v>
      </c>
      <c r="J461" s="393" t="s">
        <v>5</v>
      </c>
      <c r="K461" s="393" t="s">
        <v>1559</v>
      </c>
      <c r="L461" s="548">
        <f t="shared" si="20"/>
        <v>0.44242416363636361</v>
      </c>
      <c r="M461" s="76">
        <v>48666658</v>
      </c>
      <c r="N461" s="76">
        <f t="shared" si="22"/>
        <v>61333342</v>
      </c>
      <c r="O461" s="394">
        <v>0</v>
      </c>
      <c r="P461" s="394">
        <v>0</v>
      </c>
      <c r="Q461" s="77">
        <v>0</v>
      </c>
      <c r="R461" s="397">
        <v>0</v>
      </c>
      <c r="S461" s="22">
        <f t="shared" si="21"/>
        <v>110000000</v>
      </c>
      <c r="T461" s="393" t="s">
        <v>4</v>
      </c>
      <c r="U461" s="393" t="s">
        <v>1711</v>
      </c>
      <c r="V461" s="14"/>
      <c r="W461" s="14"/>
    </row>
    <row r="462" spans="1:23" s="388" customFormat="1" ht="77.099999999999994" customHeight="1" x14ac:dyDescent="0.3">
      <c r="A462" s="393" t="s">
        <v>1009</v>
      </c>
      <c r="B462" s="394">
        <v>266</v>
      </c>
      <c r="C462" s="393" t="s">
        <v>1264</v>
      </c>
      <c r="D462" s="393" t="s">
        <v>1479</v>
      </c>
      <c r="E462" s="395">
        <v>44959</v>
      </c>
      <c r="F462" s="396">
        <v>44960</v>
      </c>
      <c r="G462" s="138">
        <v>45291</v>
      </c>
      <c r="H462" s="75">
        <v>110000000</v>
      </c>
      <c r="I462" s="393" t="s">
        <v>4</v>
      </c>
      <c r="J462" s="393" t="s">
        <v>5</v>
      </c>
      <c r="K462" s="393" t="s">
        <v>1559</v>
      </c>
      <c r="L462" s="548">
        <f t="shared" si="20"/>
        <v>0.44242416363636361</v>
      </c>
      <c r="M462" s="76">
        <v>48666658</v>
      </c>
      <c r="N462" s="76">
        <f t="shared" si="22"/>
        <v>61333342</v>
      </c>
      <c r="O462" s="394">
        <v>0</v>
      </c>
      <c r="P462" s="394">
        <v>0</v>
      </c>
      <c r="Q462" s="77">
        <v>0</v>
      </c>
      <c r="R462" s="397">
        <v>0</v>
      </c>
      <c r="S462" s="22">
        <f t="shared" si="21"/>
        <v>110000000</v>
      </c>
      <c r="T462" s="393" t="s">
        <v>4</v>
      </c>
      <c r="U462" s="393" t="s">
        <v>1716</v>
      </c>
      <c r="V462" s="14"/>
      <c r="W462" s="14"/>
    </row>
    <row r="463" spans="1:23" s="388" customFormat="1" ht="77.099999999999994" customHeight="1" x14ac:dyDescent="0.3">
      <c r="A463" s="346" t="s">
        <v>958</v>
      </c>
      <c r="B463" s="215">
        <v>268</v>
      </c>
      <c r="C463" s="346" t="s">
        <v>1213</v>
      </c>
      <c r="D463" s="346" t="s">
        <v>1435</v>
      </c>
      <c r="E463" s="386">
        <v>44959</v>
      </c>
      <c r="F463" s="386">
        <v>44964</v>
      </c>
      <c r="G463" s="134">
        <v>45138</v>
      </c>
      <c r="H463" s="71">
        <v>51912528</v>
      </c>
      <c r="I463" s="346" t="s">
        <v>4</v>
      </c>
      <c r="J463" s="346" t="s">
        <v>5</v>
      </c>
      <c r="K463" s="346" t="s">
        <v>1549</v>
      </c>
      <c r="L463" s="19">
        <f t="shared" si="20"/>
        <v>0.78888849335173972</v>
      </c>
      <c r="M463" s="18">
        <v>40953196</v>
      </c>
      <c r="N463" s="18">
        <f t="shared" si="22"/>
        <v>10959332</v>
      </c>
      <c r="O463" s="215">
        <v>0</v>
      </c>
      <c r="P463" s="215">
        <v>0</v>
      </c>
      <c r="Q463" s="26">
        <v>0</v>
      </c>
      <c r="R463" s="232">
        <v>0</v>
      </c>
      <c r="S463" s="22">
        <f t="shared" si="21"/>
        <v>51912528</v>
      </c>
      <c r="T463" s="346" t="s">
        <v>4</v>
      </c>
      <c r="U463" s="346" t="s">
        <v>1666</v>
      </c>
      <c r="V463" s="14"/>
      <c r="W463" s="14"/>
    </row>
    <row r="464" spans="1:23" s="388" customFormat="1" ht="77.099999999999994" customHeight="1" x14ac:dyDescent="0.3">
      <c r="A464" s="346" t="s">
        <v>1107</v>
      </c>
      <c r="B464" s="215">
        <v>269</v>
      </c>
      <c r="C464" s="346" t="s">
        <v>1362</v>
      </c>
      <c r="D464" s="346" t="s">
        <v>673</v>
      </c>
      <c r="E464" s="386">
        <v>44959</v>
      </c>
      <c r="F464" s="386">
        <v>44960</v>
      </c>
      <c r="G464" s="134">
        <v>45096</v>
      </c>
      <c r="H464" s="71">
        <v>45415861</v>
      </c>
      <c r="I464" s="346" t="s">
        <v>4</v>
      </c>
      <c r="J464" s="346" t="s">
        <v>5</v>
      </c>
      <c r="K464" s="346" t="s">
        <v>1556</v>
      </c>
      <c r="L464" s="19">
        <f t="shared" si="20"/>
        <v>0.85294124446963582</v>
      </c>
      <c r="M464" s="18">
        <v>38737061</v>
      </c>
      <c r="N464" s="18">
        <f t="shared" si="22"/>
        <v>6678800</v>
      </c>
      <c r="O464" s="215">
        <v>0</v>
      </c>
      <c r="P464" s="215">
        <v>0</v>
      </c>
      <c r="Q464" s="26">
        <v>0</v>
      </c>
      <c r="R464" s="232">
        <v>0</v>
      </c>
      <c r="S464" s="22">
        <f t="shared" si="21"/>
        <v>45415861</v>
      </c>
      <c r="T464" s="346" t="s">
        <v>4</v>
      </c>
      <c r="U464" s="346" t="s">
        <v>1811</v>
      </c>
      <c r="V464" s="14"/>
      <c r="W464" s="14"/>
    </row>
    <row r="465" spans="1:23" s="388" customFormat="1" ht="77.099999999999994" customHeight="1" x14ac:dyDescent="0.3">
      <c r="A465" s="363" t="s">
        <v>886</v>
      </c>
      <c r="B465" s="195">
        <v>235</v>
      </c>
      <c r="C465" s="363" t="s">
        <v>1141</v>
      </c>
      <c r="D465" s="363" t="s">
        <v>1393</v>
      </c>
      <c r="E465" s="391">
        <v>44960</v>
      </c>
      <c r="F465" s="391">
        <v>44964</v>
      </c>
      <c r="G465" s="136">
        <v>45291</v>
      </c>
      <c r="H465" s="73">
        <v>118338066</v>
      </c>
      <c r="I465" s="392" t="s">
        <v>4</v>
      </c>
      <c r="J465" s="363" t="s">
        <v>5</v>
      </c>
      <c r="K465" s="363" t="s">
        <v>1543</v>
      </c>
      <c r="L465" s="445">
        <f t="shared" si="20"/>
        <v>0.43030299312141879</v>
      </c>
      <c r="M465" s="59">
        <v>50921224</v>
      </c>
      <c r="N465" s="59">
        <f t="shared" si="22"/>
        <v>67416842</v>
      </c>
      <c r="O465" s="195">
        <v>0</v>
      </c>
      <c r="P465" s="195">
        <v>0</v>
      </c>
      <c r="Q465" s="60">
        <v>0</v>
      </c>
      <c r="R465" s="365">
        <v>0</v>
      </c>
      <c r="S465" s="22">
        <f t="shared" si="21"/>
        <v>118338066</v>
      </c>
      <c r="T465" s="363" t="s">
        <v>4</v>
      </c>
      <c r="U465" s="363" t="s">
        <v>1594</v>
      </c>
      <c r="V465" s="14"/>
      <c r="W465" s="14"/>
    </row>
    <row r="466" spans="1:23" s="388" customFormat="1" ht="77.099999999999994" customHeight="1" x14ac:dyDescent="0.3">
      <c r="A466" s="363" t="s">
        <v>887</v>
      </c>
      <c r="B466" s="195">
        <v>236</v>
      </c>
      <c r="C466" s="363" t="s">
        <v>1142</v>
      </c>
      <c r="D466" s="363" t="s">
        <v>1394</v>
      </c>
      <c r="E466" s="391">
        <v>44960</v>
      </c>
      <c r="F466" s="391">
        <v>44964</v>
      </c>
      <c r="G466" s="136">
        <v>45291</v>
      </c>
      <c r="H466" s="73">
        <v>118338066</v>
      </c>
      <c r="I466" s="392" t="s">
        <v>4</v>
      </c>
      <c r="J466" s="363" t="s">
        <v>5</v>
      </c>
      <c r="K466" s="363" t="s">
        <v>1543</v>
      </c>
      <c r="L466" s="445">
        <f t="shared" si="20"/>
        <v>0.43030299312141879</v>
      </c>
      <c r="M466" s="59">
        <v>50921224</v>
      </c>
      <c r="N466" s="59">
        <f t="shared" si="22"/>
        <v>67416842</v>
      </c>
      <c r="O466" s="195">
        <v>0</v>
      </c>
      <c r="P466" s="195">
        <v>0</v>
      </c>
      <c r="Q466" s="60">
        <v>0</v>
      </c>
      <c r="R466" s="365">
        <v>0</v>
      </c>
      <c r="S466" s="22">
        <f t="shared" si="21"/>
        <v>118338066</v>
      </c>
      <c r="T466" s="363" t="s">
        <v>4</v>
      </c>
      <c r="U466" s="363" t="s">
        <v>1595</v>
      </c>
      <c r="V466" s="14"/>
      <c r="W466" s="14"/>
    </row>
    <row r="467" spans="1:23" s="388" customFormat="1" ht="77.099999999999994" customHeight="1" x14ac:dyDescent="0.3">
      <c r="A467" s="346" t="s">
        <v>1064</v>
      </c>
      <c r="B467" s="215">
        <v>242</v>
      </c>
      <c r="C467" s="346" t="s">
        <v>1319</v>
      </c>
      <c r="D467" s="346" t="s">
        <v>92</v>
      </c>
      <c r="E467" s="348">
        <v>44960</v>
      </c>
      <c r="F467" s="386">
        <v>44964</v>
      </c>
      <c r="G467" s="134">
        <v>45291</v>
      </c>
      <c r="H467" s="71">
        <v>41742503</v>
      </c>
      <c r="I467" s="356" t="s">
        <v>4</v>
      </c>
      <c r="J467" s="346" t="s">
        <v>5</v>
      </c>
      <c r="K467" s="346" t="s">
        <v>1565</v>
      </c>
      <c r="L467" s="19">
        <f t="shared" si="20"/>
        <v>0.43030280191870623</v>
      </c>
      <c r="M467" s="18">
        <v>17961916</v>
      </c>
      <c r="N467" s="18">
        <f t="shared" si="22"/>
        <v>23780587</v>
      </c>
      <c r="O467" s="215">
        <v>0</v>
      </c>
      <c r="P467" s="215">
        <v>0</v>
      </c>
      <c r="Q467" s="26">
        <v>0</v>
      </c>
      <c r="R467" s="232">
        <v>0</v>
      </c>
      <c r="S467" s="22">
        <f t="shared" si="21"/>
        <v>41742503</v>
      </c>
      <c r="T467" s="346" t="s">
        <v>4</v>
      </c>
      <c r="U467" s="346" t="s">
        <v>1768</v>
      </c>
      <c r="V467" s="14"/>
      <c r="W467" s="14"/>
    </row>
    <row r="468" spans="1:23" s="388" customFormat="1" ht="77.099999999999994" customHeight="1" x14ac:dyDescent="0.3">
      <c r="A468" s="346" t="s">
        <v>1018</v>
      </c>
      <c r="B468" s="215">
        <v>247</v>
      </c>
      <c r="C468" s="346" t="s">
        <v>1273</v>
      </c>
      <c r="D468" s="346" t="s">
        <v>1482</v>
      </c>
      <c r="E468" s="348">
        <v>44960</v>
      </c>
      <c r="F468" s="386">
        <v>44964</v>
      </c>
      <c r="G468" s="134">
        <v>45046</v>
      </c>
      <c r="H468" s="71">
        <v>10245888</v>
      </c>
      <c r="I468" s="356" t="s">
        <v>4</v>
      </c>
      <c r="J468" s="346" t="s">
        <v>5</v>
      </c>
      <c r="K468" s="346" t="s">
        <v>1560</v>
      </c>
      <c r="L468" s="19">
        <f t="shared" si="20"/>
        <v>0.91111068167053944</v>
      </c>
      <c r="M468" s="18">
        <v>9335138</v>
      </c>
      <c r="N468" s="18">
        <f t="shared" si="22"/>
        <v>910750</v>
      </c>
      <c r="O468" s="215">
        <v>0</v>
      </c>
      <c r="P468" s="215">
        <v>0</v>
      </c>
      <c r="Q468" s="26">
        <v>0</v>
      </c>
      <c r="R468" s="232">
        <v>0</v>
      </c>
      <c r="S468" s="22">
        <f t="shared" si="21"/>
        <v>10245888</v>
      </c>
      <c r="T468" s="346" t="s">
        <v>4</v>
      </c>
      <c r="U468" s="346" t="s">
        <v>1725</v>
      </c>
      <c r="V468" s="14"/>
      <c r="W468" s="14"/>
    </row>
    <row r="469" spans="1:23" s="388" customFormat="1" ht="77.099999999999994" customHeight="1" x14ac:dyDescent="0.3">
      <c r="A469" s="346" t="s">
        <v>1019</v>
      </c>
      <c r="B469" s="215">
        <v>248</v>
      </c>
      <c r="C469" s="346" t="s">
        <v>1274</v>
      </c>
      <c r="D469" s="346" t="s">
        <v>1482</v>
      </c>
      <c r="E469" s="348">
        <v>44960</v>
      </c>
      <c r="F469" s="386">
        <v>44963</v>
      </c>
      <c r="G469" s="134">
        <v>45046</v>
      </c>
      <c r="H469" s="71">
        <v>10245888</v>
      </c>
      <c r="I469" s="356" t="s">
        <v>4</v>
      </c>
      <c r="J469" s="346" t="s">
        <v>5</v>
      </c>
      <c r="K469" s="346" t="s">
        <v>1560</v>
      </c>
      <c r="L469" s="19">
        <f t="shared" si="20"/>
        <v>0.92222177326162458</v>
      </c>
      <c r="M469" s="18">
        <v>9448981</v>
      </c>
      <c r="N469" s="18">
        <f t="shared" si="22"/>
        <v>796907</v>
      </c>
      <c r="O469" s="215">
        <v>0</v>
      </c>
      <c r="P469" s="215">
        <v>0</v>
      </c>
      <c r="Q469" s="26">
        <v>0</v>
      </c>
      <c r="R469" s="232">
        <v>0</v>
      </c>
      <c r="S469" s="22">
        <f t="shared" si="21"/>
        <v>10245888</v>
      </c>
      <c r="T469" s="346" t="s">
        <v>4</v>
      </c>
      <c r="U469" s="346" t="s">
        <v>1726</v>
      </c>
      <c r="V469" s="14"/>
      <c r="W469" s="14"/>
    </row>
    <row r="470" spans="1:23" s="388" customFormat="1" ht="77.099999999999994" customHeight="1" x14ac:dyDescent="0.3">
      <c r="A470" s="346" t="s">
        <v>1029</v>
      </c>
      <c r="B470" s="215">
        <v>250</v>
      </c>
      <c r="C470" s="346" t="s">
        <v>1284</v>
      </c>
      <c r="D470" s="346" t="s">
        <v>1487</v>
      </c>
      <c r="E470" s="348">
        <v>44960</v>
      </c>
      <c r="F470" s="386">
        <v>44965</v>
      </c>
      <c r="G470" s="134">
        <v>45046</v>
      </c>
      <c r="H470" s="71">
        <v>22768647</v>
      </c>
      <c r="I470" s="356" t="s">
        <v>4</v>
      </c>
      <c r="J470" s="346" t="s">
        <v>5</v>
      </c>
      <c r="K470" s="346" t="s">
        <v>1560</v>
      </c>
      <c r="L470" s="19">
        <f t="shared" ref="L470:L533" si="23">+M470/H470</f>
        <v>0.89999910842308728</v>
      </c>
      <c r="M470" s="18">
        <v>20491762</v>
      </c>
      <c r="N470" s="18">
        <f t="shared" si="22"/>
        <v>2276885</v>
      </c>
      <c r="O470" s="215">
        <v>0</v>
      </c>
      <c r="P470" s="215">
        <v>0</v>
      </c>
      <c r="Q470" s="26">
        <v>0</v>
      </c>
      <c r="R470" s="232">
        <v>0</v>
      </c>
      <c r="S470" s="22">
        <f t="shared" ref="S470:S533" si="24">H470+Q470</f>
        <v>22768647</v>
      </c>
      <c r="T470" s="346" t="s">
        <v>4</v>
      </c>
      <c r="U470" s="346" t="s">
        <v>1736</v>
      </c>
      <c r="V470" s="14"/>
      <c r="W470" s="14"/>
    </row>
    <row r="471" spans="1:23" s="388" customFormat="1" ht="77.099999999999994" customHeight="1" x14ac:dyDescent="0.3">
      <c r="A471" s="346" t="s">
        <v>869</v>
      </c>
      <c r="B471" s="215">
        <v>251</v>
      </c>
      <c r="C471" s="346" t="s">
        <v>1124</v>
      </c>
      <c r="D471" s="346" t="s">
        <v>1377</v>
      </c>
      <c r="E471" s="386">
        <v>44960</v>
      </c>
      <c r="F471" s="348">
        <v>44963</v>
      </c>
      <c r="G471" s="134">
        <v>45291</v>
      </c>
      <c r="H471" s="71">
        <v>95172968</v>
      </c>
      <c r="I471" s="356" t="s">
        <v>4</v>
      </c>
      <c r="J471" s="346" t="s">
        <v>5</v>
      </c>
      <c r="K471" s="346" t="s">
        <v>1542</v>
      </c>
      <c r="L471" s="19">
        <f t="shared" si="23"/>
        <v>0.43333310777909123</v>
      </c>
      <c r="M471" s="18">
        <v>41241598</v>
      </c>
      <c r="N471" s="18">
        <f t="shared" si="22"/>
        <v>53931370</v>
      </c>
      <c r="O471" s="215">
        <v>0</v>
      </c>
      <c r="P471" s="215">
        <v>0</v>
      </c>
      <c r="Q471" s="26">
        <v>0</v>
      </c>
      <c r="R471" s="232">
        <v>0</v>
      </c>
      <c r="S471" s="22">
        <f t="shared" si="24"/>
        <v>95172968</v>
      </c>
      <c r="T471" s="346" t="s">
        <v>4</v>
      </c>
      <c r="U471" s="346" t="s">
        <v>1577</v>
      </c>
      <c r="V471" s="14"/>
      <c r="W471" s="14"/>
    </row>
    <row r="472" spans="1:23" s="388" customFormat="1" ht="77.099999999999994" customHeight="1" x14ac:dyDescent="0.3">
      <c r="A472" s="360" t="s">
        <v>906</v>
      </c>
      <c r="B472" s="196">
        <v>253</v>
      </c>
      <c r="C472" s="360" t="s">
        <v>1161</v>
      </c>
      <c r="D472" s="360" t="s">
        <v>511</v>
      </c>
      <c r="E472" s="389">
        <v>44960</v>
      </c>
      <c r="F472" s="361">
        <v>44963</v>
      </c>
      <c r="G472" s="133">
        <v>45291</v>
      </c>
      <c r="H472" s="70">
        <v>83485039</v>
      </c>
      <c r="I472" s="387" t="s">
        <v>4</v>
      </c>
      <c r="J472" s="360" t="s">
        <v>5</v>
      </c>
      <c r="K472" s="360" t="s">
        <v>1547</v>
      </c>
      <c r="L472" s="47">
        <f t="shared" si="23"/>
        <v>0.11368494419700756</v>
      </c>
      <c r="M472" s="48">
        <v>9490992</v>
      </c>
      <c r="N472" s="48">
        <f t="shared" si="22"/>
        <v>73994047</v>
      </c>
      <c r="O472" s="196">
        <v>0</v>
      </c>
      <c r="P472" s="196">
        <v>0</v>
      </c>
      <c r="Q472" s="50">
        <v>0</v>
      </c>
      <c r="R472" s="332">
        <v>0</v>
      </c>
      <c r="S472" s="22">
        <f t="shared" si="24"/>
        <v>83485039</v>
      </c>
      <c r="T472" s="360" t="s">
        <v>4</v>
      </c>
      <c r="U472" s="360" t="s">
        <v>1614</v>
      </c>
      <c r="V472" s="14"/>
      <c r="W472" s="14"/>
    </row>
    <row r="473" spans="1:23" s="388" customFormat="1" ht="77.099999999999994" customHeight="1" x14ac:dyDescent="0.3">
      <c r="A473" s="360" t="s">
        <v>916</v>
      </c>
      <c r="B473" s="196">
        <v>259</v>
      </c>
      <c r="C473" s="360" t="s">
        <v>1171</v>
      </c>
      <c r="D473" s="360" t="s">
        <v>1412</v>
      </c>
      <c r="E473" s="389">
        <v>44960</v>
      </c>
      <c r="F473" s="361">
        <v>44963</v>
      </c>
      <c r="G473" s="133">
        <v>45291</v>
      </c>
      <c r="H473" s="70">
        <v>83485039</v>
      </c>
      <c r="I473" s="387" t="s">
        <v>4</v>
      </c>
      <c r="J473" s="360" t="s">
        <v>5</v>
      </c>
      <c r="K473" s="360" t="s">
        <v>1547</v>
      </c>
      <c r="L473" s="47">
        <f t="shared" si="23"/>
        <v>0.43333306701815161</v>
      </c>
      <c r="M473" s="48">
        <v>36176828</v>
      </c>
      <c r="N473" s="48">
        <f t="shared" si="22"/>
        <v>47308211</v>
      </c>
      <c r="O473" s="196">
        <v>0</v>
      </c>
      <c r="P473" s="196">
        <v>0</v>
      </c>
      <c r="Q473" s="50">
        <v>0</v>
      </c>
      <c r="R473" s="332">
        <v>0</v>
      </c>
      <c r="S473" s="22">
        <f t="shared" si="24"/>
        <v>83485039</v>
      </c>
      <c r="T473" s="360" t="s">
        <v>4</v>
      </c>
      <c r="U473" s="360" t="s">
        <v>1624</v>
      </c>
      <c r="V473" s="14"/>
      <c r="W473" s="14"/>
    </row>
    <row r="474" spans="1:23" s="388" customFormat="1" ht="77.099999999999994" customHeight="1" x14ac:dyDescent="0.3">
      <c r="A474" s="346" t="s">
        <v>937</v>
      </c>
      <c r="B474" s="215">
        <v>261</v>
      </c>
      <c r="C474" s="346" t="s">
        <v>1192</v>
      </c>
      <c r="D474" s="346" t="s">
        <v>1421</v>
      </c>
      <c r="E474" s="386">
        <v>44960</v>
      </c>
      <c r="F474" s="348">
        <v>44963</v>
      </c>
      <c r="G474" s="134">
        <v>45291</v>
      </c>
      <c r="H474" s="71">
        <v>41742503</v>
      </c>
      <c r="I474" s="356" t="s">
        <v>4</v>
      </c>
      <c r="J474" s="346" t="s">
        <v>5</v>
      </c>
      <c r="K474" s="346" t="s">
        <v>1547</v>
      </c>
      <c r="L474" s="19">
        <f t="shared" si="23"/>
        <v>0.43333309456790359</v>
      </c>
      <c r="M474" s="18">
        <v>18088408</v>
      </c>
      <c r="N474" s="18">
        <f t="shared" si="22"/>
        <v>23654095</v>
      </c>
      <c r="O474" s="215">
        <v>0</v>
      </c>
      <c r="P474" s="215">
        <v>0</v>
      </c>
      <c r="Q474" s="26">
        <v>0</v>
      </c>
      <c r="R474" s="232">
        <v>0</v>
      </c>
      <c r="S474" s="22">
        <f t="shared" si="24"/>
        <v>41742503</v>
      </c>
      <c r="T474" s="346" t="s">
        <v>4</v>
      </c>
      <c r="U474" s="346" t="s">
        <v>1645</v>
      </c>
      <c r="V474" s="14"/>
      <c r="W474" s="14"/>
    </row>
    <row r="475" spans="1:23" s="388" customFormat="1" ht="77.099999999999994" customHeight="1" x14ac:dyDescent="0.3">
      <c r="A475" s="393" t="s">
        <v>1008</v>
      </c>
      <c r="B475" s="394">
        <v>265</v>
      </c>
      <c r="C475" s="393" t="s">
        <v>1263</v>
      </c>
      <c r="D475" s="393" t="s">
        <v>1479</v>
      </c>
      <c r="E475" s="395">
        <v>44960</v>
      </c>
      <c r="F475" s="396">
        <v>44963</v>
      </c>
      <c r="G475" s="138">
        <v>44964</v>
      </c>
      <c r="H475" s="75">
        <v>110000000</v>
      </c>
      <c r="I475" s="398" t="s">
        <v>4</v>
      </c>
      <c r="J475" s="398" t="s">
        <v>5</v>
      </c>
      <c r="K475" s="393" t="s">
        <v>1559</v>
      </c>
      <c r="L475" s="548">
        <f t="shared" si="23"/>
        <v>6.4934909090909095E-3</v>
      </c>
      <c r="M475" s="76">
        <v>714284</v>
      </c>
      <c r="N475" s="76">
        <f t="shared" si="22"/>
        <v>109285716</v>
      </c>
      <c r="O475" s="394">
        <v>0</v>
      </c>
      <c r="P475" s="394">
        <v>0</v>
      </c>
      <c r="Q475" s="77">
        <v>0</v>
      </c>
      <c r="R475" s="397">
        <v>0</v>
      </c>
      <c r="S475" s="22">
        <f t="shared" si="24"/>
        <v>110000000</v>
      </c>
      <c r="T475" s="398" t="s">
        <v>4</v>
      </c>
      <c r="U475" s="393" t="s">
        <v>1715</v>
      </c>
      <c r="V475" s="14"/>
      <c r="W475" s="14"/>
    </row>
    <row r="476" spans="1:23" s="388" customFormat="1" ht="77.099999999999994" customHeight="1" x14ac:dyDescent="0.3">
      <c r="A476" s="346" t="s">
        <v>959</v>
      </c>
      <c r="B476" s="215">
        <v>267</v>
      </c>
      <c r="C476" s="346" t="s">
        <v>1214</v>
      </c>
      <c r="D476" s="346" t="s">
        <v>1436</v>
      </c>
      <c r="E476" s="386">
        <v>44960</v>
      </c>
      <c r="F476" s="348">
        <v>44963</v>
      </c>
      <c r="G476" s="134">
        <v>45138</v>
      </c>
      <c r="H476" s="71">
        <v>60109236</v>
      </c>
      <c r="I476" s="356" t="s">
        <v>4</v>
      </c>
      <c r="J476" s="346" t="s">
        <v>5</v>
      </c>
      <c r="K476" s="346" t="s">
        <v>1550</v>
      </c>
      <c r="L476" s="19">
        <f t="shared" si="23"/>
        <v>0.42727255758166682</v>
      </c>
      <c r="M476" s="18">
        <v>25683027</v>
      </c>
      <c r="N476" s="18">
        <f t="shared" si="22"/>
        <v>34426209</v>
      </c>
      <c r="O476" s="215">
        <v>0</v>
      </c>
      <c r="P476" s="215">
        <v>0</v>
      </c>
      <c r="Q476" s="26">
        <v>0</v>
      </c>
      <c r="R476" s="232">
        <v>0</v>
      </c>
      <c r="S476" s="22">
        <f t="shared" si="24"/>
        <v>60109236</v>
      </c>
      <c r="T476" s="346" t="s">
        <v>4</v>
      </c>
      <c r="U476" s="346" t="s">
        <v>1667</v>
      </c>
      <c r="V476" s="14"/>
      <c r="W476" s="14"/>
    </row>
    <row r="477" spans="1:23" s="388" customFormat="1" ht="77.099999999999994" customHeight="1" x14ac:dyDescent="0.3">
      <c r="A477" s="346" t="s">
        <v>1061</v>
      </c>
      <c r="B477" s="215">
        <v>270</v>
      </c>
      <c r="C477" s="346" t="s">
        <v>1316</v>
      </c>
      <c r="D477" s="346" t="s">
        <v>92</v>
      </c>
      <c r="E477" s="348">
        <v>44960</v>
      </c>
      <c r="F477" s="386">
        <v>44964</v>
      </c>
      <c r="G477" s="134">
        <v>45291</v>
      </c>
      <c r="H477" s="71">
        <v>41742503</v>
      </c>
      <c r="I477" s="356" t="s">
        <v>4</v>
      </c>
      <c r="J477" s="346" t="s">
        <v>5</v>
      </c>
      <c r="K477" s="346" t="s">
        <v>1565</v>
      </c>
      <c r="L477" s="19">
        <f t="shared" si="23"/>
        <v>0.43030280191870623</v>
      </c>
      <c r="M477" s="18">
        <v>17961916</v>
      </c>
      <c r="N477" s="18">
        <f t="shared" si="22"/>
        <v>23780587</v>
      </c>
      <c r="O477" s="215">
        <v>0</v>
      </c>
      <c r="P477" s="215">
        <v>0</v>
      </c>
      <c r="Q477" s="26">
        <v>0</v>
      </c>
      <c r="R477" s="232">
        <v>0</v>
      </c>
      <c r="S477" s="22">
        <f t="shared" si="24"/>
        <v>41742503</v>
      </c>
      <c r="T477" s="346" t="s">
        <v>4</v>
      </c>
      <c r="U477" s="346" t="s">
        <v>1765</v>
      </c>
      <c r="V477" s="14"/>
      <c r="W477" s="14"/>
    </row>
    <row r="478" spans="1:23" s="388" customFormat="1" ht="77.099999999999994" customHeight="1" x14ac:dyDescent="0.3">
      <c r="A478" s="346" t="s">
        <v>902</v>
      </c>
      <c r="B478" s="215">
        <v>272</v>
      </c>
      <c r="C478" s="346" t="s">
        <v>1157</v>
      </c>
      <c r="D478" s="346" t="s">
        <v>1408</v>
      </c>
      <c r="E478" s="386">
        <v>44960</v>
      </c>
      <c r="F478" s="386">
        <v>44963</v>
      </c>
      <c r="G478" s="134">
        <v>45291</v>
      </c>
      <c r="H478" s="71">
        <v>121888206</v>
      </c>
      <c r="I478" s="356" t="s">
        <v>4</v>
      </c>
      <c r="J478" s="346" t="s">
        <v>5</v>
      </c>
      <c r="K478" s="346" t="s">
        <v>1547</v>
      </c>
      <c r="L478" s="19">
        <f t="shared" si="23"/>
        <v>0.43333329559383293</v>
      </c>
      <c r="M478" s="18">
        <v>52818218</v>
      </c>
      <c r="N478" s="18">
        <f t="shared" si="22"/>
        <v>69069988</v>
      </c>
      <c r="O478" s="215">
        <v>0</v>
      </c>
      <c r="P478" s="215">
        <v>0</v>
      </c>
      <c r="Q478" s="26">
        <v>0</v>
      </c>
      <c r="R478" s="232">
        <v>0</v>
      </c>
      <c r="S478" s="22">
        <f t="shared" si="24"/>
        <v>121888206</v>
      </c>
      <c r="T478" s="346" t="s">
        <v>4</v>
      </c>
      <c r="U478" s="346" t="s">
        <v>1610</v>
      </c>
      <c r="V478" s="14"/>
      <c r="W478" s="14"/>
    </row>
    <row r="479" spans="1:23" s="388" customFormat="1" ht="77.099999999999994" customHeight="1" x14ac:dyDescent="0.3">
      <c r="A479" s="346" t="s">
        <v>1069</v>
      </c>
      <c r="B479" s="215">
        <v>274</v>
      </c>
      <c r="C479" s="346" t="s">
        <v>1324</v>
      </c>
      <c r="D479" s="346" t="s">
        <v>1514</v>
      </c>
      <c r="E479" s="348">
        <v>44960</v>
      </c>
      <c r="F479" s="386">
        <v>44963</v>
      </c>
      <c r="G479" s="134">
        <v>45107</v>
      </c>
      <c r="H479" s="71">
        <v>37947745</v>
      </c>
      <c r="I479" s="356" t="s">
        <v>4</v>
      </c>
      <c r="J479" s="346" t="s">
        <v>5</v>
      </c>
      <c r="K479" s="346" t="s">
        <v>1566</v>
      </c>
      <c r="L479" s="19">
        <f t="shared" si="23"/>
        <v>0.95333274743993357</v>
      </c>
      <c r="M479" s="18">
        <v>36176828</v>
      </c>
      <c r="N479" s="18">
        <f t="shared" si="22"/>
        <v>1770917</v>
      </c>
      <c r="O479" s="215">
        <v>0</v>
      </c>
      <c r="P479" s="215">
        <v>0</v>
      </c>
      <c r="Q479" s="26">
        <v>0</v>
      </c>
      <c r="R479" s="232">
        <v>0</v>
      </c>
      <c r="S479" s="22">
        <f t="shared" si="24"/>
        <v>37947745</v>
      </c>
      <c r="T479" s="346" t="s">
        <v>4</v>
      </c>
      <c r="U479" s="346" t="s">
        <v>1773</v>
      </c>
      <c r="V479" s="14"/>
      <c r="W479" s="14"/>
    </row>
    <row r="480" spans="1:23" s="388" customFormat="1" ht="77.099999999999994" customHeight="1" x14ac:dyDescent="0.3">
      <c r="A480" s="360" t="s">
        <v>907</v>
      </c>
      <c r="B480" s="196">
        <v>275</v>
      </c>
      <c r="C480" s="360" t="s">
        <v>1162</v>
      </c>
      <c r="D480" s="360" t="s">
        <v>423</v>
      </c>
      <c r="E480" s="389">
        <v>44960</v>
      </c>
      <c r="F480" s="389">
        <v>44964</v>
      </c>
      <c r="G480" s="133">
        <v>45291</v>
      </c>
      <c r="H480" s="70">
        <v>83485039</v>
      </c>
      <c r="I480" s="387" t="s">
        <v>4</v>
      </c>
      <c r="J480" s="360" t="s">
        <v>5</v>
      </c>
      <c r="K480" s="360" t="s">
        <v>1547</v>
      </c>
      <c r="L480" s="47">
        <f t="shared" si="23"/>
        <v>0.43030277556676949</v>
      </c>
      <c r="M480" s="48">
        <v>35923844</v>
      </c>
      <c r="N480" s="48">
        <f t="shared" si="22"/>
        <v>47561195</v>
      </c>
      <c r="O480" s="196">
        <v>0</v>
      </c>
      <c r="P480" s="196">
        <v>0</v>
      </c>
      <c r="Q480" s="50">
        <v>0</v>
      </c>
      <c r="R480" s="332">
        <v>0</v>
      </c>
      <c r="S480" s="22">
        <f t="shared" si="24"/>
        <v>83485039</v>
      </c>
      <c r="T480" s="360" t="s">
        <v>4</v>
      </c>
      <c r="U480" s="360" t="s">
        <v>1615</v>
      </c>
      <c r="V480" s="14"/>
      <c r="W480" s="14"/>
    </row>
    <row r="481" spans="1:24" s="388" customFormat="1" ht="77.099999999999994" customHeight="1" x14ac:dyDescent="0.3">
      <c r="A481" s="346" t="s">
        <v>1054</v>
      </c>
      <c r="B481" s="215">
        <v>292</v>
      </c>
      <c r="C481" s="346" t="s">
        <v>1309</v>
      </c>
      <c r="D481" s="346" t="s">
        <v>1507</v>
      </c>
      <c r="E481" s="348">
        <v>44961</v>
      </c>
      <c r="F481" s="386">
        <v>44964</v>
      </c>
      <c r="G481" s="134">
        <v>45291</v>
      </c>
      <c r="H481" s="71">
        <v>239466348</v>
      </c>
      <c r="I481" s="346" t="s">
        <v>4</v>
      </c>
      <c r="J481" s="356" t="s">
        <v>5</v>
      </c>
      <c r="K481" s="346" t="s">
        <v>1564</v>
      </c>
      <c r="L481" s="19">
        <f t="shared" si="23"/>
        <v>0.43030297518046251</v>
      </c>
      <c r="M481" s="18">
        <v>103043082</v>
      </c>
      <c r="N481" s="18">
        <f t="shared" si="22"/>
        <v>136423266</v>
      </c>
      <c r="O481" s="215">
        <v>0</v>
      </c>
      <c r="P481" s="215">
        <v>0</v>
      </c>
      <c r="Q481" s="26">
        <v>0</v>
      </c>
      <c r="R481" s="232">
        <v>0</v>
      </c>
      <c r="S481" s="22">
        <f t="shared" si="24"/>
        <v>239466348</v>
      </c>
      <c r="T481" s="346" t="s">
        <v>4</v>
      </c>
      <c r="U481" s="346" t="s">
        <v>1758</v>
      </c>
      <c r="V481" s="14"/>
      <c r="W481" s="14"/>
    </row>
    <row r="482" spans="1:24" s="388" customFormat="1" ht="77.099999999999994" customHeight="1" x14ac:dyDescent="0.3">
      <c r="A482" s="360" t="s">
        <v>926</v>
      </c>
      <c r="B482" s="196">
        <v>293</v>
      </c>
      <c r="C482" s="360" t="s">
        <v>1181</v>
      </c>
      <c r="D482" s="360" t="s">
        <v>1417</v>
      </c>
      <c r="E482" s="389">
        <v>44961</v>
      </c>
      <c r="F482" s="361">
        <v>44963</v>
      </c>
      <c r="G482" s="133">
        <v>45291</v>
      </c>
      <c r="H482" s="70">
        <v>83485039</v>
      </c>
      <c r="I482" s="387" t="s">
        <v>4</v>
      </c>
      <c r="J482" s="360" t="s">
        <v>5</v>
      </c>
      <c r="K482" s="360" t="s">
        <v>1547</v>
      </c>
      <c r="L482" s="47">
        <f t="shared" si="23"/>
        <v>0.43333306701815161</v>
      </c>
      <c r="M482" s="48">
        <v>36176828</v>
      </c>
      <c r="N482" s="48">
        <f t="shared" si="22"/>
        <v>47308211</v>
      </c>
      <c r="O482" s="196">
        <v>0</v>
      </c>
      <c r="P482" s="196">
        <v>0</v>
      </c>
      <c r="Q482" s="50">
        <v>0</v>
      </c>
      <c r="R482" s="332">
        <v>0</v>
      </c>
      <c r="S482" s="22">
        <f t="shared" si="24"/>
        <v>83485039</v>
      </c>
      <c r="T482" s="360" t="s">
        <v>4</v>
      </c>
      <c r="U482" s="360" t="s">
        <v>1634</v>
      </c>
      <c r="V482" s="14"/>
      <c r="W482" s="14"/>
    </row>
    <row r="483" spans="1:24" s="388" customFormat="1" ht="77.099999999999994" customHeight="1" x14ac:dyDescent="0.3">
      <c r="A483" s="346" t="s">
        <v>1003</v>
      </c>
      <c r="B483" s="215">
        <v>257</v>
      </c>
      <c r="C483" s="346" t="s">
        <v>1258</v>
      </c>
      <c r="D483" s="346" t="s">
        <v>1478</v>
      </c>
      <c r="E483" s="348">
        <v>44963</v>
      </c>
      <c r="F483" s="386">
        <v>44963</v>
      </c>
      <c r="G483" s="134">
        <v>45291</v>
      </c>
      <c r="H483" s="71">
        <v>95172968</v>
      </c>
      <c r="I483" s="346" t="s">
        <v>4</v>
      </c>
      <c r="J483" s="346" t="s">
        <v>5</v>
      </c>
      <c r="K483" s="346" t="s">
        <v>1558</v>
      </c>
      <c r="L483" s="19">
        <f t="shared" si="23"/>
        <v>0.43333310777909123</v>
      </c>
      <c r="M483" s="18">
        <v>41241598</v>
      </c>
      <c r="N483" s="18">
        <f t="shared" si="22"/>
        <v>53931370</v>
      </c>
      <c r="O483" s="215">
        <v>0</v>
      </c>
      <c r="P483" s="215">
        <v>0</v>
      </c>
      <c r="Q483" s="26">
        <v>0</v>
      </c>
      <c r="R483" s="232">
        <v>0</v>
      </c>
      <c r="S483" s="22">
        <f t="shared" si="24"/>
        <v>95172968</v>
      </c>
      <c r="T483" s="346" t="s">
        <v>4</v>
      </c>
      <c r="U483" s="346" t="s">
        <v>1710</v>
      </c>
      <c r="V483" s="14"/>
      <c r="W483" s="14"/>
    </row>
    <row r="484" spans="1:24" s="388" customFormat="1" ht="77.099999999999994" customHeight="1" x14ac:dyDescent="0.3">
      <c r="A484" s="399" t="s">
        <v>987</v>
      </c>
      <c r="B484" s="292">
        <v>271</v>
      </c>
      <c r="C484" s="399" t="s">
        <v>1242</v>
      </c>
      <c r="D484" s="399" t="s">
        <v>1462</v>
      </c>
      <c r="E484" s="400">
        <v>44963</v>
      </c>
      <c r="F484" s="400">
        <v>44964</v>
      </c>
      <c r="G484" s="139">
        <v>45291</v>
      </c>
      <c r="H484" s="78">
        <v>70127442</v>
      </c>
      <c r="I484" s="399" t="s">
        <v>4</v>
      </c>
      <c r="J484" s="399" t="s">
        <v>7</v>
      </c>
      <c r="K484" s="399" t="s">
        <v>1556</v>
      </c>
      <c r="L484" s="297">
        <f t="shared" si="23"/>
        <v>0.43030290481720407</v>
      </c>
      <c r="M484" s="51">
        <v>30176042</v>
      </c>
      <c r="N484" s="51">
        <f t="shared" si="22"/>
        <v>39951400</v>
      </c>
      <c r="O484" s="292">
        <v>0</v>
      </c>
      <c r="P484" s="292">
        <v>0</v>
      </c>
      <c r="Q484" s="40">
        <v>0</v>
      </c>
      <c r="R484" s="291">
        <v>0</v>
      </c>
      <c r="S484" s="22">
        <f t="shared" si="24"/>
        <v>70127442</v>
      </c>
      <c r="T484" s="399" t="s">
        <v>4</v>
      </c>
      <c r="U484" s="399" t="s">
        <v>1694</v>
      </c>
      <c r="V484" s="14"/>
      <c r="W484" s="9"/>
      <c r="X484" s="14"/>
    </row>
    <row r="485" spans="1:24" s="388" customFormat="1" ht="77.099999999999994" customHeight="1" x14ac:dyDescent="0.3">
      <c r="A485" s="346" t="s">
        <v>977</v>
      </c>
      <c r="B485" s="215">
        <v>277</v>
      </c>
      <c r="C485" s="346" t="s">
        <v>1232</v>
      </c>
      <c r="D485" s="346" t="s">
        <v>1453</v>
      </c>
      <c r="E485" s="348">
        <v>44963</v>
      </c>
      <c r="F485" s="348">
        <v>44963</v>
      </c>
      <c r="G485" s="134">
        <v>45291</v>
      </c>
      <c r="H485" s="71">
        <v>83485039</v>
      </c>
      <c r="I485" s="346" t="s">
        <v>4</v>
      </c>
      <c r="J485" s="346" t="s">
        <v>5</v>
      </c>
      <c r="K485" s="346" t="s">
        <v>1554</v>
      </c>
      <c r="L485" s="19">
        <f t="shared" si="23"/>
        <v>0.43333306701815161</v>
      </c>
      <c r="M485" s="18">
        <v>36176828</v>
      </c>
      <c r="N485" s="18">
        <f t="shared" si="22"/>
        <v>47308211</v>
      </c>
      <c r="O485" s="215">
        <v>0</v>
      </c>
      <c r="P485" s="215">
        <v>0</v>
      </c>
      <c r="Q485" s="26">
        <v>0</v>
      </c>
      <c r="R485" s="232">
        <v>0</v>
      </c>
      <c r="S485" s="22">
        <f t="shared" si="24"/>
        <v>83485039</v>
      </c>
      <c r="T485" s="346" t="s">
        <v>4</v>
      </c>
      <c r="U485" s="346" t="s">
        <v>1685</v>
      </c>
      <c r="V485" s="14"/>
      <c r="W485" s="14"/>
    </row>
    <row r="486" spans="1:24" s="388" customFormat="1" ht="77.099999999999994" customHeight="1" x14ac:dyDescent="0.3">
      <c r="A486" s="346" t="s">
        <v>920</v>
      </c>
      <c r="B486" s="215">
        <v>279</v>
      </c>
      <c r="C486" s="346" t="s">
        <v>1175</v>
      </c>
      <c r="D486" s="346" t="s">
        <v>1416</v>
      </c>
      <c r="E486" s="348">
        <v>44963</v>
      </c>
      <c r="F486" s="348">
        <v>44964</v>
      </c>
      <c r="G486" s="134">
        <v>45291</v>
      </c>
      <c r="H486" s="71">
        <v>83485039</v>
      </c>
      <c r="I486" s="346" t="s">
        <v>4</v>
      </c>
      <c r="J486" s="346" t="s">
        <v>5</v>
      </c>
      <c r="K486" s="346" t="s">
        <v>1547</v>
      </c>
      <c r="L486" s="19">
        <f t="shared" si="23"/>
        <v>0.43030277556676949</v>
      </c>
      <c r="M486" s="18">
        <v>35923844</v>
      </c>
      <c r="N486" s="18">
        <f t="shared" si="22"/>
        <v>47561195</v>
      </c>
      <c r="O486" s="215">
        <v>0</v>
      </c>
      <c r="P486" s="215">
        <v>0</v>
      </c>
      <c r="Q486" s="26">
        <v>0</v>
      </c>
      <c r="R486" s="232">
        <v>0</v>
      </c>
      <c r="S486" s="22">
        <f t="shared" si="24"/>
        <v>83485039</v>
      </c>
      <c r="T486" s="346" t="s">
        <v>4</v>
      </c>
      <c r="U486" s="346" t="s">
        <v>1628</v>
      </c>
      <c r="V486" s="14"/>
      <c r="W486" s="14"/>
    </row>
    <row r="487" spans="1:24" s="388" customFormat="1" ht="77.099999999999994" customHeight="1" x14ac:dyDescent="0.3">
      <c r="A487" s="360" t="s">
        <v>951</v>
      </c>
      <c r="B487" s="196">
        <v>282</v>
      </c>
      <c r="C487" s="360" t="s">
        <v>1206</v>
      </c>
      <c r="D487" s="360" t="s">
        <v>1430</v>
      </c>
      <c r="E487" s="361">
        <v>44963</v>
      </c>
      <c r="F487" s="361">
        <v>44965</v>
      </c>
      <c r="G487" s="133">
        <v>45291</v>
      </c>
      <c r="H487" s="70">
        <v>105191174</v>
      </c>
      <c r="I487" s="360" t="s">
        <v>4</v>
      </c>
      <c r="J487" s="360" t="s">
        <v>5</v>
      </c>
      <c r="K487" s="360" t="s">
        <v>1548</v>
      </c>
      <c r="L487" s="47">
        <f t="shared" si="23"/>
        <v>0.4272727006545245</v>
      </c>
      <c r="M487" s="48">
        <v>44945317</v>
      </c>
      <c r="N487" s="48">
        <f t="shared" si="22"/>
        <v>60245857</v>
      </c>
      <c r="O487" s="196">
        <v>0</v>
      </c>
      <c r="P487" s="196">
        <v>0</v>
      </c>
      <c r="Q487" s="50">
        <v>0</v>
      </c>
      <c r="R487" s="332">
        <v>0</v>
      </c>
      <c r="S487" s="22">
        <f t="shared" si="24"/>
        <v>105191174</v>
      </c>
      <c r="T487" s="360" t="s">
        <v>4</v>
      </c>
      <c r="U487" s="360" t="s">
        <v>1659</v>
      </c>
      <c r="V487" s="14"/>
      <c r="W487" s="14"/>
    </row>
    <row r="488" spans="1:24" s="388" customFormat="1" ht="77.099999999999994" customHeight="1" x14ac:dyDescent="0.3">
      <c r="A488" s="360" t="s">
        <v>932</v>
      </c>
      <c r="B488" s="196">
        <v>290</v>
      </c>
      <c r="C488" s="360" t="s">
        <v>1187</v>
      </c>
      <c r="D488" s="360" t="s">
        <v>1417</v>
      </c>
      <c r="E488" s="361">
        <v>44963</v>
      </c>
      <c r="F488" s="361">
        <v>44964</v>
      </c>
      <c r="G488" s="133">
        <v>45291</v>
      </c>
      <c r="H488" s="70">
        <v>83485039</v>
      </c>
      <c r="I488" s="360" t="s">
        <v>4</v>
      </c>
      <c r="J488" s="360" t="s">
        <v>5</v>
      </c>
      <c r="K488" s="360" t="s">
        <v>1547</v>
      </c>
      <c r="L488" s="47">
        <f t="shared" si="23"/>
        <v>0.43030277556676949</v>
      </c>
      <c r="M488" s="48">
        <v>35923844</v>
      </c>
      <c r="N488" s="48">
        <f t="shared" si="22"/>
        <v>47561195</v>
      </c>
      <c r="O488" s="196">
        <v>0</v>
      </c>
      <c r="P488" s="196">
        <v>0</v>
      </c>
      <c r="Q488" s="50">
        <v>0</v>
      </c>
      <c r="R488" s="332">
        <v>0</v>
      </c>
      <c r="S488" s="22">
        <f t="shared" si="24"/>
        <v>83485039</v>
      </c>
      <c r="T488" s="360" t="s">
        <v>4</v>
      </c>
      <c r="U488" s="360" t="s">
        <v>1640</v>
      </c>
      <c r="V488" s="14"/>
      <c r="W488" s="14"/>
    </row>
    <row r="489" spans="1:24" s="388" customFormat="1" ht="77.099999999999994" customHeight="1" x14ac:dyDescent="0.3">
      <c r="A489" s="357" t="s">
        <v>1105</v>
      </c>
      <c r="B489" s="194">
        <v>252</v>
      </c>
      <c r="C489" s="357" t="s">
        <v>1360</v>
      </c>
      <c r="D489" s="357" t="s">
        <v>1534</v>
      </c>
      <c r="E489" s="358">
        <v>44964</v>
      </c>
      <c r="F489" s="358">
        <v>44966</v>
      </c>
      <c r="G489" s="137">
        <v>45107</v>
      </c>
      <c r="H489" s="74">
        <v>53430410</v>
      </c>
      <c r="I489" s="368" t="s">
        <v>4</v>
      </c>
      <c r="J489" s="357" t="s">
        <v>5</v>
      </c>
      <c r="K489" s="357" t="s">
        <v>1544</v>
      </c>
      <c r="L489" s="37">
        <f t="shared" si="23"/>
        <v>0.42424229946953429</v>
      </c>
      <c r="M489" s="31">
        <v>22667440</v>
      </c>
      <c r="N489" s="31">
        <f t="shared" si="22"/>
        <v>30762970</v>
      </c>
      <c r="O489" s="194">
        <v>0</v>
      </c>
      <c r="P489" s="194">
        <v>0</v>
      </c>
      <c r="Q489" s="32">
        <v>0</v>
      </c>
      <c r="R489" s="255">
        <v>0</v>
      </c>
      <c r="S489" s="22">
        <f t="shared" si="24"/>
        <v>53430410</v>
      </c>
      <c r="T489" s="357" t="s">
        <v>4</v>
      </c>
      <c r="U489" s="357" t="s">
        <v>1809</v>
      </c>
      <c r="V489" s="14"/>
      <c r="W489" s="14"/>
    </row>
    <row r="490" spans="1:24" s="388" customFormat="1" ht="77.099999999999994" customHeight="1" x14ac:dyDescent="0.3">
      <c r="A490" s="360" t="s">
        <v>928</v>
      </c>
      <c r="B490" s="196">
        <v>276</v>
      </c>
      <c r="C490" s="360" t="s">
        <v>1183</v>
      </c>
      <c r="D490" s="360" t="s">
        <v>1417</v>
      </c>
      <c r="E490" s="389">
        <v>44964</v>
      </c>
      <c r="F490" s="361">
        <v>44966</v>
      </c>
      <c r="G490" s="133">
        <v>45291</v>
      </c>
      <c r="H490" s="70">
        <v>83485039</v>
      </c>
      <c r="I490" s="387" t="s">
        <v>4</v>
      </c>
      <c r="J490" s="360" t="s">
        <v>5</v>
      </c>
      <c r="K490" s="360" t="s">
        <v>1547</v>
      </c>
      <c r="L490" s="47">
        <f t="shared" si="23"/>
        <v>0.42424219266400537</v>
      </c>
      <c r="M490" s="48">
        <v>35417876</v>
      </c>
      <c r="N490" s="48">
        <f t="shared" si="22"/>
        <v>48067163</v>
      </c>
      <c r="O490" s="196">
        <v>0</v>
      </c>
      <c r="P490" s="196">
        <v>0</v>
      </c>
      <c r="Q490" s="50">
        <v>0</v>
      </c>
      <c r="R490" s="332">
        <v>0</v>
      </c>
      <c r="S490" s="22">
        <f t="shared" si="24"/>
        <v>83485039</v>
      </c>
      <c r="T490" s="360" t="s">
        <v>4</v>
      </c>
      <c r="U490" s="360" t="s">
        <v>1636</v>
      </c>
      <c r="V490" s="14"/>
      <c r="W490" s="14"/>
    </row>
    <row r="491" spans="1:24" s="388" customFormat="1" ht="77.099999999999994" customHeight="1" x14ac:dyDescent="0.3">
      <c r="A491" s="346" t="s">
        <v>921</v>
      </c>
      <c r="B491" s="215">
        <v>278</v>
      </c>
      <c r="C491" s="346" t="s">
        <v>1176</v>
      </c>
      <c r="D491" s="346" t="s">
        <v>1416</v>
      </c>
      <c r="E491" s="348">
        <v>44964</v>
      </c>
      <c r="F491" s="348">
        <v>44979</v>
      </c>
      <c r="G491" s="134">
        <v>45291</v>
      </c>
      <c r="H491" s="71">
        <v>83485039</v>
      </c>
      <c r="I491" s="346" t="s">
        <v>4</v>
      </c>
      <c r="J491" s="346" t="s">
        <v>5</v>
      </c>
      <c r="K491" s="346" t="s">
        <v>1547</v>
      </c>
      <c r="L491" s="19">
        <f t="shared" si="23"/>
        <v>0.38484840379603824</v>
      </c>
      <c r="M491" s="18">
        <v>32129084</v>
      </c>
      <c r="N491" s="18">
        <f t="shared" si="22"/>
        <v>51355955</v>
      </c>
      <c r="O491" s="215">
        <v>0</v>
      </c>
      <c r="P491" s="215">
        <v>0</v>
      </c>
      <c r="Q491" s="26">
        <v>0</v>
      </c>
      <c r="R491" s="232">
        <v>0</v>
      </c>
      <c r="S491" s="22">
        <f t="shared" si="24"/>
        <v>83485039</v>
      </c>
      <c r="T491" s="346" t="s">
        <v>4</v>
      </c>
      <c r="U491" s="346" t="s">
        <v>1629</v>
      </c>
      <c r="V491" s="14"/>
      <c r="W491" s="14"/>
    </row>
    <row r="492" spans="1:24" s="388" customFormat="1" ht="77.099999999999994" customHeight="1" x14ac:dyDescent="0.3">
      <c r="A492" s="346" t="s">
        <v>967</v>
      </c>
      <c r="B492" s="215">
        <v>280</v>
      </c>
      <c r="C492" s="346" t="s">
        <v>1222</v>
      </c>
      <c r="D492" s="346" t="s">
        <v>1444</v>
      </c>
      <c r="E492" s="348">
        <v>44964</v>
      </c>
      <c r="F492" s="348">
        <v>44965</v>
      </c>
      <c r="G492" s="134">
        <v>45291</v>
      </c>
      <c r="H492" s="71">
        <v>57639182</v>
      </c>
      <c r="I492" s="356" t="s">
        <v>4</v>
      </c>
      <c r="J492" s="346" t="s">
        <v>5</v>
      </c>
      <c r="K492" s="346" t="s">
        <v>1553</v>
      </c>
      <c r="L492" s="19">
        <f t="shared" si="23"/>
        <v>0.43119255231623516</v>
      </c>
      <c r="M492" s="18">
        <v>24853586</v>
      </c>
      <c r="N492" s="18">
        <f t="shared" si="22"/>
        <v>32785596</v>
      </c>
      <c r="O492" s="215">
        <v>0</v>
      </c>
      <c r="P492" s="215">
        <v>0</v>
      </c>
      <c r="Q492" s="26">
        <v>0</v>
      </c>
      <c r="R492" s="232">
        <v>0</v>
      </c>
      <c r="S492" s="22">
        <f t="shared" si="24"/>
        <v>57639182</v>
      </c>
      <c r="T492" s="346" t="s">
        <v>4</v>
      </c>
      <c r="U492" s="346" t="s">
        <v>1675</v>
      </c>
      <c r="V492" s="14"/>
      <c r="W492" s="14"/>
    </row>
    <row r="493" spans="1:24" s="388" customFormat="1" ht="77.099999999999994" customHeight="1" x14ac:dyDescent="0.3">
      <c r="A493" s="360" t="s">
        <v>950</v>
      </c>
      <c r="B493" s="196">
        <v>281</v>
      </c>
      <c r="C493" s="360" t="s">
        <v>1205</v>
      </c>
      <c r="D493" s="360" t="s">
        <v>1429</v>
      </c>
      <c r="E493" s="361">
        <v>44964</v>
      </c>
      <c r="F493" s="361">
        <v>44964</v>
      </c>
      <c r="G493" s="133">
        <v>45291</v>
      </c>
      <c r="H493" s="70">
        <v>82726058</v>
      </c>
      <c r="I493" s="360" t="s">
        <v>4</v>
      </c>
      <c r="J493" s="360" t="s">
        <v>5</v>
      </c>
      <c r="K493" s="360" t="s">
        <v>1548</v>
      </c>
      <c r="L493" s="47">
        <f t="shared" si="23"/>
        <v>0.43425064445836403</v>
      </c>
      <c r="M493" s="48">
        <v>35923844</v>
      </c>
      <c r="N493" s="48">
        <f t="shared" si="22"/>
        <v>46802214</v>
      </c>
      <c r="O493" s="196">
        <v>0</v>
      </c>
      <c r="P493" s="196">
        <v>0</v>
      </c>
      <c r="Q493" s="50">
        <v>0</v>
      </c>
      <c r="R493" s="332">
        <v>0</v>
      </c>
      <c r="S493" s="22">
        <f t="shared" si="24"/>
        <v>82726058</v>
      </c>
      <c r="T493" s="360" t="s">
        <v>4</v>
      </c>
      <c r="U493" s="360" t="s">
        <v>1658</v>
      </c>
      <c r="V493" s="14"/>
      <c r="W493" s="14"/>
    </row>
    <row r="494" spans="1:24" s="388" customFormat="1" ht="77.099999999999994" customHeight="1" x14ac:dyDescent="0.3">
      <c r="A494" s="360" t="s">
        <v>953</v>
      </c>
      <c r="B494" s="196">
        <v>283</v>
      </c>
      <c r="C494" s="360" t="s">
        <v>1208</v>
      </c>
      <c r="D494" s="360" t="s">
        <v>1430</v>
      </c>
      <c r="E494" s="389">
        <v>44964</v>
      </c>
      <c r="F494" s="361">
        <v>44965</v>
      </c>
      <c r="G494" s="133">
        <v>45291</v>
      </c>
      <c r="H494" s="70">
        <v>105191174</v>
      </c>
      <c r="I494" s="387" t="s">
        <v>4</v>
      </c>
      <c r="J494" s="360" t="s">
        <v>5</v>
      </c>
      <c r="K494" s="360" t="s">
        <v>1548</v>
      </c>
      <c r="L494" s="47">
        <f t="shared" si="23"/>
        <v>0.4272727006545245</v>
      </c>
      <c r="M494" s="48">
        <v>44945317</v>
      </c>
      <c r="N494" s="48">
        <f t="shared" si="22"/>
        <v>60245857</v>
      </c>
      <c r="O494" s="196">
        <v>0</v>
      </c>
      <c r="P494" s="196">
        <v>0</v>
      </c>
      <c r="Q494" s="50">
        <v>0</v>
      </c>
      <c r="R494" s="332">
        <v>0</v>
      </c>
      <c r="S494" s="22">
        <f t="shared" si="24"/>
        <v>105191174</v>
      </c>
      <c r="T494" s="360" t="s">
        <v>4</v>
      </c>
      <c r="U494" s="360" t="s">
        <v>1661</v>
      </c>
      <c r="V494" s="14"/>
      <c r="W494" s="14"/>
    </row>
    <row r="495" spans="1:24" s="388" customFormat="1" ht="77.099999999999994" customHeight="1" x14ac:dyDescent="0.3">
      <c r="A495" s="346" t="s">
        <v>1030</v>
      </c>
      <c r="B495" s="215">
        <v>285</v>
      </c>
      <c r="C495" s="346" t="s">
        <v>1285</v>
      </c>
      <c r="D495" s="346" t="s">
        <v>1488</v>
      </c>
      <c r="E495" s="348">
        <v>44964</v>
      </c>
      <c r="F495" s="386">
        <v>44966</v>
      </c>
      <c r="G495" s="134">
        <v>45291</v>
      </c>
      <c r="H495" s="71">
        <v>53430410</v>
      </c>
      <c r="I495" s="356" t="s">
        <v>4</v>
      </c>
      <c r="J495" s="346" t="s">
        <v>5</v>
      </c>
      <c r="K495" s="346" t="s">
        <v>1560</v>
      </c>
      <c r="L495" s="19">
        <f t="shared" si="23"/>
        <v>0.42424229946953429</v>
      </c>
      <c r="M495" s="18">
        <v>22667440</v>
      </c>
      <c r="N495" s="18">
        <f t="shared" si="22"/>
        <v>30762970</v>
      </c>
      <c r="O495" s="215">
        <v>0</v>
      </c>
      <c r="P495" s="215">
        <v>0</v>
      </c>
      <c r="Q495" s="26">
        <v>0</v>
      </c>
      <c r="R495" s="232">
        <v>0</v>
      </c>
      <c r="S495" s="22">
        <f t="shared" si="24"/>
        <v>53430410</v>
      </c>
      <c r="T495" s="346" t="s">
        <v>4</v>
      </c>
      <c r="U495" s="346" t="s">
        <v>1737</v>
      </c>
      <c r="V495" s="14"/>
      <c r="W495" s="14"/>
    </row>
    <row r="496" spans="1:24" s="388" customFormat="1" ht="77.099999999999994" customHeight="1" x14ac:dyDescent="0.3">
      <c r="A496" s="346" t="s">
        <v>1032</v>
      </c>
      <c r="B496" s="215">
        <v>288</v>
      </c>
      <c r="C496" s="346" t="s">
        <v>1287</v>
      </c>
      <c r="D496" s="346" t="s">
        <v>1490</v>
      </c>
      <c r="E496" s="348">
        <v>44964</v>
      </c>
      <c r="F496" s="386">
        <v>44966</v>
      </c>
      <c r="G496" s="134">
        <v>45291</v>
      </c>
      <c r="H496" s="71">
        <v>53430410</v>
      </c>
      <c r="I496" s="356" t="s">
        <v>4</v>
      </c>
      <c r="J496" s="346" t="s">
        <v>5</v>
      </c>
      <c r="K496" s="346" t="s">
        <v>1560</v>
      </c>
      <c r="L496" s="19">
        <f t="shared" si="23"/>
        <v>0.42424229946953429</v>
      </c>
      <c r="M496" s="18">
        <v>22667440</v>
      </c>
      <c r="N496" s="18">
        <f t="shared" si="22"/>
        <v>30762970</v>
      </c>
      <c r="O496" s="215">
        <v>0</v>
      </c>
      <c r="P496" s="215">
        <v>0</v>
      </c>
      <c r="Q496" s="26">
        <v>0</v>
      </c>
      <c r="R496" s="232">
        <v>0</v>
      </c>
      <c r="S496" s="22">
        <f t="shared" si="24"/>
        <v>53430410</v>
      </c>
      <c r="T496" s="346" t="s">
        <v>4</v>
      </c>
      <c r="U496" s="346" t="s">
        <v>1739</v>
      </c>
      <c r="V496" s="14"/>
      <c r="W496" s="14"/>
    </row>
    <row r="497" spans="1:23" s="388" customFormat="1" ht="77.099999999999994" customHeight="1" x14ac:dyDescent="0.3">
      <c r="A497" s="360" t="s">
        <v>908</v>
      </c>
      <c r="B497" s="196">
        <v>289</v>
      </c>
      <c r="C497" s="360" t="s">
        <v>1163</v>
      </c>
      <c r="D497" s="360" t="s">
        <v>423</v>
      </c>
      <c r="E497" s="361">
        <v>44964</v>
      </c>
      <c r="F497" s="361">
        <v>44965</v>
      </c>
      <c r="G497" s="133">
        <v>45291</v>
      </c>
      <c r="H497" s="70">
        <v>83485039</v>
      </c>
      <c r="I497" s="360" t="s">
        <v>4</v>
      </c>
      <c r="J497" s="360" t="s">
        <v>5</v>
      </c>
      <c r="K497" s="360" t="s">
        <v>1547</v>
      </c>
      <c r="L497" s="47">
        <f t="shared" si="23"/>
        <v>0.42727248411538743</v>
      </c>
      <c r="M497" s="48">
        <v>35670860</v>
      </c>
      <c r="N497" s="48">
        <f t="shared" si="22"/>
        <v>47814179</v>
      </c>
      <c r="O497" s="196">
        <v>0</v>
      </c>
      <c r="P497" s="196">
        <v>0</v>
      </c>
      <c r="Q497" s="50">
        <v>0</v>
      </c>
      <c r="R497" s="332">
        <v>0</v>
      </c>
      <c r="S497" s="22">
        <f t="shared" si="24"/>
        <v>83485039</v>
      </c>
      <c r="T497" s="360" t="s">
        <v>4</v>
      </c>
      <c r="U497" s="360" t="s">
        <v>1616</v>
      </c>
      <c r="V497" s="14"/>
      <c r="W497" s="14"/>
    </row>
    <row r="498" spans="1:23" s="388" customFormat="1" ht="77.099999999999994" customHeight="1" x14ac:dyDescent="0.3">
      <c r="A498" s="360" t="s">
        <v>934</v>
      </c>
      <c r="B498" s="196">
        <v>291</v>
      </c>
      <c r="C498" s="360" t="s">
        <v>1189</v>
      </c>
      <c r="D498" s="360" t="s">
        <v>1417</v>
      </c>
      <c r="E498" s="361">
        <v>44964</v>
      </c>
      <c r="F498" s="361">
        <v>44974</v>
      </c>
      <c r="G498" s="133">
        <v>45291</v>
      </c>
      <c r="H498" s="70">
        <v>83485039</v>
      </c>
      <c r="I498" s="360" t="s">
        <v>4</v>
      </c>
      <c r="J498" s="360" t="s">
        <v>5</v>
      </c>
      <c r="K498" s="360" t="s">
        <v>1547</v>
      </c>
      <c r="L498" s="47">
        <f t="shared" si="23"/>
        <v>0.39999986105294866</v>
      </c>
      <c r="M498" s="48">
        <v>33394004</v>
      </c>
      <c r="N498" s="48">
        <f t="shared" si="22"/>
        <v>50091035</v>
      </c>
      <c r="O498" s="196">
        <v>0</v>
      </c>
      <c r="P498" s="196">
        <v>0</v>
      </c>
      <c r="Q498" s="50">
        <v>0</v>
      </c>
      <c r="R498" s="332">
        <v>0</v>
      </c>
      <c r="S498" s="22">
        <f t="shared" si="24"/>
        <v>83485039</v>
      </c>
      <c r="T498" s="360" t="s">
        <v>4</v>
      </c>
      <c r="U498" s="360" t="s">
        <v>1642</v>
      </c>
      <c r="V498" s="14"/>
      <c r="W498" s="14"/>
    </row>
    <row r="499" spans="1:23" s="388" customFormat="1" ht="77.099999999999994" customHeight="1" x14ac:dyDescent="0.3">
      <c r="A499" s="363" t="s">
        <v>874</v>
      </c>
      <c r="B499" s="195">
        <v>296</v>
      </c>
      <c r="C499" s="363" t="s">
        <v>1129</v>
      </c>
      <c r="D499" s="363" t="s">
        <v>1381</v>
      </c>
      <c r="E499" s="364">
        <v>44964</v>
      </c>
      <c r="F499" s="364">
        <v>44965</v>
      </c>
      <c r="G499" s="136">
        <v>45291</v>
      </c>
      <c r="H499" s="73">
        <v>118338066</v>
      </c>
      <c r="I499" s="392" t="s">
        <v>4</v>
      </c>
      <c r="J499" s="363" t="s">
        <v>5</v>
      </c>
      <c r="K499" s="363" t="s">
        <v>1543</v>
      </c>
      <c r="L499" s="445">
        <f t="shared" si="23"/>
        <v>0.42727269178118898</v>
      </c>
      <c r="M499" s="59">
        <v>50562624</v>
      </c>
      <c r="N499" s="59">
        <f t="shared" si="22"/>
        <v>67775442</v>
      </c>
      <c r="O499" s="195">
        <v>0</v>
      </c>
      <c r="P499" s="195">
        <v>0</v>
      </c>
      <c r="Q499" s="60">
        <v>0</v>
      </c>
      <c r="R499" s="365">
        <v>0</v>
      </c>
      <c r="S499" s="22">
        <f t="shared" si="24"/>
        <v>118338066</v>
      </c>
      <c r="T499" s="363" t="s">
        <v>4</v>
      </c>
      <c r="U499" s="363" t="s">
        <v>1582</v>
      </c>
      <c r="V499" s="14"/>
      <c r="W499" s="14"/>
    </row>
    <row r="500" spans="1:23" s="388" customFormat="1" ht="77.099999999999994" customHeight="1" x14ac:dyDescent="0.3">
      <c r="A500" s="346" t="s">
        <v>913</v>
      </c>
      <c r="B500" s="215">
        <v>297</v>
      </c>
      <c r="C500" s="346" t="s">
        <v>1168</v>
      </c>
      <c r="D500" s="346" t="s">
        <v>1410</v>
      </c>
      <c r="E500" s="386">
        <v>44964</v>
      </c>
      <c r="F500" s="348">
        <v>44965</v>
      </c>
      <c r="G500" s="134">
        <v>45291</v>
      </c>
      <c r="H500" s="71">
        <v>37568256</v>
      </c>
      <c r="I500" s="356" t="s">
        <v>4</v>
      </c>
      <c r="J500" s="346" t="s">
        <v>5</v>
      </c>
      <c r="K500" s="346" t="s">
        <v>1547</v>
      </c>
      <c r="L500" s="19">
        <f t="shared" si="23"/>
        <v>0.42424215806025173</v>
      </c>
      <c r="M500" s="18">
        <v>15938038</v>
      </c>
      <c r="N500" s="18">
        <f t="shared" si="22"/>
        <v>21630218</v>
      </c>
      <c r="O500" s="215">
        <v>0</v>
      </c>
      <c r="P500" s="215">
        <v>0</v>
      </c>
      <c r="Q500" s="26">
        <v>0</v>
      </c>
      <c r="R500" s="232">
        <v>0</v>
      </c>
      <c r="S500" s="22">
        <f t="shared" si="24"/>
        <v>37568256</v>
      </c>
      <c r="T500" s="346" t="s">
        <v>4</v>
      </c>
      <c r="U500" s="346" t="s">
        <v>1621</v>
      </c>
      <c r="V500" s="14"/>
      <c r="W500" s="14"/>
    </row>
    <row r="501" spans="1:23" s="388" customFormat="1" ht="77.099999999999994" customHeight="1" x14ac:dyDescent="0.3">
      <c r="A501" s="346" t="s">
        <v>911</v>
      </c>
      <c r="B501" s="215">
        <v>298</v>
      </c>
      <c r="C501" s="346" t="s">
        <v>1166</v>
      </c>
      <c r="D501" s="346" t="s">
        <v>1410</v>
      </c>
      <c r="E501" s="386">
        <v>44964</v>
      </c>
      <c r="F501" s="348">
        <v>44970</v>
      </c>
      <c r="G501" s="134">
        <v>45291</v>
      </c>
      <c r="H501" s="71">
        <v>37568256</v>
      </c>
      <c r="I501" s="356" t="s">
        <v>4</v>
      </c>
      <c r="J501" s="346" t="s">
        <v>5</v>
      </c>
      <c r="K501" s="346" t="s">
        <v>1547</v>
      </c>
      <c r="L501" s="19">
        <f t="shared" si="23"/>
        <v>0.41212112694291692</v>
      </c>
      <c r="M501" s="18">
        <v>15482672</v>
      </c>
      <c r="N501" s="18">
        <f t="shared" si="22"/>
        <v>22085584</v>
      </c>
      <c r="O501" s="215">
        <v>0</v>
      </c>
      <c r="P501" s="215">
        <v>0</v>
      </c>
      <c r="Q501" s="26">
        <v>0</v>
      </c>
      <c r="R501" s="232">
        <v>0</v>
      </c>
      <c r="S501" s="22">
        <f t="shared" si="24"/>
        <v>37568256</v>
      </c>
      <c r="T501" s="346" t="s">
        <v>4</v>
      </c>
      <c r="U501" s="346" t="s">
        <v>1619</v>
      </c>
      <c r="V501" s="14"/>
      <c r="W501" s="14"/>
    </row>
    <row r="502" spans="1:23" s="388" customFormat="1" ht="77.099999999999994" customHeight="1" x14ac:dyDescent="0.3">
      <c r="A502" s="346" t="s">
        <v>912</v>
      </c>
      <c r="B502" s="215">
        <v>299</v>
      </c>
      <c r="C502" s="346" t="s">
        <v>1167</v>
      </c>
      <c r="D502" s="346" t="s">
        <v>1410</v>
      </c>
      <c r="E502" s="386">
        <v>44964</v>
      </c>
      <c r="F502" s="348">
        <v>44965</v>
      </c>
      <c r="G502" s="134">
        <v>45291</v>
      </c>
      <c r="H502" s="71">
        <v>37568256</v>
      </c>
      <c r="I502" s="356" t="s">
        <v>4</v>
      </c>
      <c r="J502" s="346" t="s">
        <v>5</v>
      </c>
      <c r="K502" s="346" t="s">
        <v>1547</v>
      </c>
      <c r="L502" s="19">
        <f t="shared" si="23"/>
        <v>0.42727261547621481</v>
      </c>
      <c r="M502" s="18">
        <v>16051887</v>
      </c>
      <c r="N502" s="18">
        <f t="shared" si="22"/>
        <v>21516369</v>
      </c>
      <c r="O502" s="215">
        <v>0</v>
      </c>
      <c r="P502" s="215">
        <v>0</v>
      </c>
      <c r="Q502" s="26">
        <v>0</v>
      </c>
      <c r="R502" s="232">
        <v>0</v>
      </c>
      <c r="S502" s="22">
        <f t="shared" si="24"/>
        <v>37568256</v>
      </c>
      <c r="T502" s="346" t="s">
        <v>4</v>
      </c>
      <c r="U502" s="346" t="s">
        <v>1620</v>
      </c>
      <c r="V502" s="14"/>
      <c r="W502" s="14"/>
    </row>
    <row r="503" spans="1:23" s="388" customFormat="1" ht="77.099999999999994" customHeight="1" x14ac:dyDescent="0.3">
      <c r="A503" s="346" t="s">
        <v>980</v>
      </c>
      <c r="B503" s="215">
        <v>301</v>
      </c>
      <c r="C503" s="346" t="s">
        <v>1235</v>
      </c>
      <c r="D503" s="346" t="s">
        <v>1456</v>
      </c>
      <c r="E503" s="386">
        <v>44964</v>
      </c>
      <c r="F503" s="386">
        <v>44966</v>
      </c>
      <c r="G503" s="134">
        <v>45291</v>
      </c>
      <c r="H503" s="71">
        <v>48421318</v>
      </c>
      <c r="I503" s="356" t="s">
        <v>4</v>
      </c>
      <c r="J503" s="346" t="s">
        <v>5</v>
      </c>
      <c r="K503" s="346" t="s">
        <v>1554</v>
      </c>
      <c r="L503" s="19">
        <f t="shared" si="23"/>
        <v>0.42424231409810037</v>
      </c>
      <c r="M503" s="18">
        <v>20542372</v>
      </c>
      <c r="N503" s="18">
        <f t="shared" si="22"/>
        <v>27878946</v>
      </c>
      <c r="O503" s="215">
        <v>0</v>
      </c>
      <c r="P503" s="215">
        <v>0</v>
      </c>
      <c r="Q503" s="26">
        <v>0</v>
      </c>
      <c r="R503" s="232">
        <v>0</v>
      </c>
      <c r="S503" s="22">
        <f t="shared" si="24"/>
        <v>48421318</v>
      </c>
      <c r="T503" s="346" t="s">
        <v>4</v>
      </c>
      <c r="U503" s="346" t="s">
        <v>1687</v>
      </c>
      <c r="V503" s="14"/>
      <c r="W503" s="14"/>
    </row>
    <row r="504" spans="1:23" s="388" customFormat="1" ht="77.099999999999994" customHeight="1" x14ac:dyDescent="0.3">
      <c r="A504" s="346" t="s">
        <v>961</v>
      </c>
      <c r="B504" s="215">
        <v>305</v>
      </c>
      <c r="C504" s="346" t="s">
        <v>1216</v>
      </c>
      <c r="D504" s="346" t="s">
        <v>1438</v>
      </c>
      <c r="E504" s="386">
        <v>44964</v>
      </c>
      <c r="F504" s="386">
        <v>44965</v>
      </c>
      <c r="G504" s="134">
        <v>45291</v>
      </c>
      <c r="H504" s="71">
        <v>83485039</v>
      </c>
      <c r="I504" s="356" t="s">
        <v>4</v>
      </c>
      <c r="J504" s="346" t="s">
        <v>5</v>
      </c>
      <c r="K504" s="346" t="s">
        <v>1550</v>
      </c>
      <c r="L504" s="19">
        <f t="shared" si="23"/>
        <v>0.42727248411538743</v>
      </c>
      <c r="M504" s="18">
        <v>35670860</v>
      </c>
      <c r="N504" s="18">
        <f t="shared" si="22"/>
        <v>47814179</v>
      </c>
      <c r="O504" s="215">
        <v>0</v>
      </c>
      <c r="P504" s="215">
        <v>0</v>
      </c>
      <c r="Q504" s="26">
        <v>0</v>
      </c>
      <c r="R504" s="232">
        <v>0</v>
      </c>
      <c r="S504" s="22">
        <f t="shared" si="24"/>
        <v>83485039</v>
      </c>
      <c r="T504" s="346" t="s">
        <v>4</v>
      </c>
      <c r="U504" s="346" t="s">
        <v>1669</v>
      </c>
      <c r="V504" s="14"/>
      <c r="W504" s="14"/>
    </row>
    <row r="505" spans="1:23" s="388" customFormat="1" ht="77.099999999999994" customHeight="1" x14ac:dyDescent="0.3">
      <c r="A505" s="346" t="s">
        <v>1106</v>
      </c>
      <c r="B505" s="215">
        <v>308</v>
      </c>
      <c r="C505" s="346" t="s">
        <v>1361</v>
      </c>
      <c r="D505" s="346" t="s">
        <v>1535</v>
      </c>
      <c r="E505" s="386">
        <v>44964</v>
      </c>
      <c r="F505" s="348">
        <v>44966</v>
      </c>
      <c r="G505" s="134">
        <v>45107</v>
      </c>
      <c r="H505" s="71">
        <v>95172968</v>
      </c>
      <c r="I505" s="356" t="s">
        <v>4</v>
      </c>
      <c r="J505" s="346" t="s">
        <v>5</v>
      </c>
      <c r="K505" s="346" t="s">
        <v>1554</v>
      </c>
      <c r="L505" s="19">
        <f t="shared" si="23"/>
        <v>0.42424222810830065</v>
      </c>
      <c r="M505" s="18">
        <v>40376392</v>
      </c>
      <c r="N505" s="18">
        <f t="shared" si="22"/>
        <v>54796576</v>
      </c>
      <c r="O505" s="215">
        <v>0</v>
      </c>
      <c r="P505" s="215">
        <v>0</v>
      </c>
      <c r="Q505" s="26">
        <v>0</v>
      </c>
      <c r="R505" s="232">
        <v>0</v>
      </c>
      <c r="S505" s="22">
        <f t="shared" si="24"/>
        <v>95172968</v>
      </c>
      <c r="T505" s="346" t="s">
        <v>4</v>
      </c>
      <c r="U505" s="346" t="s">
        <v>1810</v>
      </c>
      <c r="V505" s="14"/>
      <c r="W505" s="14"/>
    </row>
    <row r="506" spans="1:23" s="388" customFormat="1" ht="77.099999999999994" customHeight="1" x14ac:dyDescent="0.3">
      <c r="A506" s="346" t="s">
        <v>966</v>
      </c>
      <c r="B506" s="215">
        <v>310</v>
      </c>
      <c r="C506" s="346" t="s">
        <v>1221</v>
      </c>
      <c r="D506" s="346" t="s">
        <v>1443</v>
      </c>
      <c r="E506" s="386">
        <v>44964</v>
      </c>
      <c r="F506" s="386">
        <v>44965</v>
      </c>
      <c r="G506" s="134">
        <v>45291</v>
      </c>
      <c r="H506" s="71">
        <v>71221500</v>
      </c>
      <c r="I506" s="356" t="s">
        <v>4</v>
      </c>
      <c r="J506" s="346" t="s">
        <v>5</v>
      </c>
      <c r="K506" s="346" t="s">
        <v>1553</v>
      </c>
      <c r="L506" s="19">
        <f t="shared" si="23"/>
        <v>0.43653250773993807</v>
      </c>
      <c r="M506" s="18">
        <v>31090500</v>
      </c>
      <c r="N506" s="18">
        <f t="shared" si="22"/>
        <v>40131000</v>
      </c>
      <c r="O506" s="215">
        <v>0</v>
      </c>
      <c r="P506" s="215">
        <v>0</v>
      </c>
      <c r="Q506" s="26">
        <v>0</v>
      </c>
      <c r="R506" s="232">
        <v>0</v>
      </c>
      <c r="S506" s="22">
        <f t="shared" si="24"/>
        <v>71221500</v>
      </c>
      <c r="T506" s="346" t="s">
        <v>4</v>
      </c>
      <c r="U506" s="346" t="s">
        <v>1674</v>
      </c>
      <c r="V506" s="14"/>
      <c r="W506" s="14"/>
    </row>
    <row r="507" spans="1:23" s="388" customFormat="1" ht="77.099999999999994" customHeight="1" x14ac:dyDescent="0.3">
      <c r="A507" s="346" t="s">
        <v>997</v>
      </c>
      <c r="B507" s="215">
        <v>360</v>
      </c>
      <c r="C507" s="346" t="s">
        <v>1252</v>
      </c>
      <c r="D507" s="346" t="s">
        <v>1472</v>
      </c>
      <c r="E507" s="348">
        <v>44964</v>
      </c>
      <c r="F507" s="386">
        <v>44965</v>
      </c>
      <c r="G507" s="134">
        <v>45291</v>
      </c>
      <c r="H507" s="71">
        <v>121888195</v>
      </c>
      <c r="I507" s="346" t="s">
        <v>4</v>
      </c>
      <c r="J507" s="356" t="s">
        <v>5</v>
      </c>
      <c r="K507" s="346" t="s">
        <v>1558</v>
      </c>
      <c r="L507" s="19">
        <f t="shared" si="23"/>
        <v>0.40909088858030918</v>
      </c>
      <c r="M507" s="18">
        <v>49863350</v>
      </c>
      <c r="N507" s="18">
        <f t="shared" si="22"/>
        <v>72024845</v>
      </c>
      <c r="O507" s="215">
        <v>0</v>
      </c>
      <c r="P507" s="215">
        <v>0</v>
      </c>
      <c r="Q507" s="26">
        <v>0</v>
      </c>
      <c r="R507" s="232">
        <v>0</v>
      </c>
      <c r="S507" s="22">
        <f t="shared" si="24"/>
        <v>121888195</v>
      </c>
      <c r="T507" s="346" t="s">
        <v>4</v>
      </c>
      <c r="U507" s="346" t="s">
        <v>1704</v>
      </c>
      <c r="V507" s="14"/>
      <c r="W507" s="14"/>
    </row>
    <row r="508" spans="1:23" s="388" customFormat="1" ht="77.099999999999994" customHeight="1" x14ac:dyDescent="0.3">
      <c r="A508" s="363" t="s">
        <v>872</v>
      </c>
      <c r="B508" s="195">
        <v>295</v>
      </c>
      <c r="C508" s="363" t="s">
        <v>1127</v>
      </c>
      <c r="D508" s="363" t="s">
        <v>1380</v>
      </c>
      <c r="E508" s="364">
        <v>44965</v>
      </c>
      <c r="F508" s="364">
        <v>44971</v>
      </c>
      <c r="G508" s="136">
        <v>45291</v>
      </c>
      <c r="H508" s="73">
        <v>118338066</v>
      </c>
      <c r="I508" s="363" t="s">
        <v>4</v>
      </c>
      <c r="J508" s="392" t="s">
        <v>5</v>
      </c>
      <c r="K508" s="363" t="s">
        <v>1543</v>
      </c>
      <c r="L508" s="445">
        <f t="shared" si="23"/>
        <v>0.40909088373981034</v>
      </c>
      <c r="M508" s="59">
        <v>48411024</v>
      </c>
      <c r="N508" s="59">
        <f t="shared" si="22"/>
        <v>69927042</v>
      </c>
      <c r="O508" s="195">
        <v>0</v>
      </c>
      <c r="P508" s="195">
        <v>0</v>
      </c>
      <c r="Q508" s="60">
        <v>0</v>
      </c>
      <c r="R508" s="365">
        <v>0</v>
      </c>
      <c r="S508" s="22">
        <f t="shared" si="24"/>
        <v>118338066</v>
      </c>
      <c r="T508" s="363" t="s">
        <v>4</v>
      </c>
      <c r="U508" s="363" t="s">
        <v>1580</v>
      </c>
      <c r="V508" s="14"/>
      <c r="W508" s="14"/>
    </row>
    <row r="509" spans="1:23" s="388" customFormat="1" ht="77.099999999999994" customHeight="1" x14ac:dyDescent="0.3">
      <c r="A509" s="360" t="s">
        <v>903</v>
      </c>
      <c r="B509" s="196">
        <v>303</v>
      </c>
      <c r="C509" s="360" t="s">
        <v>1158</v>
      </c>
      <c r="D509" s="360" t="s">
        <v>423</v>
      </c>
      <c r="E509" s="389">
        <v>44965</v>
      </c>
      <c r="F509" s="361">
        <v>44966</v>
      </c>
      <c r="G509" s="133">
        <v>45291</v>
      </c>
      <c r="H509" s="70">
        <v>83485039</v>
      </c>
      <c r="I509" s="387" t="s">
        <v>4</v>
      </c>
      <c r="J509" s="360" t="s">
        <v>5</v>
      </c>
      <c r="K509" s="360" t="s">
        <v>1547</v>
      </c>
      <c r="L509" s="47">
        <f t="shared" si="23"/>
        <v>0.42424219266400537</v>
      </c>
      <c r="M509" s="48">
        <v>35417876</v>
      </c>
      <c r="N509" s="48">
        <f t="shared" si="22"/>
        <v>48067163</v>
      </c>
      <c r="O509" s="196">
        <v>0</v>
      </c>
      <c r="P509" s="196">
        <v>0</v>
      </c>
      <c r="Q509" s="50">
        <v>0</v>
      </c>
      <c r="R509" s="332">
        <v>0</v>
      </c>
      <c r="S509" s="22">
        <f t="shared" si="24"/>
        <v>83485039</v>
      </c>
      <c r="T509" s="360" t="s">
        <v>4</v>
      </c>
      <c r="U509" s="360" t="s">
        <v>1611</v>
      </c>
      <c r="V509" s="14"/>
      <c r="W509" s="14"/>
    </row>
    <row r="510" spans="1:23" s="388" customFormat="1" ht="77.099999999999994" customHeight="1" x14ac:dyDescent="0.3">
      <c r="A510" s="360" t="s">
        <v>936</v>
      </c>
      <c r="B510" s="196">
        <v>304</v>
      </c>
      <c r="C510" s="360" t="s">
        <v>1191</v>
      </c>
      <c r="D510" s="360" t="s">
        <v>1417</v>
      </c>
      <c r="E510" s="389">
        <v>44965</v>
      </c>
      <c r="F510" s="361">
        <v>44966</v>
      </c>
      <c r="G510" s="133">
        <v>45291</v>
      </c>
      <c r="H510" s="70">
        <v>83485039</v>
      </c>
      <c r="I510" s="387" t="s">
        <v>4</v>
      </c>
      <c r="J510" s="360" t="s">
        <v>5</v>
      </c>
      <c r="K510" s="360" t="s">
        <v>1547</v>
      </c>
      <c r="L510" s="47">
        <f t="shared" si="23"/>
        <v>0.42424219266400537</v>
      </c>
      <c r="M510" s="48">
        <v>35417876</v>
      </c>
      <c r="N510" s="48">
        <f t="shared" si="22"/>
        <v>48067163</v>
      </c>
      <c r="O510" s="196">
        <v>0</v>
      </c>
      <c r="P510" s="196">
        <v>0</v>
      </c>
      <c r="Q510" s="50">
        <v>0</v>
      </c>
      <c r="R510" s="332">
        <v>0</v>
      </c>
      <c r="S510" s="22">
        <f t="shared" si="24"/>
        <v>83485039</v>
      </c>
      <c r="T510" s="360" t="s">
        <v>4</v>
      </c>
      <c r="U510" s="360" t="s">
        <v>1644</v>
      </c>
      <c r="V510" s="14"/>
      <c r="W510" s="14"/>
    </row>
    <row r="511" spans="1:23" s="388" customFormat="1" ht="77.099999999999994" customHeight="1" x14ac:dyDescent="0.3">
      <c r="A511" s="346" t="s">
        <v>895</v>
      </c>
      <c r="B511" s="215">
        <v>313</v>
      </c>
      <c r="C511" s="356" t="s">
        <v>1150</v>
      </c>
      <c r="D511" s="346" t="s">
        <v>1401</v>
      </c>
      <c r="E511" s="386">
        <v>44965</v>
      </c>
      <c r="F511" s="348">
        <v>44966</v>
      </c>
      <c r="G511" s="134">
        <v>45291</v>
      </c>
      <c r="H511" s="71">
        <v>60109236</v>
      </c>
      <c r="I511" s="356" t="s">
        <v>4</v>
      </c>
      <c r="J511" s="346" t="s">
        <v>5</v>
      </c>
      <c r="K511" s="346" t="s">
        <v>1545</v>
      </c>
      <c r="L511" s="19">
        <f t="shared" si="23"/>
        <v>0.42424235769691032</v>
      </c>
      <c r="M511" s="18">
        <v>25500884</v>
      </c>
      <c r="N511" s="18">
        <f t="shared" si="22"/>
        <v>34608352</v>
      </c>
      <c r="O511" s="215">
        <v>0</v>
      </c>
      <c r="P511" s="215">
        <v>0</v>
      </c>
      <c r="Q511" s="26">
        <v>0</v>
      </c>
      <c r="R511" s="232">
        <v>0</v>
      </c>
      <c r="S511" s="22">
        <f t="shared" si="24"/>
        <v>60109236</v>
      </c>
      <c r="T511" s="346" t="s">
        <v>4</v>
      </c>
      <c r="U511" s="346" t="s">
        <v>1603</v>
      </c>
      <c r="V511" s="14"/>
      <c r="W511" s="14"/>
    </row>
    <row r="512" spans="1:23" s="388" customFormat="1" ht="77.099999999999994" customHeight="1" x14ac:dyDescent="0.3">
      <c r="A512" s="360" t="s">
        <v>909</v>
      </c>
      <c r="B512" s="196">
        <v>319</v>
      </c>
      <c r="C512" s="360" t="s">
        <v>1164</v>
      </c>
      <c r="D512" s="360" t="s">
        <v>423</v>
      </c>
      <c r="E512" s="389">
        <v>44965</v>
      </c>
      <c r="F512" s="361">
        <v>44966</v>
      </c>
      <c r="G512" s="133">
        <v>45291</v>
      </c>
      <c r="H512" s="70">
        <v>83485039</v>
      </c>
      <c r="I512" s="387" t="s">
        <v>4</v>
      </c>
      <c r="J512" s="360" t="s">
        <v>5</v>
      </c>
      <c r="K512" s="360" t="s">
        <v>1547</v>
      </c>
      <c r="L512" s="47">
        <f t="shared" si="23"/>
        <v>0.42424219266400537</v>
      </c>
      <c r="M512" s="48">
        <v>35417876</v>
      </c>
      <c r="N512" s="48">
        <f t="shared" si="22"/>
        <v>48067163</v>
      </c>
      <c r="O512" s="196">
        <v>0</v>
      </c>
      <c r="P512" s="196">
        <v>0</v>
      </c>
      <c r="Q512" s="50">
        <v>0</v>
      </c>
      <c r="R512" s="332">
        <v>0</v>
      </c>
      <c r="S512" s="22">
        <f t="shared" si="24"/>
        <v>83485039</v>
      </c>
      <c r="T512" s="360" t="s">
        <v>4</v>
      </c>
      <c r="U512" s="360" t="s">
        <v>1617</v>
      </c>
      <c r="V512" s="14"/>
      <c r="W512" s="14"/>
    </row>
    <row r="513" spans="1:23" s="388" customFormat="1" ht="77.099999999999994" customHeight="1" x14ac:dyDescent="0.3">
      <c r="A513" s="346" t="s">
        <v>859</v>
      </c>
      <c r="B513" s="215">
        <v>193</v>
      </c>
      <c r="C513" s="346" t="s">
        <v>1114</v>
      </c>
      <c r="D513" s="346" t="s">
        <v>1369</v>
      </c>
      <c r="E513" s="348">
        <v>44966</v>
      </c>
      <c r="F513" s="348">
        <v>44970</v>
      </c>
      <c r="G513" s="125">
        <v>45291</v>
      </c>
      <c r="H513" s="52">
        <v>62295024</v>
      </c>
      <c r="I513" s="346" t="s">
        <v>4</v>
      </c>
      <c r="J513" s="346" t="s">
        <v>5</v>
      </c>
      <c r="K513" s="346" t="s">
        <v>1541</v>
      </c>
      <c r="L513" s="19">
        <f t="shared" si="23"/>
        <v>0.397660782665402</v>
      </c>
      <c r="M513" s="18">
        <v>24772288</v>
      </c>
      <c r="N513" s="18">
        <f t="shared" si="22"/>
        <v>37522736</v>
      </c>
      <c r="O513" s="215">
        <v>0</v>
      </c>
      <c r="P513" s="215">
        <v>0</v>
      </c>
      <c r="Q513" s="26">
        <v>0</v>
      </c>
      <c r="R513" s="232">
        <v>0</v>
      </c>
      <c r="S513" s="22">
        <f t="shared" si="24"/>
        <v>62295024</v>
      </c>
      <c r="T513" s="346" t="s">
        <v>4</v>
      </c>
      <c r="U513" s="346" t="s">
        <v>1567</v>
      </c>
      <c r="V513" s="14"/>
      <c r="W513" s="14"/>
    </row>
    <row r="514" spans="1:23" s="388" customFormat="1" ht="77.099999999999994" customHeight="1" x14ac:dyDescent="0.3">
      <c r="A514" s="346" t="s">
        <v>1028</v>
      </c>
      <c r="B514" s="215">
        <v>284</v>
      </c>
      <c r="C514" s="346" t="s">
        <v>1283</v>
      </c>
      <c r="D514" s="346" t="s">
        <v>1486</v>
      </c>
      <c r="E514" s="348">
        <v>44966</v>
      </c>
      <c r="F514" s="386">
        <v>44967</v>
      </c>
      <c r="G514" s="134">
        <v>45046</v>
      </c>
      <c r="H514" s="71">
        <v>10245888</v>
      </c>
      <c r="I514" s="346" t="s">
        <v>4</v>
      </c>
      <c r="J514" s="356" t="s">
        <v>1540</v>
      </c>
      <c r="K514" s="346" t="s">
        <v>1560</v>
      </c>
      <c r="L514" s="19">
        <f t="shared" si="23"/>
        <v>0.87777740689728401</v>
      </c>
      <c r="M514" s="18">
        <v>8993609</v>
      </c>
      <c r="N514" s="18">
        <f t="shared" ref="N514:N577" si="25">+H514-M514</f>
        <v>1252279</v>
      </c>
      <c r="O514" s="215">
        <v>0</v>
      </c>
      <c r="P514" s="215">
        <v>0</v>
      </c>
      <c r="Q514" s="26">
        <v>0</v>
      </c>
      <c r="R514" s="232">
        <v>0</v>
      </c>
      <c r="S514" s="22">
        <f t="shared" si="24"/>
        <v>10245888</v>
      </c>
      <c r="T514" s="346" t="s">
        <v>4</v>
      </c>
      <c r="U514" s="346" t="s">
        <v>1735</v>
      </c>
      <c r="V514" s="14"/>
      <c r="W514" s="14"/>
    </row>
    <row r="515" spans="1:23" s="388" customFormat="1" ht="77.099999999999994" customHeight="1" x14ac:dyDescent="0.3">
      <c r="A515" s="346" t="s">
        <v>1033</v>
      </c>
      <c r="B515" s="215">
        <v>286</v>
      </c>
      <c r="C515" s="346" t="s">
        <v>1288</v>
      </c>
      <c r="D515" s="346" t="s">
        <v>1491</v>
      </c>
      <c r="E515" s="348">
        <v>44966</v>
      </c>
      <c r="F515" s="386">
        <v>44970</v>
      </c>
      <c r="G515" s="134">
        <v>45291</v>
      </c>
      <c r="H515" s="71">
        <v>83485039</v>
      </c>
      <c r="I515" s="346" t="s">
        <v>4</v>
      </c>
      <c r="J515" s="356" t="s">
        <v>5</v>
      </c>
      <c r="K515" s="346" t="s">
        <v>1560</v>
      </c>
      <c r="L515" s="19">
        <f t="shared" si="23"/>
        <v>0.41212102685847701</v>
      </c>
      <c r="M515" s="18">
        <v>34405940</v>
      </c>
      <c r="N515" s="18">
        <f t="shared" si="25"/>
        <v>49079099</v>
      </c>
      <c r="O515" s="215">
        <v>0</v>
      </c>
      <c r="P515" s="215">
        <v>0</v>
      </c>
      <c r="Q515" s="26">
        <v>0</v>
      </c>
      <c r="R515" s="232">
        <v>0</v>
      </c>
      <c r="S515" s="22">
        <f t="shared" si="24"/>
        <v>83485039</v>
      </c>
      <c r="T515" s="346" t="s">
        <v>4</v>
      </c>
      <c r="U515" s="346" t="s">
        <v>1740</v>
      </c>
      <c r="V515" s="14"/>
      <c r="W515" s="14"/>
    </row>
    <row r="516" spans="1:23" s="388" customFormat="1" ht="77.099999999999994" customHeight="1" x14ac:dyDescent="0.3">
      <c r="A516" s="363" t="s">
        <v>873</v>
      </c>
      <c r="B516" s="195">
        <v>294</v>
      </c>
      <c r="C516" s="363" t="s">
        <v>1128</v>
      </c>
      <c r="D516" s="363" t="s">
        <v>1819</v>
      </c>
      <c r="E516" s="364">
        <v>44966</v>
      </c>
      <c r="F516" s="364">
        <v>44970</v>
      </c>
      <c r="G516" s="136">
        <v>45291</v>
      </c>
      <c r="H516" s="73">
        <v>118338066</v>
      </c>
      <c r="I516" s="363" t="s">
        <v>4</v>
      </c>
      <c r="J516" s="392" t="s">
        <v>5</v>
      </c>
      <c r="K516" s="363" t="s">
        <v>1543</v>
      </c>
      <c r="L516" s="445">
        <f t="shared" si="23"/>
        <v>0.41212118508004009</v>
      </c>
      <c r="M516" s="59">
        <v>48769624</v>
      </c>
      <c r="N516" s="59">
        <f t="shared" si="25"/>
        <v>69568442</v>
      </c>
      <c r="O516" s="195">
        <v>0</v>
      </c>
      <c r="P516" s="195">
        <v>0</v>
      </c>
      <c r="Q516" s="60">
        <v>0</v>
      </c>
      <c r="R516" s="365">
        <v>0</v>
      </c>
      <c r="S516" s="22">
        <f t="shared" si="24"/>
        <v>118338066</v>
      </c>
      <c r="T516" s="363" t="s">
        <v>4</v>
      </c>
      <c r="U516" s="363" t="s">
        <v>1581</v>
      </c>
      <c r="V516" s="14"/>
      <c r="W516" s="14"/>
    </row>
    <row r="517" spans="1:23" s="388" customFormat="1" ht="77.099999999999994" customHeight="1" x14ac:dyDescent="0.3">
      <c r="A517" s="346" t="s">
        <v>1045</v>
      </c>
      <c r="B517" s="215">
        <v>300</v>
      </c>
      <c r="C517" s="346" t="s">
        <v>1300</v>
      </c>
      <c r="D517" s="346" t="s">
        <v>1503</v>
      </c>
      <c r="E517" s="348">
        <v>44966</v>
      </c>
      <c r="F517" s="386">
        <v>44971</v>
      </c>
      <c r="G517" s="134">
        <v>45291</v>
      </c>
      <c r="H517" s="71">
        <v>93154126</v>
      </c>
      <c r="I517" s="346" t="s">
        <v>4</v>
      </c>
      <c r="J517" s="356" t="s">
        <v>5</v>
      </c>
      <c r="K517" s="346" t="s">
        <v>1562</v>
      </c>
      <c r="L517" s="19">
        <f t="shared" si="23"/>
        <v>0.41795660237314664</v>
      </c>
      <c r="M517" s="18">
        <v>38934382</v>
      </c>
      <c r="N517" s="18">
        <f t="shared" si="25"/>
        <v>54219744</v>
      </c>
      <c r="O517" s="215">
        <v>0</v>
      </c>
      <c r="P517" s="215">
        <v>0</v>
      </c>
      <c r="Q517" s="26">
        <v>0</v>
      </c>
      <c r="R517" s="232">
        <v>0</v>
      </c>
      <c r="S517" s="22">
        <f t="shared" si="24"/>
        <v>93154126</v>
      </c>
      <c r="T517" s="346" t="s">
        <v>4</v>
      </c>
      <c r="U517" s="346" t="s">
        <v>1750</v>
      </c>
      <c r="V517" s="14"/>
      <c r="W517" s="14"/>
    </row>
    <row r="518" spans="1:23" s="388" customFormat="1" ht="77.099999999999994" customHeight="1" x14ac:dyDescent="0.3">
      <c r="A518" s="381" t="s">
        <v>1053</v>
      </c>
      <c r="B518" s="382">
        <v>302</v>
      </c>
      <c r="C518" s="381" t="s">
        <v>1308</v>
      </c>
      <c r="D518" s="381" t="s">
        <v>1504</v>
      </c>
      <c r="E518" s="383">
        <v>44966</v>
      </c>
      <c r="F518" s="401">
        <v>44971</v>
      </c>
      <c r="G518" s="140">
        <v>45291</v>
      </c>
      <c r="H518" s="79">
        <v>36771349</v>
      </c>
      <c r="I518" s="381" t="s">
        <v>4</v>
      </c>
      <c r="J518" s="402" t="s">
        <v>5</v>
      </c>
      <c r="K518" s="381" t="s">
        <v>1562</v>
      </c>
      <c r="L518" s="547">
        <f t="shared" si="23"/>
        <v>0.41795662704678038</v>
      </c>
      <c r="M518" s="67">
        <v>15368829</v>
      </c>
      <c r="N518" s="67">
        <f t="shared" si="25"/>
        <v>21402520</v>
      </c>
      <c r="O518" s="382">
        <v>0</v>
      </c>
      <c r="P518" s="382">
        <v>0</v>
      </c>
      <c r="Q518" s="68">
        <v>0</v>
      </c>
      <c r="R518" s="384">
        <v>0</v>
      </c>
      <c r="S518" s="22">
        <f t="shared" si="24"/>
        <v>36771349</v>
      </c>
      <c r="T518" s="381" t="s">
        <v>4</v>
      </c>
      <c r="U518" s="381" t="s">
        <v>1754</v>
      </c>
      <c r="V518" s="14"/>
      <c r="W518" s="14"/>
    </row>
    <row r="519" spans="1:23" s="388" customFormat="1" ht="77.099999999999994" customHeight="1" x14ac:dyDescent="0.3">
      <c r="A519" s="346" t="s">
        <v>898</v>
      </c>
      <c r="B519" s="215">
        <v>306</v>
      </c>
      <c r="C519" s="346" t="s">
        <v>1153</v>
      </c>
      <c r="D519" s="346" t="s">
        <v>1404</v>
      </c>
      <c r="E519" s="386">
        <v>44966</v>
      </c>
      <c r="F519" s="386">
        <v>44970</v>
      </c>
      <c r="G519" s="134">
        <v>45291</v>
      </c>
      <c r="H519" s="71">
        <v>153612525</v>
      </c>
      <c r="I519" s="346" t="s">
        <v>4</v>
      </c>
      <c r="J519" s="356" t="s">
        <v>5</v>
      </c>
      <c r="K519" s="346" t="s">
        <v>1545</v>
      </c>
      <c r="L519" s="19">
        <f t="shared" si="23"/>
        <v>0.41212116004212546</v>
      </c>
      <c r="M519" s="18">
        <v>63306972</v>
      </c>
      <c r="N519" s="18">
        <f t="shared" si="25"/>
        <v>90305553</v>
      </c>
      <c r="O519" s="215">
        <v>0</v>
      </c>
      <c r="P519" s="215">
        <v>0</v>
      </c>
      <c r="Q519" s="26">
        <v>0</v>
      </c>
      <c r="R519" s="232">
        <v>0</v>
      </c>
      <c r="S519" s="22">
        <f t="shared" si="24"/>
        <v>153612525</v>
      </c>
      <c r="T519" s="346" t="s">
        <v>4</v>
      </c>
      <c r="U519" s="346" t="s">
        <v>1606</v>
      </c>
      <c r="V519" s="14"/>
      <c r="W519" s="14"/>
    </row>
    <row r="520" spans="1:23" s="388" customFormat="1" ht="77.099999999999994" customHeight="1" x14ac:dyDescent="0.3">
      <c r="A520" s="360" t="s">
        <v>922</v>
      </c>
      <c r="B520" s="196">
        <v>307</v>
      </c>
      <c r="C520" s="360" t="s">
        <v>1177</v>
      </c>
      <c r="D520" s="360" t="s">
        <v>1417</v>
      </c>
      <c r="E520" s="389">
        <v>44966</v>
      </c>
      <c r="F520" s="389">
        <v>44967</v>
      </c>
      <c r="G520" s="133">
        <v>45291</v>
      </c>
      <c r="H520" s="70">
        <v>83485039</v>
      </c>
      <c r="I520" s="360" t="s">
        <v>4</v>
      </c>
      <c r="J520" s="387" t="s">
        <v>5</v>
      </c>
      <c r="K520" s="360" t="s">
        <v>1547</v>
      </c>
      <c r="L520" s="47">
        <f t="shared" si="23"/>
        <v>0.42121190121262325</v>
      </c>
      <c r="M520" s="48">
        <v>35164892</v>
      </c>
      <c r="N520" s="48">
        <f t="shared" si="25"/>
        <v>48320147</v>
      </c>
      <c r="O520" s="196">
        <v>0</v>
      </c>
      <c r="P520" s="196">
        <v>0</v>
      </c>
      <c r="Q520" s="50">
        <v>0</v>
      </c>
      <c r="R520" s="332">
        <v>0</v>
      </c>
      <c r="S520" s="22">
        <f t="shared" si="24"/>
        <v>83485039</v>
      </c>
      <c r="T520" s="360" t="s">
        <v>4</v>
      </c>
      <c r="U520" s="360" t="s">
        <v>1630</v>
      </c>
      <c r="V520" s="14"/>
      <c r="W520" s="14"/>
    </row>
    <row r="521" spans="1:23" s="388" customFormat="1" ht="77.099999999999994" customHeight="1" x14ac:dyDescent="0.3">
      <c r="A521" s="346" t="s">
        <v>956</v>
      </c>
      <c r="B521" s="215">
        <v>309</v>
      </c>
      <c r="C521" s="346" t="s">
        <v>1211</v>
      </c>
      <c r="D521" s="346" t="s">
        <v>1433</v>
      </c>
      <c r="E521" s="386">
        <v>44966</v>
      </c>
      <c r="F521" s="386">
        <v>44973</v>
      </c>
      <c r="G521" s="134">
        <v>45291</v>
      </c>
      <c r="H521" s="71">
        <v>92865724</v>
      </c>
      <c r="I521" s="346" t="s">
        <v>4</v>
      </c>
      <c r="J521" s="356" t="s">
        <v>5</v>
      </c>
      <c r="K521" s="346" t="s">
        <v>1549</v>
      </c>
      <c r="L521" s="19">
        <f t="shared" si="23"/>
        <v>0.41304343893340023</v>
      </c>
      <c r="M521" s="18">
        <v>38357578</v>
      </c>
      <c r="N521" s="18">
        <f t="shared" si="25"/>
        <v>54508146</v>
      </c>
      <c r="O521" s="215">
        <v>0</v>
      </c>
      <c r="P521" s="215">
        <v>0</v>
      </c>
      <c r="Q521" s="26">
        <v>0</v>
      </c>
      <c r="R521" s="232">
        <v>0</v>
      </c>
      <c r="S521" s="22">
        <f t="shared" si="24"/>
        <v>92865724</v>
      </c>
      <c r="T521" s="346" t="s">
        <v>4</v>
      </c>
      <c r="U521" s="346" t="s">
        <v>1664</v>
      </c>
      <c r="V521" s="14"/>
      <c r="W521" s="14"/>
    </row>
    <row r="522" spans="1:23" s="388" customFormat="1" ht="77.099999999999994" customHeight="1" x14ac:dyDescent="0.3">
      <c r="A522" s="346" t="s">
        <v>1044</v>
      </c>
      <c r="B522" s="215">
        <v>312</v>
      </c>
      <c r="C522" s="346" t="s">
        <v>1299</v>
      </c>
      <c r="D522" s="346" t="s">
        <v>1502</v>
      </c>
      <c r="E522" s="348">
        <v>44966</v>
      </c>
      <c r="F522" s="386">
        <v>44967</v>
      </c>
      <c r="G522" s="134">
        <v>45291</v>
      </c>
      <c r="H522" s="71">
        <v>68212500</v>
      </c>
      <c r="I522" s="346" t="s">
        <v>4</v>
      </c>
      <c r="J522" s="356" t="s">
        <v>5</v>
      </c>
      <c r="K522" s="346" t="s">
        <v>1561</v>
      </c>
      <c r="L522" s="19">
        <f t="shared" si="23"/>
        <v>0.43302180685358255</v>
      </c>
      <c r="M522" s="18">
        <v>29537500</v>
      </c>
      <c r="N522" s="18">
        <f t="shared" si="25"/>
        <v>38675000</v>
      </c>
      <c r="O522" s="215">
        <v>0</v>
      </c>
      <c r="P522" s="215">
        <v>0</v>
      </c>
      <c r="Q522" s="26">
        <v>0</v>
      </c>
      <c r="R522" s="232">
        <v>0</v>
      </c>
      <c r="S522" s="22">
        <f t="shared" si="24"/>
        <v>68212500</v>
      </c>
      <c r="T522" s="346" t="s">
        <v>4</v>
      </c>
      <c r="U522" s="346" t="s">
        <v>1749</v>
      </c>
      <c r="V522" s="14"/>
      <c r="W522" s="14"/>
    </row>
    <row r="523" spans="1:23" s="388" customFormat="1" ht="77.099999999999994" customHeight="1" x14ac:dyDescent="0.3">
      <c r="A523" s="346" t="s">
        <v>994</v>
      </c>
      <c r="B523" s="215">
        <v>314</v>
      </c>
      <c r="C523" s="346" t="s">
        <v>1249</v>
      </c>
      <c r="D523" s="346" t="s">
        <v>1469</v>
      </c>
      <c r="E523" s="348">
        <v>44966</v>
      </c>
      <c r="F523" s="386">
        <v>44970</v>
      </c>
      <c r="G523" s="134">
        <v>45291</v>
      </c>
      <c r="H523" s="71">
        <v>95172968</v>
      </c>
      <c r="I523" s="346" t="s">
        <v>4</v>
      </c>
      <c r="J523" s="356" t="s">
        <v>5</v>
      </c>
      <c r="K523" s="346" t="s">
        <v>1558</v>
      </c>
      <c r="L523" s="19">
        <f t="shared" si="23"/>
        <v>0.41212105521391323</v>
      </c>
      <c r="M523" s="18">
        <v>39222784</v>
      </c>
      <c r="N523" s="18">
        <f t="shared" si="25"/>
        <v>55950184</v>
      </c>
      <c r="O523" s="215">
        <v>0</v>
      </c>
      <c r="P523" s="215">
        <v>0</v>
      </c>
      <c r="Q523" s="26">
        <v>0</v>
      </c>
      <c r="R523" s="232">
        <v>0</v>
      </c>
      <c r="S523" s="22">
        <f t="shared" si="24"/>
        <v>95172968</v>
      </c>
      <c r="T523" s="346" t="s">
        <v>4</v>
      </c>
      <c r="U523" s="346" t="s">
        <v>1701</v>
      </c>
      <c r="V523" s="14"/>
      <c r="W523" s="14"/>
    </row>
    <row r="524" spans="1:23" s="388" customFormat="1" ht="77.099999999999994" customHeight="1" x14ac:dyDescent="0.3">
      <c r="A524" s="381" t="s">
        <v>1048</v>
      </c>
      <c r="B524" s="382">
        <v>315</v>
      </c>
      <c r="C524" s="381" t="s">
        <v>1303</v>
      </c>
      <c r="D524" s="381" t="s">
        <v>1504</v>
      </c>
      <c r="E524" s="383">
        <v>44966</v>
      </c>
      <c r="F524" s="401">
        <v>44970</v>
      </c>
      <c r="G524" s="140">
        <v>45291</v>
      </c>
      <c r="H524" s="79">
        <v>36771349</v>
      </c>
      <c r="I524" s="381" t="s">
        <v>4</v>
      </c>
      <c r="J524" s="402" t="s">
        <v>5</v>
      </c>
      <c r="K524" s="381" t="s">
        <v>1562</v>
      </c>
      <c r="L524" s="547">
        <f t="shared" si="23"/>
        <v>0.42105259722725974</v>
      </c>
      <c r="M524" s="67">
        <v>15482672</v>
      </c>
      <c r="N524" s="67">
        <f t="shared" si="25"/>
        <v>21288677</v>
      </c>
      <c r="O524" s="382">
        <v>0</v>
      </c>
      <c r="P524" s="382">
        <v>0</v>
      </c>
      <c r="Q524" s="68">
        <v>0</v>
      </c>
      <c r="R524" s="384">
        <v>0</v>
      </c>
      <c r="S524" s="22">
        <f t="shared" si="24"/>
        <v>36771349</v>
      </c>
      <c r="T524" s="381" t="s">
        <v>4</v>
      </c>
      <c r="U524" s="381" t="s">
        <v>1753</v>
      </c>
      <c r="V524" s="14"/>
      <c r="W524" s="14"/>
    </row>
    <row r="525" spans="1:23" s="388" customFormat="1" ht="77.099999999999994" customHeight="1" x14ac:dyDescent="0.3">
      <c r="A525" s="346" t="s">
        <v>893</v>
      </c>
      <c r="B525" s="215">
        <v>316</v>
      </c>
      <c r="C525" s="346" t="s">
        <v>1148</v>
      </c>
      <c r="D525" s="346" t="s">
        <v>1399</v>
      </c>
      <c r="E525" s="386">
        <v>44966</v>
      </c>
      <c r="F525" s="386">
        <v>44964</v>
      </c>
      <c r="G525" s="134">
        <v>45291</v>
      </c>
      <c r="H525" s="71">
        <v>48421318</v>
      </c>
      <c r="I525" s="346" t="s">
        <v>4</v>
      </c>
      <c r="J525" s="356" t="s">
        <v>5</v>
      </c>
      <c r="K525" s="346" t="s">
        <v>1545</v>
      </c>
      <c r="L525" s="19">
        <f t="shared" si="23"/>
        <v>0.41212112400575301</v>
      </c>
      <c r="M525" s="18">
        <v>19955448</v>
      </c>
      <c r="N525" s="18">
        <f t="shared" si="25"/>
        <v>28465870</v>
      </c>
      <c r="O525" s="215">
        <v>0</v>
      </c>
      <c r="P525" s="215">
        <v>0</v>
      </c>
      <c r="Q525" s="26">
        <v>0</v>
      </c>
      <c r="R525" s="232">
        <v>0</v>
      </c>
      <c r="S525" s="22">
        <f t="shared" si="24"/>
        <v>48421318</v>
      </c>
      <c r="T525" s="346" t="s">
        <v>4</v>
      </c>
      <c r="U525" s="346" t="s">
        <v>1601</v>
      </c>
      <c r="V525" s="14"/>
      <c r="W525" s="14"/>
    </row>
    <row r="526" spans="1:23" s="388" customFormat="1" ht="77.099999999999994" customHeight="1" x14ac:dyDescent="0.3">
      <c r="A526" s="346" t="s">
        <v>939</v>
      </c>
      <c r="B526" s="215">
        <v>320</v>
      </c>
      <c r="C526" s="346" t="s">
        <v>1194</v>
      </c>
      <c r="D526" s="346" t="s">
        <v>1422</v>
      </c>
      <c r="E526" s="386">
        <v>44966</v>
      </c>
      <c r="F526" s="386">
        <v>44967</v>
      </c>
      <c r="G526" s="134">
        <v>45291</v>
      </c>
      <c r="H526" s="71">
        <v>60109236</v>
      </c>
      <c r="I526" s="346" t="s">
        <v>4</v>
      </c>
      <c r="J526" s="356" t="s">
        <v>5</v>
      </c>
      <c r="K526" s="346" t="s">
        <v>1547</v>
      </c>
      <c r="L526" s="19">
        <f t="shared" si="23"/>
        <v>0.421212057993883</v>
      </c>
      <c r="M526" s="18">
        <v>25318735</v>
      </c>
      <c r="N526" s="18">
        <f t="shared" si="25"/>
        <v>34790501</v>
      </c>
      <c r="O526" s="215">
        <v>0</v>
      </c>
      <c r="P526" s="215">
        <v>0</v>
      </c>
      <c r="Q526" s="26">
        <v>0</v>
      </c>
      <c r="R526" s="232">
        <v>0</v>
      </c>
      <c r="S526" s="22">
        <f t="shared" si="24"/>
        <v>60109236</v>
      </c>
      <c r="T526" s="346" t="s">
        <v>4</v>
      </c>
      <c r="U526" s="346" t="s">
        <v>1647</v>
      </c>
      <c r="V526" s="14"/>
      <c r="W526" s="14"/>
    </row>
    <row r="527" spans="1:23" s="388" customFormat="1" ht="77.099999999999994" customHeight="1" x14ac:dyDescent="0.3">
      <c r="A527" s="346" t="s">
        <v>975</v>
      </c>
      <c r="B527" s="215">
        <v>324</v>
      </c>
      <c r="C527" s="346" t="s">
        <v>1230</v>
      </c>
      <c r="D527" s="346" t="s">
        <v>1451</v>
      </c>
      <c r="E527" s="386">
        <v>44966</v>
      </c>
      <c r="F527" s="386">
        <v>44970</v>
      </c>
      <c r="G527" s="134">
        <v>45291</v>
      </c>
      <c r="H527" s="71">
        <v>121888195</v>
      </c>
      <c r="I527" s="346" t="s">
        <v>4</v>
      </c>
      <c r="J527" s="356" t="s">
        <v>1540</v>
      </c>
      <c r="K527" s="346" t="s">
        <v>1554</v>
      </c>
      <c r="L527" s="19">
        <f t="shared" si="23"/>
        <v>0.25376339357556327</v>
      </c>
      <c r="M527" s="18">
        <v>30930762</v>
      </c>
      <c r="N527" s="18">
        <f t="shared" si="25"/>
        <v>90957433</v>
      </c>
      <c r="O527" s="215">
        <v>0</v>
      </c>
      <c r="P527" s="215">
        <v>0</v>
      </c>
      <c r="Q527" s="26">
        <v>0</v>
      </c>
      <c r="R527" s="232">
        <v>0</v>
      </c>
      <c r="S527" s="22">
        <f t="shared" si="24"/>
        <v>121888195</v>
      </c>
      <c r="T527" s="346" t="s">
        <v>4</v>
      </c>
      <c r="U527" s="346" t="s">
        <v>1683</v>
      </c>
      <c r="V527" s="14"/>
      <c r="W527" s="14"/>
    </row>
    <row r="528" spans="1:23" s="388" customFormat="1" ht="77.099999999999994" customHeight="1" x14ac:dyDescent="0.3">
      <c r="A528" s="393" t="s">
        <v>1007</v>
      </c>
      <c r="B528" s="394">
        <v>325</v>
      </c>
      <c r="C528" s="393" t="s">
        <v>1262</v>
      </c>
      <c r="D528" s="393" t="s">
        <v>579</v>
      </c>
      <c r="E528" s="395">
        <v>44966</v>
      </c>
      <c r="F528" s="396">
        <v>44967</v>
      </c>
      <c r="G528" s="138">
        <v>45291</v>
      </c>
      <c r="H528" s="75">
        <v>76806246</v>
      </c>
      <c r="I528" s="393" t="s">
        <v>4</v>
      </c>
      <c r="J528" s="398" t="s">
        <v>1540</v>
      </c>
      <c r="K528" s="393" t="s">
        <v>1559</v>
      </c>
      <c r="L528" s="548">
        <f t="shared" si="23"/>
        <v>0.42121207173697828</v>
      </c>
      <c r="M528" s="76">
        <v>32351718</v>
      </c>
      <c r="N528" s="76">
        <f t="shared" si="25"/>
        <v>44454528</v>
      </c>
      <c r="O528" s="394">
        <v>0</v>
      </c>
      <c r="P528" s="394">
        <v>0</v>
      </c>
      <c r="Q528" s="77">
        <v>0</v>
      </c>
      <c r="R528" s="397">
        <v>0</v>
      </c>
      <c r="S528" s="22">
        <f t="shared" si="24"/>
        <v>76806246</v>
      </c>
      <c r="T528" s="393" t="s">
        <v>4</v>
      </c>
      <c r="U528" s="393" t="s">
        <v>1714</v>
      </c>
      <c r="V528" s="14"/>
      <c r="W528" s="14"/>
    </row>
    <row r="529" spans="1:23" s="388" customFormat="1" ht="77.099999999999994" customHeight="1" x14ac:dyDescent="0.3">
      <c r="A529" s="393" t="s">
        <v>1006</v>
      </c>
      <c r="B529" s="394">
        <v>326</v>
      </c>
      <c r="C529" s="393" t="s">
        <v>1261</v>
      </c>
      <c r="D529" s="393" t="s">
        <v>579</v>
      </c>
      <c r="E529" s="395">
        <v>44966</v>
      </c>
      <c r="F529" s="396">
        <v>44967</v>
      </c>
      <c r="G529" s="138">
        <v>45291</v>
      </c>
      <c r="H529" s="75">
        <v>76806246</v>
      </c>
      <c r="I529" s="393" t="s">
        <v>4</v>
      </c>
      <c r="J529" s="398" t="s">
        <v>1540</v>
      </c>
      <c r="K529" s="393" t="s">
        <v>1559</v>
      </c>
      <c r="L529" s="548">
        <f t="shared" si="23"/>
        <v>0.42121207173697828</v>
      </c>
      <c r="M529" s="76">
        <v>32351718</v>
      </c>
      <c r="N529" s="76">
        <f t="shared" si="25"/>
        <v>44454528</v>
      </c>
      <c r="O529" s="394">
        <v>0</v>
      </c>
      <c r="P529" s="394">
        <v>0</v>
      </c>
      <c r="Q529" s="77">
        <v>0</v>
      </c>
      <c r="R529" s="397">
        <v>0</v>
      </c>
      <c r="S529" s="22">
        <f t="shared" si="24"/>
        <v>76806246</v>
      </c>
      <c r="T529" s="393" t="s">
        <v>4</v>
      </c>
      <c r="U529" s="393" t="s">
        <v>1713</v>
      </c>
      <c r="V529" s="14"/>
      <c r="W529" s="14"/>
    </row>
    <row r="530" spans="1:23" s="388" customFormat="1" ht="77.099999999999994" customHeight="1" x14ac:dyDescent="0.3">
      <c r="A530" s="393" t="s">
        <v>1013</v>
      </c>
      <c r="B530" s="394">
        <v>327</v>
      </c>
      <c r="C530" s="393" t="s">
        <v>1268</v>
      </c>
      <c r="D530" s="393" t="s">
        <v>579</v>
      </c>
      <c r="E530" s="395">
        <v>44966</v>
      </c>
      <c r="F530" s="396">
        <v>44967</v>
      </c>
      <c r="G530" s="138">
        <v>45291</v>
      </c>
      <c r="H530" s="75">
        <v>76806246</v>
      </c>
      <c r="I530" s="393" t="s">
        <v>4</v>
      </c>
      <c r="J530" s="398" t="s">
        <v>1540</v>
      </c>
      <c r="K530" s="393" t="s">
        <v>1559</v>
      </c>
      <c r="L530" s="548">
        <f t="shared" si="23"/>
        <v>0.42121207173697828</v>
      </c>
      <c r="M530" s="76">
        <v>32351718</v>
      </c>
      <c r="N530" s="76">
        <f t="shared" si="25"/>
        <v>44454528</v>
      </c>
      <c r="O530" s="394">
        <v>0</v>
      </c>
      <c r="P530" s="394">
        <v>0</v>
      </c>
      <c r="Q530" s="77">
        <v>0</v>
      </c>
      <c r="R530" s="397">
        <v>0</v>
      </c>
      <c r="S530" s="22">
        <f t="shared" si="24"/>
        <v>76806246</v>
      </c>
      <c r="T530" s="393" t="s">
        <v>4</v>
      </c>
      <c r="U530" s="393" t="s">
        <v>1720</v>
      </c>
      <c r="V530" s="14"/>
      <c r="W530" s="14"/>
    </row>
    <row r="531" spans="1:23" s="388" customFormat="1" ht="77.099999999999994" customHeight="1" x14ac:dyDescent="0.3">
      <c r="A531" s="363" t="s">
        <v>875</v>
      </c>
      <c r="B531" s="195">
        <v>341</v>
      </c>
      <c r="C531" s="363" t="s">
        <v>1130</v>
      </c>
      <c r="D531" s="363" t="s">
        <v>1382</v>
      </c>
      <c r="E531" s="391">
        <v>44966</v>
      </c>
      <c r="F531" s="391">
        <v>44974</v>
      </c>
      <c r="G531" s="136">
        <v>45291</v>
      </c>
      <c r="H531" s="73">
        <v>113317660</v>
      </c>
      <c r="I531" s="363" t="s">
        <v>4</v>
      </c>
      <c r="J531" s="392" t="s">
        <v>5</v>
      </c>
      <c r="K531" s="363" t="s">
        <v>1543</v>
      </c>
      <c r="L531" s="445">
        <f t="shared" si="23"/>
        <v>0.41772150960406346</v>
      </c>
      <c r="M531" s="59">
        <v>47335224</v>
      </c>
      <c r="N531" s="59">
        <f t="shared" si="25"/>
        <v>65982436</v>
      </c>
      <c r="O531" s="195">
        <v>0</v>
      </c>
      <c r="P531" s="195">
        <v>0</v>
      </c>
      <c r="Q531" s="60">
        <v>0</v>
      </c>
      <c r="R531" s="365">
        <v>0</v>
      </c>
      <c r="S531" s="22">
        <f t="shared" si="24"/>
        <v>113317660</v>
      </c>
      <c r="T531" s="363" t="s">
        <v>4</v>
      </c>
      <c r="U531" s="363" t="s">
        <v>1583</v>
      </c>
      <c r="V531" s="14"/>
      <c r="W531" s="14"/>
    </row>
    <row r="532" spans="1:23" s="388" customFormat="1" ht="77.099999999999994" customHeight="1" x14ac:dyDescent="0.3">
      <c r="A532" s="346" t="s">
        <v>995</v>
      </c>
      <c r="B532" s="215">
        <v>318</v>
      </c>
      <c r="C532" s="346" t="s">
        <v>1250</v>
      </c>
      <c r="D532" s="346" t="s">
        <v>1470</v>
      </c>
      <c r="E532" s="348">
        <v>44967</v>
      </c>
      <c r="F532" s="386">
        <v>44971</v>
      </c>
      <c r="G532" s="134">
        <v>45291</v>
      </c>
      <c r="H532" s="71">
        <v>60109236</v>
      </c>
      <c r="I532" s="346" t="s">
        <v>4</v>
      </c>
      <c r="J532" s="356" t="s">
        <v>5</v>
      </c>
      <c r="K532" s="346" t="s">
        <v>1558</v>
      </c>
      <c r="L532" s="19">
        <f t="shared" si="23"/>
        <v>0.40909085918177368</v>
      </c>
      <c r="M532" s="18">
        <v>24590139</v>
      </c>
      <c r="N532" s="18">
        <f t="shared" si="25"/>
        <v>35519097</v>
      </c>
      <c r="O532" s="215">
        <v>0</v>
      </c>
      <c r="P532" s="215">
        <v>0</v>
      </c>
      <c r="Q532" s="26">
        <v>0</v>
      </c>
      <c r="R532" s="232">
        <v>0</v>
      </c>
      <c r="S532" s="22">
        <f t="shared" si="24"/>
        <v>60109236</v>
      </c>
      <c r="T532" s="346" t="s">
        <v>4</v>
      </c>
      <c r="U532" s="346" t="s">
        <v>1702</v>
      </c>
      <c r="V532" s="14"/>
      <c r="W532" s="14"/>
    </row>
    <row r="533" spans="1:23" s="388" customFormat="1" ht="77.099999999999994" customHeight="1" x14ac:dyDescent="0.3">
      <c r="A533" s="360" t="s">
        <v>945</v>
      </c>
      <c r="B533" s="196">
        <v>321</v>
      </c>
      <c r="C533" s="360" t="s">
        <v>1200</v>
      </c>
      <c r="D533" s="360" t="s">
        <v>1428</v>
      </c>
      <c r="E533" s="389">
        <v>44967</v>
      </c>
      <c r="F533" s="389">
        <v>44970</v>
      </c>
      <c r="G533" s="133">
        <v>45291</v>
      </c>
      <c r="H533" s="70">
        <v>82473074</v>
      </c>
      <c r="I533" s="360" t="s">
        <v>4</v>
      </c>
      <c r="J533" s="387" t="s">
        <v>5</v>
      </c>
      <c r="K533" s="360" t="s">
        <v>1548</v>
      </c>
      <c r="L533" s="47">
        <f t="shared" si="23"/>
        <v>0.41717785370774468</v>
      </c>
      <c r="M533" s="48">
        <v>34405940</v>
      </c>
      <c r="N533" s="48">
        <f t="shared" si="25"/>
        <v>48067134</v>
      </c>
      <c r="O533" s="196">
        <v>0</v>
      </c>
      <c r="P533" s="196">
        <v>0</v>
      </c>
      <c r="Q533" s="50">
        <v>0</v>
      </c>
      <c r="R533" s="332">
        <v>0</v>
      </c>
      <c r="S533" s="22">
        <f t="shared" si="24"/>
        <v>82473074</v>
      </c>
      <c r="T533" s="360" t="s">
        <v>4</v>
      </c>
      <c r="U533" s="360" t="s">
        <v>1653</v>
      </c>
      <c r="V533" s="14"/>
      <c r="W533" s="14"/>
    </row>
    <row r="534" spans="1:23" s="388" customFormat="1" ht="77.099999999999994" customHeight="1" x14ac:dyDescent="0.3">
      <c r="A534" s="393" t="s">
        <v>1010</v>
      </c>
      <c r="B534" s="394">
        <v>328</v>
      </c>
      <c r="C534" s="393" t="s">
        <v>1265</v>
      </c>
      <c r="D534" s="393" t="s">
        <v>579</v>
      </c>
      <c r="E534" s="395">
        <v>44967</v>
      </c>
      <c r="F534" s="396">
        <v>44970</v>
      </c>
      <c r="G534" s="138">
        <v>45291</v>
      </c>
      <c r="H534" s="75">
        <v>76806246</v>
      </c>
      <c r="I534" s="393" t="s">
        <v>4</v>
      </c>
      <c r="J534" s="398" t="s">
        <v>1540</v>
      </c>
      <c r="K534" s="393" t="s">
        <v>1559</v>
      </c>
      <c r="L534" s="548">
        <f t="shared" ref="L534:L597" si="26">+M534/H534</f>
        <v>0.41212117045793384</v>
      </c>
      <c r="M534" s="76">
        <v>31653480</v>
      </c>
      <c r="N534" s="76">
        <f t="shared" si="25"/>
        <v>45152766</v>
      </c>
      <c r="O534" s="394">
        <v>0</v>
      </c>
      <c r="P534" s="394">
        <v>0</v>
      </c>
      <c r="Q534" s="77">
        <v>0</v>
      </c>
      <c r="R534" s="397">
        <v>0</v>
      </c>
      <c r="S534" s="22">
        <f t="shared" ref="S534:S597" si="27">H534+Q534</f>
        <v>76806246</v>
      </c>
      <c r="T534" s="393" t="s">
        <v>4</v>
      </c>
      <c r="U534" s="393" t="s">
        <v>1717</v>
      </c>
      <c r="V534" s="14"/>
      <c r="W534" s="14"/>
    </row>
    <row r="535" spans="1:23" s="388" customFormat="1" ht="77.099999999999994" customHeight="1" x14ac:dyDescent="0.3">
      <c r="A535" s="393" t="s">
        <v>1011</v>
      </c>
      <c r="B535" s="394">
        <v>329</v>
      </c>
      <c r="C535" s="393" t="s">
        <v>1266</v>
      </c>
      <c r="D535" s="393" t="s">
        <v>579</v>
      </c>
      <c r="E535" s="395">
        <v>44967</v>
      </c>
      <c r="F535" s="396">
        <v>44971</v>
      </c>
      <c r="G535" s="138">
        <v>45291</v>
      </c>
      <c r="H535" s="75">
        <v>76806246</v>
      </c>
      <c r="I535" s="393" t="s">
        <v>4</v>
      </c>
      <c r="J535" s="398" t="s">
        <v>1540</v>
      </c>
      <c r="K535" s="393" t="s">
        <v>1559</v>
      </c>
      <c r="L535" s="548">
        <f t="shared" si="26"/>
        <v>0.40909079191293896</v>
      </c>
      <c r="M535" s="76">
        <v>31420728</v>
      </c>
      <c r="N535" s="76">
        <f t="shared" si="25"/>
        <v>45385518</v>
      </c>
      <c r="O535" s="394">
        <v>0</v>
      </c>
      <c r="P535" s="394">
        <v>0</v>
      </c>
      <c r="Q535" s="77">
        <v>0</v>
      </c>
      <c r="R535" s="397">
        <v>0</v>
      </c>
      <c r="S535" s="22">
        <f t="shared" si="27"/>
        <v>76806246</v>
      </c>
      <c r="T535" s="393" t="s">
        <v>4</v>
      </c>
      <c r="U535" s="393" t="s">
        <v>1718</v>
      </c>
      <c r="V535" s="14"/>
      <c r="W535" s="14"/>
    </row>
    <row r="536" spans="1:23" s="388" customFormat="1" ht="77.099999999999994" customHeight="1" x14ac:dyDescent="0.3">
      <c r="A536" s="357" t="s">
        <v>1076</v>
      </c>
      <c r="B536" s="194">
        <v>330</v>
      </c>
      <c r="C536" s="357" t="s">
        <v>1331</v>
      </c>
      <c r="D536" s="357" t="s">
        <v>1521</v>
      </c>
      <c r="E536" s="358">
        <v>44967</v>
      </c>
      <c r="F536" s="403">
        <v>44971</v>
      </c>
      <c r="G536" s="137">
        <v>45291</v>
      </c>
      <c r="H536" s="74">
        <v>68214867</v>
      </c>
      <c r="I536" s="357" t="s">
        <v>4</v>
      </c>
      <c r="J536" s="368" t="s">
        <v>1540</v>
      </c>
      <c r="K536" s="357" t="s">
        <v>1544</v>
      </c>
      <c r="L536" s="37">
        <f t="shared" si="26"/>
        <v>0.42056071149416741</v>
      </c>
      <c r="M536" s="31">
        <v>28688493</v>
      </c>
      <c r="N536" s="31">
        <f t="shared" si="25"/>
        <v>39526374</v>
      </c>
      <c r="O536" s="194">
        <v>0</v>
      </c>
      <c r="P536" s="194">
        <v>0</v>
      </c>
      <c r="Q536" s="32">
        <v>0</v>
      </c>
      <c r="R536" s="255">
        <v>0</v>
      </c>
      <c r="S536" s="22">
        <f t="shared" si="27"/>
        <v>68214867</v>
      </c>
      <c r="T536" s="357" t="s">
        <v>4</v>
      </c>
      <c r="U536" s="357" t="s">
        <v>1780</v>
      </c>
      <c r="V536" s="14"/>
      <c r="W536" s="14"/>
    </row>
    <row r="537" spans="1:23" s="388" customFormat="1" ht="77.099999999999994" customHeight="1" x14ac:dyDescent="0.3">
      <c r="A537" s="357" t="s">
        <v>1077</v>
      </c>
      <c r="B537" s="194">
        <v>331</v>
      </c>
      <c r="C537" s="357" t="s">
        <v>1332</v>
      </c>
      <c r="D537" s="357" t="s">
        <v>1521</v>
      </c>
      <c r="E537" s="358">
        <v>44967</v>
      </c>
      <c r="F537" s="403">
        <v>44970</v>
      </c>
      <c r="G537" s="137">
        <v>45291</v>
      </c>
      <c r="H537" s="74">
        <v>68214867</v>
      </c>
      <c r="I537" s="357" t="s">
        <v>4</v>
      </c>
      <c r="J537" s="368" t="s">
        <v>1540</v>
      </c>
      <c r="K537" s="357" t="s">
        <v>1544</v>
      </c>
      <c r="L537" s="37">
        <f t="shared" si="26"/>
        <v>0.42367597081146546</v>
      </c>
      <c r="M537" s="31">
        <v>28901000</v>
      </c>
      <c r="N537" s="31">
        <f t="shared" si="25"/>
        <v>39313867</v>
      </c>
      <c r="O537" s="194">
        <v>0</v>
      </c>
      <c r="P537" s="194">
        <v>0</v>
      </c>
      <c r="Q537" s="32">
        <v>0</v>
      </c>
      <c r="R537" s="255">
        <v>0</v>
      </c>
      <c r="S537" s="22">
        <f t="shared" si="27"/>
        <v>68214867</v>
      </c>
      <c r="T537" s="357" t="s">
        <v>4</v>
      </c>
      <c r="U537" s="357" t="s">
        <v>1781</v>
      </c>
      <c r="V537" s="14"/>
      <c r="W537" s="14"/>
    </row>
    <row r="538" spans="1:23" s="388" customFormat="1" ht="77.099999999999994" customHeight="1" x14ac:dyDescent="0.3">
      <c r="A538" s="357" t="s">
        <v>1079</v>
      </c>
      <c r="B538" s="194">
        <v>332</v>
      </c>
      <c r="C538" s="357" t="s">
        <v>1334</v>
      </c>
      <c r="D538" s="357" t="s">
        <v>1522</v>
      </c>
      <c r="E538" s="358">
        <v>44967</v>
      </c>
      <c r="F538" s="403">
        <v>44970</v>
      </c>
      <c r="G538" s="137">
        <v>45291</v>
      </c>
      <c r="H538" s="74">
        <v>40604062</v>
      </c>
      <c r="I538" s="357" t="s">
        <v>4</v>
      </c>
      <c r="J538" s="368" t="s">
        <v>1540</v>
      </c>
      <c r="K538" s="357" t="s">
        <v>1544</v>
      </c>
      <c r="L538" s="37">
        <f t="shared" si="26"/>
        <v>0.42367593665875103</v>
      </c>
      <c r="M538" s="31">
        <v>17202964</v>
      </c>
      <c r="N538" s="31">
        <f t="shared" si="25"/>
        <v>23401098</v>
      </c>
      <c r="O538" s="194">
        <v>0</v>
      </c>
      <c r="P538" s="194">
        <v>0</v>
      </c>
      <c r="Q538" s="32">
        <v>0</v>
      </c>
      <c r="R538" s="255">
        <v>0</v>
      </c>
      <c r="S538" s="22">
        <f t="shared" si="27"/>
        <v>40604062</v>
      </c>
      <c r="T538" s="357" t="s">
        <v>4</v>
      </c>
      <c r="U538" s="357" t="s">
        <v>1783</v>
      </c>
      <c r="V538" s="14"/>
      <c r="W538" s="14"/>
    </row>
    <row r="539" spans="1:23" s="388" customFormat="1" ht="77.099999999999994" customHeight="1" x14ac:dyDescent="0.3">
      <c r="A539" s="357" t="s">
        <v>1089</v>
      </c>
      <c r="B539" s="194">
        <v>334</v>
      </c>
      <c r="C539" s="357" t="s">
        <v>1344</v>
      </c>
      <c r="D539" s="357" t="s">
        <v>1527</v>
      </c>
      <c r="E539" s="403">
        <v>44967</v>
      </c>
      <c r="F539" s="358">
        <v>44970</v>
      </c>
      <c r="G539" s="137">
        <v>45107</v>
      </c>
      <c r="H539" s="74">
        <v>68214867</v>
      </c>
      <c r="I539" s="368" t="s">
        <v>4</v>
      </c>
      <c r="J539" s="368" t="s">
        <v>1540</v>
      </c>
      <c r="K539" s="357" t="s">
        <v>1544</v>
      </c>
      <c r="L539" s="37">
        <f t="shared" si="26"/>
        <v>0.42367597081146546</v>
      </c>
      <c r="M539" s="31">
        <v>28901000</v>
      </c>
      <c r="N539" s="31">
        <f t="shared" si="25"/>
        <v>39313867</v>
      </c>
      <c r="O539" s="194">
        <v>0</v>
      </c>
      <c r="P539" s="194">
        <v>0</v>
      </c>
      <c r="Q539" s="32">
        <v>0</v>
      </c>
      <c r="R539" s="255">
        <v>0</v>
      </c>
      <c r="S539" s="22">
        <f t="shared" si="27"/>
        <v>68214867</v>
      </c>
      <c r="T539" s="357" t="s">
        <v>4</v>
      </c>
      <c r="U539" s="357" t="s">
        <v>1793</v>
      </c>
      <c r="V539" s="14"/>
      <c r="W539" s="14"/>
    </row>
    <row r="540" spans="1:23" s="388" customFormat="1" ht="77.099999999999994" customHeight="1" x14ac:dyDescent="0.3">
      <c r="A540" s="357" t="s">
        <v>1092</v>
      </c>
      <c r="B540" s="194">
        <v>335</v>
      </c>
      <c r="C540" s="357" t="s">
        <v>1347</v>
      </c>
      <c r="D540" s="357" t="s">
        <v>1528</v>
      </c>
      <c r="E540" s="403">
        <v>44967</v>
      </c>
      <c r="F540" s="403">
        <v>44971</v>
      </c>
      <c r="G540" s="137">
        <v>45291</v>
      </c>
      <c r="H540" s="74">
        <v>68214867</v>
      </c>
      <c r="I540" s="368" t="s">
        <v>4</v>
      </c>
      <c r="J540" s="368" t="s">
        <v>1540</v>
      </c>
      <c r="K540" s="357" t="s">
        <v>1544</v>
      </c>
      <c r="L540" s="37">
        <f t="shared" si="26"/>
        <v>0.42056071149416741</v>
      </c>
      <c r="M540" s="31">
        <v>28688493</v>
      </c>
      <c r="N540" s="31">
        <f t="shared" si="25"/>
        <v>39526374</v>
      </c>
      <c r="O540" s="194">
        <v>0</v>
      </c>
      <c r="P540" s="194">
        <v>0</v>
      </c>
      <c r="Q540" s="32">
        <v>0</v>
      </c>
      <c r="R540" s="255">
        <v>0</v>
      </c>
      <c r="S540" s="22">
        <f t="shared" si="27"/>
        <v>68214867</v>
      </c>
      <c r="T540" s="357" t="s">
        <v>4</v>
      </c>
      <c r="U540" s="357" t="s">
        <v>1796</v>
      </c>
      <c r="V540" s="14"/>
      <c r="W540" s="14"/>
    </row>
    <row r="541" spans="1:23" s="388" customFormat="1" ht="77.099999999999994" customHeight="1" x14ac:dyDescent="0.3">
      <c r="A541" s="357" t="s">
        <v>1097</v>
      </c>
      <c r="B541" s="194">
        <v>337</v>
      </c>
      <c r="C541" s="357" t="s">
        <v>1352</v>
      </c>
      <c r="D541" s="357" t="s">
        <v>1530</v>
      </c>
      <c r="E541" s="403">
        <v>44967</v>
      </c>
      <c r="F541" s="403">
        <v>44970</v>
      </c>
      <c r="G541" s="137">
        <v>45291</v>
      </c>
      <c r="H541" s="74">
        <v>40604062</v>
      </c>
      <c r="I541" s="357" t="s">
        <v>4</v>
      </c>
      <c r="J541" s="368" t="s">
        <v>1540</v>
      </c>
      <c r="K541" s="357" t="s">
        <v>1544</v>
      </c>
      <c r="L541" s="37">
        <f t="shared" si="26"/>
        <v>0.42367593665875103</v>
      </c>
      <c r="M541" s="31">
        <v>17202964</v>
      </c>
      <c r="N541" s="31">
        <f t="shared" si="25"/>
        <v>23401098</v>
      </c>
      <c r="O541" s="194">
        <v>0</v>
      </c>
      <c r="P541" s="194">
        <v>0</v>
      </c>
      <c r="Q541" s="32">
        <v>0</v>
      </c>
      <c r="R541" s="255">
        <v>0</v>
      </c>
      <c r="S541" s="22">
        <f t="shared" si="27"/>
        <v>40604062</v>
      </c>
      <c r="T541" s="357" t="s">
        <v>4</v>
      </c>
      <c r="U541" s="357" t="s">
        <v>1801</v>
      </c>
      <c r="V541" s="14"/>
      <c r="W541" s="14"/>
    </row>
    <row r="542" spans="1:23" s="388" customFormat="1" ht="77.099999999999994" customHeight="1" x14ac:dyDescent="0.3">
      <c r="A542" s="357" t="s">
        <v>1098</v>
      </c>
      <c r="B542" s="194">
        <v>338</v>
      </c>
      <c r="C542" s="357" t="s">
        <v>1353</v>
      </c>
      <c r="D542" s="357" t="s">
        <v>1530</v>
      </c>
      <c r="E542" s="403">
        <v>44967</v>
      </c>
      <c r="F542" s="403">
        <v>44970</v>
      </c>
      <c r="G542" s="137">
        <v>45291</v>
      </c>
      <c r="H542" s="74">
        <v>40604062</v>
      </c>
      <c r="I542" s="357" t="s">
        <v>4</v>
      </c>
      <c r="J542" s="368" t="s">
        <v>1540</v>
      </c>
      <c r="K542" s="357" t="s">
        <v>1544</v>
      </c>
      <c r="L542" s="37">
        <f t="shared" si="26"/>
        <v>0.42367593665875103</v>
      </c>
      <c r="M542" s="31">
        <v>17202964</v>
      </c>
      <c r="N542" s="31">
        <f t="shared" si="25"/>
        <v>23401098</v>
      </c>
      <c r="O542" s="194">
        <v>0</v>
      </c>
      <c r="P542" s="194">
        <v>0</v>
      </c>
      <c r="Q542" s="32">
        <v>0</v>
      </c>
      <c r="R542" s="255">
        <v>0</v>
      </c>
      <c r="S542" s="22">
        <f t="shared" si="27"/>
        <v>40604062</v>
      </c>
      <c r="T542" s="357" t="s">
        <v>4</v>
      </c>
      <c r="U542" s="357" t="s">
        <v>1802</v>
      </c>
      <c r="V542" s="14"/>
      <c r="W542" s="14"/>
    </row>
    <row r="543" spans="1:23" s="388" customFormat="1" ht="77.099999999999994" customHeight="1" x14ac:dyDescent="0.3">
      <c r="A543" s="357" t="s">
        <v>1101</v>
      </c>
      <c r="B543" s="194">
        <v>339</v>
      </c>
      <c r="C543" s="357" t="s">
        <v>1356</v>
      </c>
      <c r="D543" s="357" t="s">
        <v>1530</v>
      </c>
      <c r="E543" s="403">
        <v>44967</v>
      </c>
      <c r="F543" s="403">
        <v>44970</v>
      </c>
      <c r="G543" s="137">
        <v>45291</v>
      </c>
      <c r="H543" s="74">
        <v>40604062</v>
      </c>
      <c r="I543" s="357" t="s">
        <v>4</v>
      </c>
      <c r="J543" s="368" t="s">
        <v>1540</v>
      </c>
      <c r="K543" s="357" t="s">
        <v>1544</v>
      </c>
      <c r="L543" s="37">
        <f t="shared" si="26"/>
        <v>0.42367593665875103</v>
      </c>
      <c r="M543" s="31">
        <v>17202964</v>
      </c>
      <c r="N543" s="31">
        <f t="shared" si="25"/>
        <v>23401098</v>
      </c>
      <c r="O543" s="194">
        <v>0</v>
      </c>
      <c r="P543" s="194">
        <v>0</v>
      </c>
      <c r="Q543" s="32">
        <v>0</v>
      </c>
      <c r="R543" s="255">
        <v>0</v>
      </c>
      <c r="S543" s="22">
        <f t="shared" si="27"/>
        <v>40604062</v>
      </c>
      <c r="T543" s="357" t="s">
        <v>4</v>
      </c>
      <c r="U543" s="357" t="s">
        <v>1805</v>
      </c>
      <c r="V543" s="14"/>
      <c r="W543" s="14"/>
    </row>
    <row r="544" spans="1:23" s="388" customFormat="1" ht="77.099999999999994" customHeight="1" x14ac:dyDescent="0.3">
      <c r="A544" s="363" t="s">
        <v>876</v>
      </c>
      <c r="B544" s="195">
        <v>340</v>
      </c>
      <c r="C544" s="363" t="s">
        <v>1131</v>
      </c>
      <c r="D544" s="363" t="s">
        <v>1383</v>
      </c>
      <c r="E544" s="391">
        <v>44967</v>
      </c>
      <c r="F544" s="391">
        <v>44972</v>
      </c>
      <c r="G544" s="136">
        <v>45291</v>
      </c>
      <c r="H544" s="73">
        <v>79943234</v>
      </c>
      <c r="I544" s="363" t="s">
        <v>4</v>
      </c>
      <c r="J544" s="392" t="s">
        <v>5</v>
      </c>
      <c r="K544" s="363" t="s">
        <v>1543</v>
      </c>
      <c r="L544" s="445">
        <f t="shared" si="26"/>
        <v>0.42405054566594091</v>
      </c>
      <c r="M544" s="59">
        <v>33899972</v>
      </c>
      <c r="N544" s="59">
        <f t="shared" si="25"/>
        <v>46043262</v>
      </c>
      <c r="O544" s="195">
        <v>0</v>
      </c>
      <c r="P544" s="195">
        <v>0</v>
      </c>
      <c r="Q544" s="60">
        <v>0</v>
      </c>
      <c r="R544" s="365">
        <v>0</v>
      </c>
      <c r="S544" s="22">
        <f t="shared" si="27"/>
        <v>79943234</v>
      </c>
      <c r="T544" s="363" t="s">
        <v>4</v>
      </c>
      <c r="U544" s="363" t="s">
        <v>1584</v>
      </c>
      <c r="V544" s="14"/>
      <c r="W544" s="14"/>
    </row>
    <row r="545" spans="1:23" s="388" customFormat="1" ht="77.099999999999994" customHeight="1" x14ac:dyDescent="0.3">
      <c r="A545" s="346" t="s">
        <v>944</v>
      </c>
      <c r="B545" s="215">
        <v>346</v>
      </c>
      <c r="C545" s="346" t="s">
        <v>1199</v>
      </c>
      <c r="D545" s="346" t="s">
        <v>1427</v>
      </c>
      <c r="E545" s="386">
        <v>44967</v>
      </c>
      <c r="F545" s="386">
        <v>44971</v>
      </c>
      <c r="G545" s="134">
        <v>45291</v>
      </c>
      <c r="H545" s="71">
        <v>74711526</v>
      </c>
      <c r="I545" s="346" t="s">
        <v>4</v>
      </c>
      <c r="J545" s="356" t="s">
        <v>5</v>
      </c>
      <c r="K545" s="346" t="s">
        <v>1548</v>
      </c>
      <c r="L545" s="19">
        <f t="shared" si="26"/>
        <v>0.42056073115144244</v>
      </c>
      <c r="M545" s="18">
        <v>31420734</v>
      </c>
      <c r="N545" s="18">
        <f t="shared" si="25"/>
        <v>43290792</v>
      </c>
      <c r="O545" s="215">
        <v>0</v>
      </c>
      <c r="P545" s="215">
        <v>0</v>
      </c>
      <c r="Q545" s="26">
        <v>0</v>
      </c>
      <c r="R545" s="232">
        <v>0</v>
      </c>
      <c r="S545" s="22">
        <f t="shared" si="27"/>
        <v>74711526</v>
      </c>
      <c r="T545" s="346" t="s">
        <v>4</v>
      </c>
      <c r="U545" s="346" t="s">
        <v>1652</v>
      </c>
      <c r="V545" s="14"/>
      <c r="W545" s="14"/>
    </row>
    <row r="546" spans="1:23" s="388" customFormat="1" ht="77.099999999999994" customHeight="1" x14ac:dyDescent="0.3">
      <c r="A546" s="346" t="s">
        <v>1043</v>
      </c>
      <c r="B546" s="215">
        <v>347</v>
      </c>
      <c r="C546" s="346" t="s">
        <v>1298</v>
      </c>
      <c r="D546" s="346" t="s">
        <v>1501</v>
      </c>
      <c r="E546" s="348">
        <v>44967</v>
      </c>
      <c r="F546" s="386">
        <v>44970</v>
      </c>
      <c r="G546" s="125">
        <v>45291</v>
      </c>
      <c r="H546" s="52">
        <v>166767740</v>
      </c>
      <c r="I546" s="356" t="s">
        <v>4</v>
      </c>
      <c r="J546" s="346" t="s">
        <v>5</v>
      </c>
      <c r="K546" s="346" t="s">
        <v>1561</v>
      </c>
      <c r="L546" s="19">
        <f t="shared" si="26"/>
        <v>0.42499999100545466</v>
      </c>
      <c r="M546" s="18">
        <v>70876288</v>
      </c>
      <c r="N546" s="18">
        <f t="shared" si="25"/>
        <v>95891452</v>
      </c>
      <c r="O546" s="215">
        <v>0</v>
      </c>
      <c r="P546" s="215">
        <v>0</v>
      </c>
      <c r="Q546" s="26">
        <v>0</v>
      </c>
      <c r="R546" s="232">
        <v>0</v>
      </c>
      <c r="S546" s="22">
        <f t="shared" si="27"/>
        <v>166767740</v>
      </c>
      <c r="T546" s="346" t="s">
        <v>4</v>
      </c>
      <c r="U546" s="404" t="s">
        <v>2571</v>
      </c>
      <c r="V546" s="14"/>
      <c r="W546" s="14"/>
    </row>
    <row r="547" spans="1:23" s="388" customFormat="1" ht="77.099999999999994" customHeight="1" x14ac:dyDescent="0.3">
      <c r="A547" s="346" t="s">
        <v>860</v>
      </c>
      <c r="B547" s="215">
        <v>349</v>
      </c>
      <c r="C547" s="346" t="s">
        <v>1115</v>
      </c>
      <c r="D547" s="346" t="s">
        <v>1370</v>
      </c>
      <c r="E547" s="348">
        <v>44967</v>
      </c>
      <c r="F547" s="386">
        <v>44970</v>
      </c>
      <c r="G547" s="134">
        <v>45291</v>
      </c>
      <c r="H547" s="71">
        <v>92577322</v>
      </c>
      <c r="I547" s="346" t="s">
        <v>4</v>
      </c>
      <c r="J547" s="356" t="s">
        <v>5</v>
      </c>
      <c r="K547" s="346" t="s">
        <v>1541</v>
      </c>
      <c r="L547" s="19">
        <f t="shared" si="26"/>
        <v>0.41744543010220148</v>
      </c>
      <c r="M547" s="18">
        <v>38645980</v>
      </c>
      <c r="N547" s="18">
        <f t="shared" si="25"/>
        <v>53931342</v>
      </c>
      <c r="O547" s="215">
        <v>0</v>
      </c>
      <c r="P547" s="215">
        <v>0</v>
      </c>
      <c r="Q547" s="26">
        <v>0</v>
      </c>
      <c r="R547" s="232">
        <v>0</v>
      </c>
      <c r="S547" s="22">
        <f t="shared" si="27"/>
        <v>92577322</v>
      </c>
      <c r="T547" s="346" t="s">
        <v>4</v>
      </c>
      <c r="U547" s="346" t="s">
        <v>1568</v>
      </c>
      <c r="V547" s="14"/>
      <c r="W547" s="14"/>
    </row>
    <row r="548" spans="1:23" s="388" customFormat="1" ht="77.099999999999994" customHeight="1" x14ac:dyDescent="0.3">
      <c r="A548" s="360" t="s">
        <v>905</v>
      </c>
      <c r="B548" s="196">
        <v>353</v>
      </c>
      <c r="C548" s="360" t="s">
        <v>1160</v>
      </c>
      <c r="D548" s="360" t="s">
        <v>423</v>
      </c>
      <c r="E548" s="389">
        <v>44967</v>
      </c>
      <c r="F548" s="389">
        <v>44970</v>
      </c>
      <c r="G548" s="133">
        <v>45291</v>
      </c>
      <c r="H548" s="70">
        <v>83485039</v>
      </c>
      <c r="I548" s="360" t="s">
        <v>4</v>
      </c>
      <c r="J548" s="387" t="s">
        <v>5</v>
      </c>
      <c r="K548" s="360" t="s">
        <v>1547</v>
      </c>
      <c r="L548" s="47">
        <f t="shared" si="26"/>
        <v>0.41212102685847701</v>
      </c>
      <c r="M548" s="48">
        <v>34405940</v>
      </c>
      <c r="N548" s="48">
        <f t="shared" si="25"/>
        <v>49079099</v>
      </c>
      <c r="O548" s="196">
        <v>0</v>
      </c>
      <c r="P548" s="196">
        <v>0</v>
      </c>
      <c r="Q548" s="50">
        <v>0</v>
      </c>
      <c r="R548" s="332">
        <v>0</v>
      </c>
      <c r="S548" s="22">
        <f t="shared" si="27"/>
        <v>83485039</v>
      </c>
      <c r="T548" s="360" t="s">
        <v>4</v>
      </c>
      <c r="U548" s="360" t="s">
        <v>1613</v>
      </c>
      <c r="V548" s="14"/>
      <c r="W548" s="14"/>
    </row>
    <row r="549" spans="1:23" s="388" customFormat="1" ht="77.099999999999994" customHeight="1" x14ac:dyDescent="0.3">
      <c r="A549" s="346" t="s">
        <v>1072</v>
      </c>
      <c r="B549" s="215">
        <v>354</v>
      </c>
      <c r="C549" s="346" t="s">
        <v>1327</v>
      </c>
      <c r="D549" s="346" t="s">
        <v>1517</v>
      </c>
      <c r="E549" s="348">
        <v>44968</v>
      </c>
      <c r="F549" s="386">
        <v>44970</v>
      </c>
      <c r="G549" s="134">
        <v>45120</v>
      </c>
      <c r="H549" s="71">
        <v>43260440</v>
      </c>
      <c r="I549" s="346" t="s">
        <v>4</v>
      </c>
      <c r="J549" s="356" t="s">
        <v>5</v>
      </c>
      <c r="K549" s="346" t="s">
        <v>1566</v>
      </c>
      <c r="L549" s="19">
        <f t="shared" si="26"/>
        <v>0.90666632147060922</v>
      </c>
      <c r="M549" s="18">
        <v>39222784</v>
      </c>
      <c r="N549" s="18">
        <f t="shared" si="25"/>
        <v>4037656</v>
      </c>
      <c r="O549" s="215">
        <v>0</v>
      </c>
      <c r="P549" s="215">
        <v>0</v>
      </c>
      <c r="Q549" s="26">
        <v>0</v>
      </c>
      <c r="R549" s="232">
        <v>0</v>
      </c>
      <c r="S549" s="22">
        <f t="shared" si="27"/>
        <v>43260440</v>
      </c>
      <c r="T549" s="346" t="s">
        <v>4</v>
      </c>
      <c r="U549" s="346" t="s">
        <v>1776</v>
      </c>
      <c r="V549" s="14"/>
      <c r="W549" s="14"/>
    </row>
    <row r="550" spans="1:23" s="388" customFormat="1" ht="77.099999999999994" customHeight="1" x14ac:dyDescent="0.3">
      <c r="A550" s="346" t="s">
        <v>996</v>
      </c>
      <c r="B550" s="215">
        <v>317</v>
      </c>
      <c r="C550" s="346" t="s">
        <v>1251</v>
      </c>
      <c r="D550" s="346" t="s">
        <v>1471</v>
      </c>
      <c r="E550" s="348">
        <v>44970</v>
      </c>
      <c r="F550" s="386">
        <v>44972</v>
      </c>
      <c r="G550" s="134">
        <v>45291</v>
      </c>
      <c r="H550" s="71">
        <v>53430410</v>
      </c>
      <c r="I550" s="346" t="s">
        <v>4</v>
      </c>
      <c r="J550" s="356" t="s">
        <v>5</v>
      </c>
      <c r="K550" s="346" t="s">
        <v>1558</v>
      </c>
      <c r="L550" s="19">
        <f t="shared" si="26"/>
        <v>0.4060605187195831</v>
      </c>
      <c r="M550" s="18">
        <v>21695980</v>
      </c>
      <c r="N550" s="18">
        <f t="shared" si="25"/>
        <v>31734430</v>
      </c>
      <c r="O550" s="215">
        <v>0</v>
      </c>
      <c r="P550" s="215">
        <v>0</v>
      </c>
      <c r="Q550" s="26">
        <v>0</v>
      </c>
      <c r="R550" s="232">
        <v>0</v>
      </c>
      <c r="S550" s="22">
        <f t="shared" si="27"/>
        <v>53430410</v>
      </c>
      <c r="T550" s="346" t="s">
        <v>4</v>
      </c>
      <c r="U550" s="346" t="s">
        <v>1703</v>
      </c>
      <c r="V550" s="14"/>
      <c r="W550" s="14"/>
    </row>
    <row r="551" spans="1:23" s="388" customFormat="1" ht="77.099999999999994" customHeight="1" x14ac:dyDescent="0.3">
      <c r="A551" s="376" t="s">
        <v>1038</v>
      </c>
      <c r="B551" s="200">
        <v>322</v>
      </c>
      <c r="C551" s="376" t="s">
        <v>1293</v>
      </c>
      <c r="D551" s="376" t="s">
        <v>1496</v>
      </c>
      <c r="E551" s="377">
        <v>44970</v>
      </c>
      <c r="F551" s="390">
        <v>44972</v>
      </c>
      <c r="G551" s="135">
        <v>45291</v>
      </c>
      <c r="H551" s="72">
        <v>95172968</v>
      </c>
      <c r="I551" s="376" t="s">
        <v>4</v>
      </c>
      <c r="J551" s="378" t="s">
        <v>5</v>
      </c>
      <c r="K551" s="376" t="s">
        <v>1560</v>
      </c>
      <c r="L551" s="12">
        <f t="shared" si="26"/>
        <v>0.40606046876671958</v>
      </c>
      <c r="M551" s="11">
        <v>38645980</v>
      </c>
      <c r="N551" s="11">
        <f t="shared" si="25"/>
        <v>56526988</v>
      </c>
      <c r="O551" s="200">
        <v>0</v>
      </c>
      <c r="P551" s="200">
        <v>0</v>
      </c>
      <c r="Q551" s="65">
        <v>0</v>
      </c>
      <c r="R551" s="227">
        <v>0</v>
      </c>
      <c r="S551" s="22">
        <f t="shared" si="27"/>
        <v>95172968</v>
      </c>
      <c r="T551" s="376" t="s">
        <v>4</v>
      </c>
      <c r="U551" s="376" t="s">
        <v>1744</v>
      </c>
      <c r="V551" s="14"/>
      <c r="W551" s="14"/>
    </row>
    <row r="552" spans="1:23" s="388" customFormat="1" ht="77.099999999999994" customHeight="1" x14ac:dyDescent="0.3">
      <c r="A552" s="357" t="s">
        <v>1093</v>
      </c>
      <c r="B552" s="194">
        <v>333</v>
      </c>
      <c r="C552" s="357" t="s">
        <v>1348</v>
      </c>
      <c r="D552" s="357" t="s">
        <v>1522</v>
      </c>
      <c r="E552" s="403">
        <v>44970</v>
      </c>
      <c r="F552" s="403">
        <v>44971</v>
      </c>
      <c r="G552" s="137">
        <v>45291</v>
      </c>
      <c r="H552" s="74">
        <v>40604062</v>
      </c>
      <c r="I552" s="357" t="s">
        <v>4</v>
      </c>
      <c r="J552" s="368" t="s">
        <v>1540</v>
      </c>
      <c r="K552" s="357" t="s">
        <v>1544</v>
      </c>
      <c r="L552" s="37">
        <f t="shared" si="26"/>
        <v>0.42056068183523115</v>
      </c>
      <c r="M552" s="31">
        <v>17076472</v>
      </c>
      <c r="N552" s="31">
        <f t="shared" si="25"/>
        <v>23527590</v>
      </c>
      <c r="O552" s="194">
        <v>0</v>
      </c>
      <c r="P552" s="194">
        <v>0</v>
      </c>
      <c r="Q552" s="32">
        <v>0</v>
      </c>
      <c r="R552" s="255">
        <v>0</v>
      </c>
      <c r="S552" s="22">
        <f t="shared" si="27"/>
        <v>40604062</v>
      </c>
      <c r="T552" s="357" t="s">
        <v>4</v>
      </c>
      <c r="U552" s="357" t="s">
        <v>1797</v>
      </c>
      <c r="V552" s="14"/>
      <c r="W552" s="14"/>
    </row>
    <row r="553" spans="1:23" s="388" customFormat="1" ht="77.099999999999994" customHeight="1" x14ac:dyDescent="0.3">
      <c r="A553" s="346" t="s">
        <v>1035</v>
      </c>
      <c r="B553" s="215">
        <v>344</v>
      </c>
      <c r="C553" s="346" t="s">
        <v>1290</v>
      </c>
      <c r="D553" s="346" t="s">
        <v>1493</v>
      </c>
      <c r="E553" s="348">
        <v>44970</v>
      </c>
      <c r="F553" s="386">
        <v>44972</v>
      </c>
      <c r="G553" s="134">
        <v>45291</v>
      </c>
      <c r="H553" s="71">
        <v>121888206</v>
      </c>
      <c r="I553" s="346" t="s">
        <v>4</v>
      </c>
      <c r="J553" s="356" t="s">
        <v>5</v>
      </c>
      <c r="K553" s="346" t="s">
        <v>1560</v>
      </c>
      <c r="L553" s="19">
        <f t="shared" si="26"/>
        <v>0.40606058308873627</v>
      </c>
      <c r="M553" s="18">
        <v>49493996</v>
      </c>
      <c r="N553" s="18">
        <f t="shared" si="25"/>
        <v>72394210</v>
      </c>
      <c r="O553" s="215">
        <v>0</v>
      </c>
      <c r="P553" s="215">
        <v>0</v>
      </c>
      <c r="Q553" s="26">
        <v>0</v>
      </c>
      <c r="R553" s="232">
        <v>0</v>
      </c>
      <c r="S553" s="22">
        <f t="shared" si="27"/>
        <v>121888206</v>
      </c>
      <c r="T553" s="346" t="s">
        <v>4</v>
      </c>
      <c r="U553" s="346" t="s">
        <v>1742</v>
      </c>
      <c r="V553" s="14"/>
      <c r="W553" s="14"/>
    </row>
    <row r="554" spans="1:23" s="388" customFormat="1" ht="77.099999999999994" customHeight="1" x14ac:dyDescent="0.3">
      <c r="A554" s="346" t="s">
        <v>971</v>
      </c>
      <c r="B554" s="215">
        <v>351</v>
      </c>
      <c r="C554" s="346" t="s">
        <v>1226</v>
      </c>
      <c r="D554" s="346" t="s">
        <v>1448</v>
      </c>
      <c r="E554" s="348">
        <v>44970</v>
      </c>
      <c r="F554" s="386">
        <v>44971</v>
      </c>
      <c r="G554" s="134">
        <v>45291</v>
      </c>
      <c r="H554" s="71">
        <v>40604062</v>
      </c>
      <c r="I554" s="346" t="s">
        <v>4</v>
      </c>
      <c r="J554" s="346" t="s">
        <v>5</v>
      </c>
      <c r="K554" s="346" t="s">
        <v>1553</v>
      </c>
      <c r="L554" s="19">
        <f t="shared" si="26"/>
        <v>0.42056068183523115</v>
      </c>
      <c r="M554" s="18">
        <v>17076472</v>
      </c>
      <c r="N554" s="18">
        <f t="shared" si="25"/>
        <v>23527590</v>
      </c>
      <c r="O554" s="215">
        <v>0</v>
      </c>
      <c r="P554" s="215">
        <v>0</v>
      </c>
      <c r="Q554" s="26">
        <v>0</v>
      </c>
      <c r="R554" s="232">
        <v>0</v>
      </c>
      <c r="S554" s="22">
        <f t="shared" si="27"/>
        <v>40604062</v>
      </c>
      <c r="T554" s="346" t="s">
        <v>4</v>
      </c>
      <c r="U554" s="346" t="s">
        <v>1679</v>
      </c>
      <c r="V554" s="14"/>
      <c r="W554" s="14"/>
    </row>
    <row r="555" spans="1:23" s="388" customFormat="1" ht="77.099999999999994" customHeight="1" x14ac:dyDescent="0.3">
      <c r="A555" s="346" t="s">
        <v>1070</v>
      </c>
      <c r="B555" s="215">
        <v>273</v>
      </c>
      <c r="C555" s="346" t="s">
        <v>1325</v>
      </c>
      <c r="D555" s="346" t="s">
        <v>1515</v>
      </c>
      <c r="E555" s="348">
        <v>44971</v>
      </c>
      <c r="F555" s="386">
        <v>44973</v>
      </c>
      <c r="G555" s="134">
        <v>45107</v>
      </c>
      <c r="H555" s="71">
        <v>34911930</v>
      </c>
      <c r="I555" s="356" t="s">
        <v>4</v>
      </c>
      <c r="J555" s="356" t="s">
        <v>5</v>
      </c>
      <c r="K555" s="346" t="s">
        <v>1566</v>
      </c>
      <c r="L555" s="19">
        <f t="shared" si="26"/>
        <v>0.88666659219355681</v>
      </c>
      <c r="M555" s="18">
        <v>30955242</v>
      </c>
      <c r="N555" s="18">
        <f t="shared" si="25"/>
        <v>3956688</v>
      </c>
      <c r="O555" s="215">
        <v>0</v>
      </c>
      <c r="P555" s="215">
        <v>0</v>
      </c>
      <c r="Q555" s="26">
        <v>0</v>
      </c>
      <c r="R555" s="232">
        <v>0</v>
      </c>
      <c r="S555" s="22">
        <f t="shared" si="27"/>
        <v>34911930</v>
      </c>
      <c r="T555" s="346" t="s">
        <v>4</v>
      </c>
      <c r="U555" s="346" t="s">
        <v>1774</v>
      </c>
      <c r="V555" s="14"/>
      <c r="W555" s="14"/>
    </row>
    <row r="556" spans="1:23" s="388" customFormat="1" ht="77.099999999999994" customHeight="1" x14ac:dyDescent="0.3">
      <c r="A556" s="357" t="s">
        <v>1075</v>
      </c>
      <c r="B556" s="194">
        <v>323</v>
      </c>
      <c r="C556" s="357" t="s">
        <v>1330</v>
      </c>
      <c r="D556" s="357" t="s">
        <v>1520</v>
      </c>
      <c r="E556" s="358">
        <v>44971</v>
      </c>
      <c r="F556" s="403">
        <v>44973</v>
      </c>
      <c r="G556" s="137">
        <v>45291</v>
      </c>
      <c r="H556" s="74">
        <v>115102575</v>
      </c>
      <c r="I556" s="357" t="s">
        <v>4</v>
      </c>
      <c r="J556" s="368" t="s">
        <v>5</v>
      </c>
      <c r="K556" s="357" t="s">
        <v>1544</v>
      </c>
      <c r="L556" s="37">
        <f t="shared" si="26"/>
        <v>0.41433021806853582</v>
      </c>
      <c r="M556" s="31">
        <v>47690475</v>
      </c>
      <c r="N556" s="31">
        <f t="shared" si="25"/>
        <v>67412100</v>
      </c>
      <c r="O556" s="194">
        <v>0</v>
      </c>
      <c r="P556" s="194">
        <v>0</v>
      </c>
      <c r="Q556" s="32">
        <v>0</v>
      </c>
      <c r="R556" s="255">
        <v>0</v>
      </c>
      <c r="S556" s="22">
        <f t="shared" si="27"/>
        <v>115102575</v>
      </c>
      <c r="T556" s="357" t="s">
        <v>4</v>
      </c>
      <c r="U556" s="357" t="s">
        <v>1779</v>
      </c>
      <c r="V556" s="14"/>
      <c r="W556" s="14"/>
    </row>
    <row r="557" spans="1:23" s="388" customFormat="1" ht="77.099999999999994" customHeight="1" x14ac:dyDescent="0.3">
      <c r="A557" s="346" t="s">
        <v>897</v>
      </c>
      <c r="B557" s="215">
        <v>348</v>
      </c>
      <c r="C557" s="346" t="s">
        <v>1152</v>
      </c>
      <c r="D557" s="346" t="s">
        <v>1403</v>
      </c>
      <c r="E557" s="386">
        <v>44971</v>
      </c>
      <c r="F557" s="386">
        <v>44973</v>
      </c>
      <c r="G557" s="134">
        <v>45291</v>
      </c>
      <c r="H557" s="71">
        <v>76806246</v>
      </c>
      <c r="I557" s="346" t="s">
        <v>4</v>
      </c>
      <c r="J557" s="356" t="s">
        <v>5</v>
      </c>
      <c r="K557" s="346" t="s">
        <v>1545</v>
      </c>
      <c r="L557" s="19">
        <f t="shared" si="26"/>
        <v>0.40303026917888946</v>
      </c>
      <c r="M557" s="18">
        <v>30955242</v>
      </c>
      <c r="N557" s="18">
        <f t="shared" si="25"/>
        <v>45851004</v>
      </c>
      <c r="O557" s="215">
        <v>0</v>
      </c>
      <c r="P557" s="215">
        <v>0</v>
      </c>
      <c r="Q557" s="26">
        <v>0</v>
      </c>
      <c r="R557" s="232">
        <v>0</v>
      </c>
      <c r="S557" s="22">
        <f t="shared" si="27"/>
        <v>76806246</v>
      </c>
      <c r="T557" s="346" t="s">
        <v>4</v>
      </c>
      <c r="U557" s="346" t="s">
        <v>1605</v>
      </c>
      <c r="V557" s="14"/>
      <c r="W557" s="14"/>
    </row>
    <row r="558" spans="1:23" s="388" customFormat="1" ht="77.099999999999994" customHeight="1" x14ac:dyDescent="0.3">
      <c r="A558" s="376" t="s">
        <v>1021</v>
      </c>
      <c r="B558" s="200">
        <v>361</v>
      </c>
      <c r="C558" s="376" t="s">
        <v>1276</v>
      </c>
      <c r="D558" s="376" t="s">
        <v>1483</v>
      </c>
      <c r="E558" s="377">
        <v>44971</v>
      </c>
      <c r="F558" s="390">
        <v>44973</v>
      </c>
      <c r="G558" s="135">
        <v>45046</v>
      </c>
      <c r="H558" s="72">
        <v>22768647</v>
      </c>
      <c r="I558" s="376" t="s">
        <v>4</v>
      </c>
      <c r="J558" s="378" t="s">
        <v>5</v>
      </c>
      <c r="K558" s="376" t="s">
        <v>1560</v>
      </c>
      <c r="L558" s="12">
        <f t="shared" si="26"/>
        <v>0.81111055918254604</v>
      </c>
      <c r="M558" s="11">
        <v>18467890</v>
      </c>
      <c r="N558" s="11">
        <f t="shared" si="25"/>
        <v>4300757</v>
      </c>
      <c r="O558" s="200">
        <v>0</v>
      </c>
      <c r="P558" s="200">
        <v>0</v>
      </c>
      <c r="Q558" s="65">
        <v>0</v>
      </c>
      <c r="R558" s="227">
        <v>0</v>
      </c>
      <c r="S558" s="22">
        <f t="shared" si="27"/>
        <v>22768647</v>
      </c>
      <c r="T558" s="376" t="s">
        <v>4</v>
      </c>
      <c r="U558" s="376" t="s">
        <v>1728</v>
      </c>
      <c r="V558" s="14"/>
      <c r="W558" s="14"/>
    </row>
    <row r="559" spans="1:23" s="388" customFormat="1" ht="77.099999999999994" customHeight="1" x14ac:dyDescent="0.3">
      <c r="A559" s="376" t="s">
        <v>1022</v>
      </c>
      <c r="B559" s="200">
        <v>364</v>
      </c>
      <c r="C559" s="376" t="s">
        <v>1277</v>
      </c>
      <c r="D559" s="376" t="s">
        <v>1483</v>
      </c>
      <c r="E559" s="377">
        <v>44971</v>
      </c>
      <c r="F559" s="390">
        <v>44973</v>
      </c>
      <c r="G559" s="135">
        <v>45046</v>
      </c>
      <c r="H559" s="72">
        <v>22768647</v>
      </c>
      <c r="I559" s="376" t="s">
        <v>4</v>
      </c>
      <c r="J559" s="378" t="s">
        <v>5</v>
      </c>
      <c r="K559" s="376" t="s">
        <v>1560</v>
      </c>
      <c r="L559" s="12">
        <f t="shared" si="26"/>
        <v>0.81111055918254604</v>
      </c>
      <c r="M559" s="11">
        <v>18467890</v>
      </c>
      <c r="N559" s="11">
        <f t="shared" si="25"/>
        <v>4300757</v>
      </c>
      <c r="O559" s="200">
        <v>0</v>
      </c>
      <c r="P559" s="200">
        <v>0</v>
      </c>
      <c r="Q559" s="65">
        <v>0</v>
      </c>
      <c r="R559" s="227">
        <v>0</v>
      </c>
      <c r="S559" s="22">
        <f t="shared" si="27"/>
        <v>22768647</v>
      </c>
      <c r="T559" s="376" t="s">
        <v>4</v>
      </c>
      <c r="U559" s="376" t="s">
        <v>1729</v>
      </c>
      <c r="V559" s="14"/>
      <c r="W559" s="14"/>
    </row>
    <row r="560" spans="1:23" s="388" customFormat="1" ht="77.099999999999994" customHeight="1" x14ac:dyDescent="0.3">
      <c r="A560" s="346" t="s">
        <v>896</v>
      </c>
      <c r="B560" s="215">
        <v>367</v>
      </c>
      <c r="C560" s="346" t="s">
        <v>1151</v>
      </c>
      <c r="D560" s="346" t="s">
        <v>1402</v>
      </c>
      <c r="E560" s="386">
        <v>44971</v>
      </c>
      <c r="F560" s="386">
        <v>44973</v>
      </c>
      <c r="G560" s="134">
        <v>45291</v>
      </c>
      <c r="H560" s="71">
        <v>60109236</v>
      </c>
      <c r="I560" s="346" t="s">
        <v>4</v>
      </c>
      <c r="J560" s="356" t="s">
        <v>5</v>
      </c>
      <c r="K560" s="346" t="s">
        <v>1545</v>
      </c>
      <c r="L560" s="19">
        <f t="shared" si="26"/>
        <v>0.40303025977571899</v>
      </c>
      <c r="M560" s="18">
        <v>24225841</v>
      </c>
      <c r="N560" s="18">
        <f t="shared" si="25"/>
        <v>35883395</v>
      </c>
      <c r="O560" s="215">
        <v>0</v>
      </c>
      <c r="P560" s="215">
        <v>0</v>
      </c>
      <c r="Q560" s="26">
        <v>0</v>
      </c>
      <c r="R560" s="232">
        <v>0</v>
      </c>
      <c r="S560" s="22">
        <f t="shared" si="27"/>
        <v>60109236</v>
      </c>
      <c r="T560" s="346" t="s">
        <v>4</v>
      </c>
      <c r="U560" s="346" t="s">
        <v>1604</v>
      </c>
      <c r="V560" s="14"/>
      <c r="W560" s="14"/>
    </row>
    <row r="561" spans="1:23" s="388" customFormat="1" ht="77.099999999999994" customHeight="1" x14ac:dyDescent="0.3">
      <c r="A561" s="393" t="s">
        <v>1014</v>
      </c>
      <c r="B561" s="394">
        <v>372</v>
      </c>
      <c r="C561" s="393" t="s">
        <v>1269</v>
      </c>
      <c r="D561" s="393" t="s">
        <v>579</v>
      </c>
      <c r="E561" s="395">
        <v>44971</v>
      </c>
      <c r="F561" s="396">
        <v>44972</v>
      </c>
      <c r="G561" s="138">
        <v>45291</v>
      </c>
      <c r="H561" s="75">
        <v>76806246</v>
      </c>
      <c r="I561" s="393" t="s">
        <v>4</v>
      </c>
      <c r="J561" s="398" t="s">
        <v>5</v>
      </c>
      <c r="K561" s="393" t="s">
        <v>1559</v>
      </c>
      <c r="L561" s="548">
        <f t="shared" si="26"/>
        <v>0.40606056960523756</v>
      </c>
      <c r="M561" s="76">
        <v>31187988</v>
      </c>
      <c r="N561" s="76">
        <f t="shared" si="25"/>
        <v>45618258</v>
      </c>
      <c r="O561" s="394">
        <v>0</v>
      </c>
      <c r="P561" s="394">
        <v>0</v>
      </c>
      <c r="Q561" s="77">
        <v>0</v>
      </c>
      <c r="R561" s="397">
        <v>0</v>
      </c>
      <c r="S561" s="22">
        <f t="shared" si="27"/>
        <v>76806246</v>
      </c>
      <c r="T561" s="393" t="s">
        <v>4</v>
      </c>
      <c r="U561" s="393" t="s">
        <v>1721</v>
      </c>
      <c r="V561" s="14"/>
      <c r="W561" s="14"/>
    </row>
    <row r="562" spans="1:23" s="388" customFormat="1" ht="77.099999999999994" customHeight="1" x14ac:dyDescent="0.3">
      <c r="A562" s="346" t="s">
        <v>969</v>
      </c>
      <c r="B562" s="215">
        <v>374</v>
      </c>
      <c r="C562" s="346" t="s">
        <v>1224</v>
      </c>
      <c r="D562" s="346" t="s">
        <v>1446</v>
      </c>
      <c r="E562" s="348">
        <v>44971</v>
      </c>
      <c r="F562" s="386">
        <v>44971</v>
      </c>
      <c r="G562" s="134">
        <v>45291</v>
      </c>
      <c r="H562" s="71">
        <v>107194810</v>
      </c>
      <c r="I562" s="346" t="s">
        <v>4</v>
      </c>
      <c r="J562" s="346" t="s">
        <v>5</v>
      </c>
      <c r="K562" s="346" t="s">
        <v>1553</v>
      </c>
      <c r="L562" s="19">
        <f t="shared" si="26"/>
        <v>0.42056073423704005</v>
      </c>
      <c r="M562" s="18">
        <v>45081928</v>
      </c>
      <c r="N562" s="18">
        <f t="shared" si="25"/>
        <v>62112882</v>
      </c>
      <c r="O562" s="215">
        <v>0</v>
      </c>
      <c r="P562" s="215">
        <v>0</v>
      </c>
      <c r="Q562" s="26">
        <v>0</v>
      </c>
      <c r="R562" s="232">
        <v>0</v>
      </c>
      <c r="S562" s="22">
        <f t="shared" si="27"/>
        <v>107194810</v>
      </c>
      <c r="T562" s="346" t="s">
        <v>4</v>
      </c>
      <c r="U562" s="346" t="s">
        <v>1677</v>
      </c>
      <c r="V562" s="14"/>
      <c r="W562" s="14"/>
    </row>
    <row r="563" spans="1:23" s="388" customFormat="1" ht="77.099999999999994" customHeight="1" x14ac:dyDescent="0.3">
      <c r="A563" s="346" t="s">
        <v>972</v>
      </c>
      <c r="B563" s="215">
        <v>352</v>
      </c>
      <c r="C563" s="346" t="s">
        <v>1227</v>
      </c>
      <c r="D563" s="346" t="s">
        <v>1449</v>
      </c>
      <c r="E563" s="348">
        <v>44972</v>
      </c>
      <c r="F563" s="348">
        <v>44974</v>
      </c>
      <c r="G563" s="134">
        <v>45291</v>
      </c>
      <c r="H563" s="71">
        <v>40604062</v>
      </c>
      <c r="I563" s="346" t="s">
        <v>4</v>
      </c>
      <c r="J563" s="356" t="s">
        <v>5</v>
      </c>
      <c r="K563" s="346" t="s">
        <v>1553</v>
      </c>
      <c r="L563" s="19">
        <f t="shared" si="26"/>
        <v>0.41121491736467153</v>
      </c>
      <c r="M563" s="18">
        <v>16696996</v>
      </c>
      <c r="N563" s="18">
        <f t="shared" si="25"/>
        <v>23907066</v>
      </c>
      <c r="O563" s="215">
        <v>0</v>
      </c>
      <c r="P563" s="215">
        <v>0</v>
      </c>
      <c r="Q563" s="26">
        <v>0</v>
      </c>
      <c r="R563" s="232">
        <v>0</v>
      </c>
      <c r="S563" s="22">
        <f t="shared" si="27"/>
        <v>40604062</v>
      </c>
      <c r="T563" s="346" t="s">
        <v>4</v>
      </c>
      <c r="U563" s="346" t="s">
        <v>1680</v>
      </c>
      <c r="V563" s="14"/>
      <c r="W563" s="14"/>
    </row>
    <row r="564" spans="1:23" s="388" customFormat="1" ht="77.099999999999994" customHeight="1" x14ac:dyDescent="0.3">
      <c r="A564" s="357" t="s">
        <v>1099</v>
      </c>
      <c r="B564" s="194">
        <v>357</v>
      </c>
      <c r="C564" s="357" t="s">
        <v>1354</v>
      </c>
      <c r="D564" s="357" t="s">
        <v>1531</v>
      </c>
      <c r="E564" s="403">
        <v>44972</v>
      </c>
      <c r="F564" s="358">
        <v>44973</v>
      </c>
      <c r="G564" s="137">
        <v>45291</v>
      </c>
      <c r="H564" s="74">
        <v>40604062</v>
      </c>
      <c r="I564" s="357" t="s">
        <v>4</v>
      </c>
      <c r="J564" s="368" t="s">
        <v>5</v>
      </c>
      <c r="K564" s="357" t="s">
        <v>1544</v>
      </c>
      <c r="L564" s="37">
        <f t="shared" si="26"/>
        <v>0.4143301721881914</v>
      </c>
      <c r="M564" s="31">
        <v>16823488</v>
      </c>
      <c r="N564" s="31">
        <f t="shared" si="25"/>
        <v>23780574</v>
      </c>
      <c r="O564" s="194">
        <v>0</v>
      </c>
      <c r="P564" s="194">
        <v>0</v>
      </c>
      <c r="Q564" s="32">
        <v>0</v>
      </c>
      <c r="R564" s="255">
        <v>0</v>
      </c>
      <c r="S564" s="22">
        <f t="shared" si="27"/>
        <v>40604062</v>
      </c>
      <c r="T564" s="357" t="s">
        <v>4</v>
      </c>
      <c r="U564" s="357" t="s">
        <v>1803</v>
      </c>
      <c r="V564" s="14"/>
      <c r="W564" s="14"/>
    </row>
    <row r="565" spans="1:23" s="388" customFormat="1" ht="77.099999999999994" customHeight="1" x14ac:dyDescent="0.3">
      <c r="A565" s="346" t="s">
        <v>910</v>
      </c>
      <c r="B565" s="215">
        <v>370</v>
      </c>
      <c r="C565" s="346" t="s">
        <v>1165</v>
      </c>
      <c r="D565" s="346" t="s">
        <v>312</v>
      </c>
      <c r="E565" s="386">
        <v>44972</v>
      </c>
      <c r="F565" s="386">
        <v>44978</v>
      </c>
      <c r="G565" s="134">
        <v>45291</v>
      </c>
      <c r="H565" s="71">
        <v>48421318</v>
      </c>
      <c r="I565" s="346" t="s">
        <v>4</v>
      </c>
      <c r="J565" s="346" t="s">
        <v>5</v>
      </c>
      <c r="K565" s="346" t="s">
        <v>1547</v>
      </c>
      <c r="L565" s="19">
        <f t="shared" si="26"/>
        <v>0.3878787438210583</v>
      </c>
      <c r="M565" s="18">
        <v>18781600</v>
      </c>
      <c r="N565" s="18">
        <f t="shared" si="25"/>
        <v>29639718</v>
      </c>
      <c r="O565" s="215">
        <v>0</v>
      </c>
      <c r="P565" s="215">
        <v>0</v>
      </c>
      <c r="Q565" s="26">
        <v>0</v>
      </c>
      <c r="R565" s="232">
        <v>0</v>
      </c>
      <c r="S565" s="22">
        <f t="shared" si="27"/>
        <v>48421318</v>
      </c>
      <c r="T565" s="346" t="s">
        <v>4</v>
      </c>
      <c r="U565" s="346" t="s">
        <v>1618</v>
      </c>
      <c r="V565" s="14"/>
      <c r="W565" s="14"/>
    </row>
    <row r="566" spans="1:23" s="388" customFormat="1" ht="77.099999999999994" customHeight="1" x14ac:dyDescent="0.3">
      <c r="A566" s="360" t="s">
        <v>919</v>
      </c>
      <c r="B566" s="196">
        <v>373</v>
      </c>
      <c r="C566" s="360" t="s">
        <v>1174</v>
      </c>
      <c r="D566" s="360" t="s">
        <v>1415</v>
      </c>
      <c r="E566" s="361">
        <v>44972</v>
      </c>
      <c r="F566" s="389">
        <v>44974</v>
      </c>
      <c r="G566" s="133">
        <v>45291</v>
      </c>
      <c r="H566" s="70">
        <v>95172968</v>
      </c>
      <c r="I566" s="360" t="s">
        <v>4</v>
      </c>
      <c r="J566" s="387" t="s">
        <v>5</v>
      </c>
      <c r="K566" s="360" t="s">
        <v>1547</v>
      </c>
      <c r="L566" s="47">
        <f t="shared" si="26"/>
        <v>0.39999988231952588</v>
      </c>
      <c r="M566" s="48">
        <v>38069176</v>
      </c>
      <c r="N566" s="48">
        <f t="shared" si="25"/>
        <v>57103792</v>
      </c>
      <c r="O566" s="196">
        <v>0</v>
      </c>
      <c r="P566" s="196">
        <v>0</v>
      </c>
      <c r="Q566" s="50">
        <v>0</v>
      </c>
      <c r="R566" s="332">
        <v>0</v>
      </c>
      <c r="S566" s="22">
        <f t="shared" si="27"/>
        <v>95172968</v>
      </c>
      <c r="T566" s="360" t="s">
        <v>4</v>
      </c>
      <c r="U566" s="360" t="s">
        <v>1627</v>
      </c>
      <c r="V566" s="14"/>
      <c r="W566" s="14"/>
    </row>
    <row r="567" spans="1:23" s="388" customFormat="1" ht="77.099999999999994" customHeight="1" x14ac:dyDescent="0.3">
      <c r="A567" s="357" t="s">
        <v>1078</v>
      </c>
      <c r="B567" s="194">
        <v>380</v>
      </c>
      <c r="C567" s="357" t="s">
        <v>1333</v>
      </c>
      <c r="D567" s="357" t="s">
        <v>1521</v>
      </c>
      <c r="E567" s="358">
        <v>44972</v>
      </c>
      <c r="F567" s="403">
        <v>44973</v>
      </c>
      <c r="G567" s="137">
        <v>45291</v>
      </c>
      <c r="H567" s="74">
        <v>68214867</v>
      </c>
      <c r="I567" s="357" t="s">
        <v>4</v>
      </c>
      <c r="J567" s="368" t="s">
        <v>5</v>
      </c>
      <c r="K567" s="357" t="s">
        <v>1544</v>
      </c>
      <c r="L567" s="37">
        <f t="shared" si="26"/>
        <v>0.41433019285957123</v>
      </c>
      <c r="M567" s="31">
        <v>28263479</v>
      </c>
      <c r="N567" s="31">
        <f t="shared" si="25"/>
        <v>39951388</v>
      </c>
      <c r="O567" s="194">
        <v>0</v>
      </c>
      <c r="P567" s="194">
        <v>0</v>
      </c>
      <c r="Q567" s="32">
        <v>0</v>
      </c>
      <c r="R567" s="255">
        <v>0</v>
      </c>
      <c r="S567" s="22">
        <f t="shared" si="27"/>
        <v>68214867</v>
      </c>
      <c r="T567" s="357" t="s">
        <v>4</v>
      </c>
      <c r="U567" s="357" t="s">
        <v>1782</v>
      </c>
      <c r="V567" s="14"/>
      <c r="W567" s="14"/>
    </row>
    <row r="568" spans="1:23" s="388" customFormat="1" ht="77.099999999999994" customHeight="1" x14ac:dyDescent="0.3">
      <c r="A568" s="357" t="s">
        <v>1080</v>
      </c>
      <c r="B568" s="194">
        <v>381</v>
      </c>
      <c r="C568" s="357" t="s">
        <v>1335</v>
      </c>
      <c r="D568" s="357" t="s">
        <v>1522</v>
      </c>
      <c r="E568" s="358">
        <v>44972</v>
      </c>
      <c r="F568" s="403">
        <v>44973</v>
      </c>
      <c r="G568" s="137">
        <v>45291</v>
      </c>
      <c r="H568" s="74">
        <v>40604062</v>
      </c>
      <c r="I568" s="357" t="s">
        <v>4</v>
      </c>
      <c r="J568" s="368" t="s">
        <v>5</v>
      </c>
      <c r="K568" s="357" t="s">
        <v>1544</v>
      </c>
      <c r="L568" s="37">
        <f t="shared" si="26"/>
        <v>0.4143301721881914</v>
      </c>
      <c r="M568" s="31">
        <v>16823488</v>
      </c>
      <c r="N568" s="31">
        <f t="shared" si="25"/>
        <v>23780574</v>
      </c>
      <c r="O568" s="194">
        <v>0</v>
      </c>
      <c r="P568" s="194">
        <v>0</v>
      </c>
      <c r="Q568" s="32">
        <v>0</v>
      </c>
      <c r="R568" s="255">
        <v>0</v>
      </c>
      <c r="S568" s="22">
        <f t="shared" si="27"/>
        <v>40604062</v>
      </c>
      <c r="T568" s="357" t="s">
        <v>4</v>
      </c>
      <c r="U568" s="357" t="s">
        <v>1784</v>
      </c>
      <c r="V568" s="14"/>
      <c r="W568" s="14"/>
    </row>
    <row r="569" spans="1:23" s="388" customFormat="1" ht="77.099999999999994" customHeight="1" x14ac:dyDescent="0.3">
      <c r="A569" s="357" t="s">
        <v>1084</v>
      </c>
      <c r="B569" s="194">
        <v>383</v>
      </c>
      <c r="C569" s="357" t="s">
        <v>1339</v>
      </c>
      <c r="D569" s="357" t="s">
        <v>1524</v>
      </c>
      <c r="E569" s="358">
        <v>44972</v>
      </c>
      <c r="F569" s="403">
        <v>44973</v>
      </c>
      <c r="G569" s="137">
        <v>45291</v>
      </c>
      <c r="H569" s="74">
        <v>68214867</v>
      </c>
      <c r="I569" s="357" t="s">
        <v>4</v>
      </c>
      <c r="J569" s="368" t="s">
        <v>5</v>
      </c>
      <c r="K569" s="357" t="s">
        <v>1544</v>
      </c>
      <c r="L569" s="37">
        <f t="shared" si="26"/>
        <v>0.41433019285957123</v>
      </c>
      <c r="M569" s="31">
        <v>28263479</v>
      </c>
      <c r="N569" s="31">
        <f t="shared" si="25"/>
        <v>39951388</v>
      </c>
      <c r="O569" s="194">
        <v>0</v>
      </c>
      <c r="P569" s="194">
        <v>0</v>
      </c>
      <c r="Q569" s="32">
        <v>0</v>
      </c>
      <c r="R569" s="255">
        <v>0</v>
      </c>
      <c r="S569" s="22">
        <f t="shared" si="27"/>
        <v>68214867</v>
      </c>
      <c r="T569" s="357" t="s">
        <v>4</v>
      </c>
      <c r="U569" s="357" t="s">
        <v>1788</v>
      </c>
      <c r="V569" s="14"/>
      <c r="W569" s="14"/>
    </row>
    <row r="570" spans="1:23" s="388" customFormat="1" ht="77.099999999999994" customHeight="1" x14ac:dyDescent="0.3">
      <c r="A570" s="357" t="s">
        <v>1086</v>
      </c>
      <c r="B570" s="194">
        <v>384</v>
      </c>
      <c r="C570" s="357" t="s">
        <v>1341</v>
      </c>
      <c r="D570" s="357" t="s">
        <v>1521</v>
      </c>
      <c r="E570" s="358">
        <v>44972</v>
      </c>
      <c r="F570" s="403">
        <v>44978</v>
      </c>
      <c r="G570" s="137">
        <v>45291</v>
      </c>
      <c r="H570" s="74">
        <v>68214867</v>
      </c>
      <c r="I570" s="357" t="s">
        <v>4</v>
      </c>
      <c r="J570" s="368" t="s">
        <v>5</v>
      </c>
      <c r="K570" s="357" t="s">
        <v>1544</v>
      </c>
      <c r="L570" s="37">
        <f t="shared" si="26"/>
        <v>0.39875389627308078</v>
      </c>
      <c r="M570" s="31">
        <v>27200944</v>
      </c>
      <c r="N570" s="31">
        <f t="shared" si="25"/>
        <v>41013923</v>
      </c>
      <c r="O570" s="194">
        <v>0</v>
      </c>
      <c r="P570" s="194">
        <v>0</v>
      </c>
      <c r="Q570" s="32">
        <v>0</v>
      </c>
      <c r="R570" s="255">
        <v>0</v>
      </c>
      <c r="S570" s="22">
        <f t="shared" si="27"/>
        <v>68214867</v>
      </c>
      <c r="T570" s="357" t="s">
        <v>4</v>
      </c>
      <c r="U570" s="357" t="s">
        <v>1790</v>
      </c>
      <c r="V570" s="14"/>
      <c r="W570" s="14"/>
    </row>
    <row r="571" spans="1:23" s="388" customFormat="1" ht="77.099999999999994" customHeight="1" x14ac:dyDescent="0.3">
      <c r="A571" s="357" t="s">
        <v>1090</v>
      </c>
      <c r="B571" s="194">
        <v>385</v>
      </c>
      <c r="C571" s="357" t="s">
        <v>1345</v>
      </c>
      <c r="D571" s="357" t="s">
        <v>1521</v>
      </c>
      <c r="E571" s="358">
        <v>44972</v>
      </c>
      <c r="F571" s="358">
        <v>44973</v>
      </c>
      <c r="G571" s="137">
        <v>45291</v>
      </c>
      <c r="H571" s="74">
        <v>68214867</v>
      </c>
      <c r="I571" s="357" t="s">
        <v>4</v>
      </c>
      <c r="J571" s="368" t="s">
        <v>5</v>
      </c>
      <c r="K571" s="357" t="s">
        <v>1544</v>
      </c>
      <c r="L571" s="37">
        <f t="shared" si="26"/>
        <v>0.32087209083028778</v>
      </c>
      <c r="M571" s="31">
        <v>21888247</v>
      </c>
      <c r="N571" s="31">
        <f t="shared" si="25"/>
        <v>46326620</v>
      </c>
      <c r="O571" s="194">
        <v>0</v>
      </c>
      <c r="P571" s="194">
        <v>0</v>
      </c>
      <c r="Q571" s="32">
        <v>0</v>
      </c>
      <c r="R571" s="255">
        <v>0</v>
      </c>
      <c r="S571" s="22">
        <f t="shared" si="27"/>
        <v>68214867</v>
      </c>
      <c r="T571" s="357" t="s">
        <v>4</v>
      </c>
      <c r="U571" s="357" t="s">
        <v>1794</v>
      </c>
      <c r="V571" s="14"/>
      <c r="W571" s="14"/>
    </row>
    <row r="572" spans="1:23" s="388" customFormat="1" ht="77.099999999999994" customHeight="1" x14ac:dyDescent="0.3">
      <c r="A572" s="346" t="s">
        <v>1112</v>
      </c>
      <c r="B572" s="215">
        <v>386</v>
      </c>
      <c r="C572" s="346" t="s">
        <v>1367</v>
      </c>
      <c r="D572" s="346" t="s">
        <v>1538</v>
      </c>
      <c r="E572" s="386">
        <v>44972</v>
      </c>
      <c r="F572" s="348">
        <v>44972</v>
      </c>
      <c r="G572" s="134">
        <v>45291</v>
      </c>
      <c r="H572" s="71">
        <v>124780112</v>
      </c>
      <c r="I572" s="346" t="s">
        <v>4</v>
      </c>
      <c r="J572" s="356" t="s">
        <v>5</v>
      </c>
      <c r="K572" s="346" t="s">
        <v>1557</v>
      </c>
      <c r="L572" s="19">
        <f t="shared" si="26"/>
        <v>0.4267515323275235</v>
      </c>
      <c r="M572" s="18">
        <v>53250104</v>
      </c>
      <c r="N572" s="18">
        <f t="shared" si="25"/>
        <v>71530008</v>
      </c>
      <c r="O572" s="215">
        <v>0</v>
      </c>
      <c r="P572" s="215">
        <v>0</v>
      </c>
      <c r="Q572" s="26">
        <v>0</v>
      </c>
      <c r="R572" s="232">
        <v>0</v>
      </c>
      <c r="S572" s="22">
        <f t="shared" si="27"/>
        <v>124780112</v>
      </c>
      <c r="T572" s="346" t="s">
        <v>4</v>
      </c>
      <c r="U572" s="346" t="s">
        <v>1816</v>
      </c>
      <c r="V572" s="14"/>
      <c r="W572" s="14"/>
    </row>
    <row r="573" spans="1:23" s="388" customFormat="1" ht="77.099999999999994" customHeight="1" x14ac:dyDescent="0.3">
      <c r="A573" s="363" t="s">
        <v>884</v>
      </c>
      <c r="B573" s="195">
        <v>388</v>
      </c>
      <c r="C573" s="363" t="s">
        <v>1139</v>
      </c>
      <c r="D573" s="363" t="s">
        <v>1391</v>
      </c>
      <c r="E573" s="391">
        <v>44972</v>
      </c>
      <c r="F573" s="391">
        <v>44974</v>
      </c>
      <c r="G573" s="136">
        <v>45291</v>
      </c>
      <c r="H573" s="73">
        <v>113317660</v>
      </c>
      <c r="I573" s="392" t="s">
        <v>4</v>
      </c>
      <c r="J573" s="392" t="s">
        <v>5</v>
      </c>
      <c r="K573" s="363" t="s">
        <v>1543</v>
      </c>
      <c r="L573" s="445">
        <f t="shared" si="26"/>
        <v>0.41772150960406346</v>
      </c>
      <c r="M573" s="59">
        <v>47335224</v>
      </c>
      <c r="N573" s="59">
        <f t="shared" si="25"/>
        <v>65982436</v>
      </c>
      <c r="O573" s="195">
        <v>0</v>
      </c>
      <c r="P573" s="195">
        <v>0</v>
      </c>
      <c r="Q573" s="60">
        <v>0</v>
      </c>
      <c r="R573" s="365">
        <v>0</v>
      </c>
      <c r="S573" s="22">
        <f t="shared" si="27"/>
        <v>113317660</v>
      </c>
      <c r="T573" s="363" t="s">
        <v>4</v>
      </c>
      <c r="U573" s="363" t="s">
        <v>1592</v>
      </c>
      <c r="V573" s="14"/>
      <c r="W573" s="14"/>
    </row>
    <row r="574" spans="1:23" s="388" customFormat="1" ht="77.099999999999994" customHeight="1" x14ac:dyDescent="0.3">
      <c r="A574" s="346" t="s">
        <v>985</v>
      </c>
      <c r="B574" s="215">
        <v>392</v>
      </c>
      <c r="C574" s="346" t="s">
        <v>1240</v>
      </c>
      <c r="D574" s="346" t="s">
        <v>1460</v>
      </c>
      <c r="E574" s="386">
        <v>44972</v>
      </c>
      <c r="F574" s="386">
        <v>44973</v>
      </c>
      <c r="G574" s="134">
        <v>45291</v>
      </c>
      <c r="H574" s="71">
        <v>79943234</v>
      </c>
      <c r="I574" s="356" t="s">
        <v>4</v>
      </c>
      <c r="J574" s="356" t="s">
        <v>5</v>
      </c>
      <c r="K574" s="346" t="s">
        <v>1555</v>
      </c>
      <c r="L574" s="19">
        <f t="shared" si="26"/>
        <v>0.42088600018358024</v>
      </c>
      <c r="M574" s="18">
        <v>33646988</v>
      </c>
      <c r="N574" s="18">
        <f t="shared" si="25"/>
        <v>46296246</v>
      </c>
      <c r="O574" s="215">
        <v>0</v>
      </c>
      <c r="P574" s="215">
        <v>0</v>
      </c>
      <c r="Q574" s="26">
        <v>0</v>
      </c>
      <c r="R574" s="232">
        <v>0</v>
      </c>
      <c r="S574" s="22">
        <f t="shared" si="27"/>
        <v>79943234</v>
      </c>
      <c r="T574" s="346" t="s">
        <v>4</v>
      </c>
      <c r="U574" s="346" t="s">
        <v>1692</v>
      </c>
      <c r="V574" s="14"/>
      <c r="W574" s="14"/>
    </row>
    <row r="575" spans="1:23" s="388" customFormat="1" ht="77.099999999999994" customHeight="1" x14ac:dyDescent="0.3">
      <c r="A575" s="346" t="s">
        <v>891</v>
      </c>
      <c r="B575" s="215">
        <v>394</v>
      </c>
      <c r="C575" s="346" t="s">
        <v>1146</v>
      </c>
      <c r="D575" s="346" t="s">
        <v>1397</v>
      </c>
      <c r="E575" s="386">
        <v>44972</v>
      </c>
      <c r="F575" s="386">
        <v>44974</v>
      </c>
      <c r="G575" s="134">
        <v>45291</v>
      </c>
      <c r="H575" s="71">
        <v>48421318</v>
      </c>
      <c r="I575" s="356" t="s">
        <v>4</v>
      </c>
      <c r="J575" s="356" t="s">
        <v>5</v>
      </c>
      <c r="K575" s="346" t="s">
        <v>1545</v>
      </c>
      <c r="L575" s="19">
        <f t="shared" si="26"/>
        <v>0.39999993391340566</v>
      </c>
      <c r="M575" s="18">
        <v>19368524</v>
      </c>
      <c r="N575" s="18">
        <f t="shared" si="25"/>
        <v>29052794</v>
      </c>
      <c r="O575" s="215">
        <v>0</v>
      </c>
      <c r="P575" s="215">
        <v>0</v>
      </c>
      <c r="Q575" s="26">
        <v>0</v>
      </c>
      <c r="R575" s="232">
        <v>0</v>
      </c>
      <c r="S575" s="22">
        <f t="shared" si="27"/>
        <v>48421318</v>
      </c>
      <c r="T575" s="346" t="s">
        <v>4</v>
      </c>
      <c r="U575" s="346" t="s">
        <v>1599</v>
      </c>
      <c r="V575" s="14"/>
      <c r="W575" s="14"/>
    </row>
    <row r="576" spans="1:23" s="388" customFormat="1" ht="77.099999999999994" customHeight="1" x14ac:dyDescent="0.3">
      <c r="A576" s="346" t="s">
        <v>894</v>
      </c>
      <c r="B576" s="215">
        <v>395</v>
      </c>
      <c r="C576" s="346" t="s">
        <v>1149</v>
      </c>
      <c r="D576" s="346" t="s">
        <v>1400</v>
      </c>
      <c r="E576" s="386">
        <v>44972</v>
      </c>
      <c r="F576" s="386">
        <v>44974</v>
      </c>
      <c r="G576" s="134">
        <v>45291</v>
      </c>
      <c r="H576" s="71">
        <v>76806246</v>
      </c>
      <c r="I576" s="356" t="s">
        <v>4</v>
      </c>
      <c r="J576" s="356" t="s">
        <v>5</v>
      </c>
      <c r="K576" s="346" t="s">
        <v>1545</v>
      </c>
      <c r="L576" s="19">
        <f t="shared" si="26"/>
        <v>0.39999996875254129</v>
      </c>
      <c r="M576" s="18">
        <v>30722496</v>
      </c>
      <c r="N576" s="18">
        <f t="shared" si="25"/>
        <v>46083750</v>
      </c>
      <c r="O576" s="215">
        <v>0</v>
      </c>
      <c r="P576" s="215">
        <v>0</v>
      </c>
      <c r="Q576" s="26">
        <v>0</v>
      </c>
      <c r="R576" s="232">
        <v>0</v>
      </c>
      <c r="S576" s="22">
        <f t="shared" si="27"/>
        <v>76806246</v>
      </c>
      <c r="T576" s="346" t="s">
        <v>4</v>
      </c>
      <c r="U576" s="346" t="s">
        <v>1602</v>
      </c>
      <c r="V576" s="14"/>
      <c r="W576" s="14"/>
    </row>
    <row r="577" spans="1:23" s="388" customFormat="1" ht="77.099999999999994" customHeight="1" x14ac:dyDescent="0.3">
      <c r="A577" s="363" t="s">
        <v>870</v>
      </c>
      <c r="B577" s="195">
        <v>400</v>
      </c>
      <c r="C577" s="363" t="s">
        <v>1125</v>
      </c>
      <c r="D577" s="363" t="s">
        <v>1378</v>
      </c>
      <c r="E577" s="391">
        <v>44972</v>
      </c>
      <c r="F577" s="391">
        <v>44978</v>
      </c>
      <c r="G577" s="136">
        <v>45291</v>
      </c>
      <c r="H577" s="73">
        <v>79943234</v>
      </c>
      <c r="I577" s="392" t="s">
        <v>4</v>
      </c>
      <c r="J577" s="392" t="s">
        <v>5</v>
      </c>
      <c r="K577" s="363" t="s">
        <v>1543</v>
      </c>
      <c r="L577" s="445">
        <f t="shared" si="26"/>
        <v>0.40506327277177706</v>
      </c>
      <c r="M577" s="59">
        <v>32382068</v>
      </c>
      <c r="N577" s="59">
        <f t="shared" si="25"/>
        <v>47561166</v>
      </c>
      <c r="O577" s="195">
        <v>0</v>
      </c>
      <c r="P577" s="195">
        <v>0</v>
      </c>
      <c r="Q577" s="60">
        <v>0</v>
      </c>
      <c r="R577" s="365">
        <v>0</v>
      </c>
      <c r="S577" s="22">
        <f t="shared" si="27"/>
        <v>79943234</v>
      </c>
      <c r="T577" s="363" t="s">
        <v>4</v>
      </c>
      <c r="U577" s="363" t="s">
        <v>1578</v>
      </c>
      <c r="V577" s="14"/>
      <c r="W577" s="14"/>
    </row>
    <row r="578" spans="1:23" s="388" customFormat="1" ht="77.099999999999994" customHeight="1" x14ac:dyDescent="0.3">
      <c r="A578" s="346" t="s">
        <v>989</v>
      </c>
      <c r="B578" s="215">
        <v>311</v>
      </c>
      <c r="C578" s="346" t="s">
        <v>1244</v>
      </c>
      <c r="D578" s="346" t="s">
        <v>1464</v>
      </c>
      <c r="E578" s="348">
        <v>44973</v>
      </c>
      <c r="F578" s="386">
        <v>44977</v>
      </c>
      <c r="G578" s="134">
        <v>45138</v>
      </c>
      <c r="H578" s="71">
        <v>31147509</v>
      </c>
      <c r="I578" s="346" t="s">
        <v>4</v>
      </c>
      <c r="J578" s="356" t="s">
        <v>5</v>
      </c>
      <c r="K578" s="346" t="s">
        <v>1556</v>
      </c>
      <c r="L578" s="19">
        <f t="shared" si="26"/>
        <v>0.75438600884584384</v>
      </c>
      <c r="M578" s="18">
        <v>23497245</v>
      </c>
      <c r="N578" s="18">
        <f t="shared" ref="N578:N641" si="28">+H578-M578</f>
        <v>7650264</v>
      </c>
      <c r="O578" s="215">
        <v>0</v>
      </c>
      <c r="P578" s="215">
        <v>0</v>
      </c>
      <c r="Q578" s="26">
        <v>0</v>
      </c>
      <c r="R578" s="232">
        <v>0</v>
      </c>
      <c r="S578" s="22">
        <f t="shared" si="27"/>
        <v>31147509</v>
      </c>
      <c r="T578" s="346" t="s">
        <v>4</v>
      </c>
      <c r="U578" s="346" t="s">
        <v>1696</v>
      </c>
      <c r="V578" s="14"/>
      <c r="W578" s="14"/>
    </row>
    <row r="579" spans="1:23" s="388" customFormat="1" ht="77.099999999999994" customHeight="1" x14ac:dyDescent="0.3">
      <c r="A579" s="376" t="s">
        <v>1039</v>
      </c>
      <c r="B579" s="200">
        <v>343</v>
      </c>
      <c r="C579" s="376" t="s">
        <v>1294</v>
      </c>
      <c r="D579" s="376" t="s">
        <v>1497</v>
      </c>
      <c r="E579" s="377">
        <v>44973</v>
      </c>
      <c r="F579" s="390">
        <v>44975</v>
      </c>
      <c r="G579" s="135">
        <v>45291</v>
      </c>
      <c r="H579" s="72">
        <v>95172968</v>
      </c>
      <c r="I579" s="376" t="s">
        <v>4</v>
      </c>
      <c r="J579" s="378" t="s">
        <v>5</v>
      </c>
      <c r="K579" s="376" t="s">
        <v>1560</v>
      </c>
      <c r="L579" s="12">
        <f t="shared" si="26"/>
        <v>0.396969589095929</v>
      </c>
      <c r="M579" s="11">
        <v>37780774</v>
      </c>
      <c r="N579" s="11">
        <f t="shared" si="28"/>
        <v>57392194</v>
      </c>
      <c r="O579" s="200">
        <v>0</v>
      </c>
      <c r="P579" s="200">
        <v>0</v>
      </c>
      <c r="Q579" s="65">
        <v>0</v>
      </c>
      <c r="R579" s="227">
        <v>0</v>
      </c>
      <c r="S579" s="22">
        <f t="shared" si="27"/>
        <v>95172968</v>
      </c>
      <c r="T579" s="376" t="s">
        <v>4</v>
      </c>
      <c r="U579" s="376" t="s">
        <v>1745</v>
      </c>
      <c r="V579" s="14"/>
      <c r="W579" s="14"/>
    </row>
    <row r="580" spans="1:23" s="388" customFormat="1" ht="77.099999999999994" customHeight="1" x14ac:dyDescent="0.3">
      <c r="A580" s="357" t="s">
        <v>1100</v>
      </c>
      <c r="B580" s="194">
        <v>358</v>
      </c>
      <c r="C580" s="357" t="s">
        <v>1355</v>
      </c>
      <c r="D580" s="357" t="s">
        <v>1531</v>
      </c>
      <c r="E580" s="403">
        <v>44973</v>
      </c>
      <c r="F580" s="403">
        <v>44974</v>
      </c>
      <c r="G580" s="137">
        <v>45291</v>
      </c>
      <c r="H580" s="74">
        <v>40604062</v>
      </c>
      <c r="I580" s="357" t="s">
        <v>4</v>
      </c>
      <c r="J580" s="368" t="s">
        <v>5</v>
      </c>
      <c r="K580" s="357" t="s">
        <v>1544</v>
      </c>
      <c r="L580" s="37">
        <f t="shared" si="26"/>
        <v>0.41121491736467153</v>
      </c>
      <c r="M580" s="31">
        <v>16696996</v>
      </c>
      <c r="N580" s="31">
        <f t="shared" si="28"/>
        <v>23907066</v>
      </c>
      <c r="O580" s="194">
        <v>0</v>
      </c>
      <c r="P580" s="194">
        <v>0</v>
      </c>
      <c r="Q580" s="32">
        <v>0</v>
      </c>
      <c r="R580" s="255">
        <v>0</v>
      </c>
      <c r="S580" s="22">
        <f t="shared" si="27"/>
        <v>40604062</v>
      </c>
      <c r="T580" s="357" t="s">
        <v>4</v>
      </c>
      <c r="U580" s="357" t="s">
        <v>1804</v>
      </c>
      <c r="V580" s="14"/>
      <c r="W580" s="14"/>
    </row>
    <row r="581" spans="1:23" s="388" customFormat="1" ht="77.099999999999994" customHeight="1" x14ac:dyDescent="0.3">
      <c r="A581" s="346" t="s">
        <v>986</v>
      </c>
      <c r="B581" s="215">
        <v>359</v>
      </c>
      <c r="C581" s="346" t="s">
        <v>1241</v>
      </c>
      <c r="D581" s="346" t="s">
        <v>1461</v>
      </c>
      <c r="E581" s="386">
        <v>44973</v>
      </c>
      <c r="F581" s="386">
        <v>44974</v>
      </c>
      <c r="G581" s="134">
        <v>45291</v>
      </c>
      <c r="H581" s="71">
        <v>60109236</v>
      </c>
      <c r="I581" s="346" t="s">
        <v>4</v>
      </c>
      <c r="J581" s="356" t="s">
        <v>1540</v>
      </c>
      <c r="K581" s="346" t="s">
        <v>1556</v>
      </c>
      <c r="L581" s="19">
        <f t="shared" si="26"/>
        <v>0.39999996007269167</v>
      </c>
      <c r="M581" s="18">
        <v>24043692</v>
      </c>
      <c r="N581" s="18">
        <f t="shared" si="28"/>
        <v>36065544</v>
      </c>
      <c r="O581" s="215">
        <v>0</v>
      </c>
      <c r="P581" s="215">
        <v>0</v>
      </c>
      <c r="Q581" s="26">
        <v>0</v>
      </c>
      <c r="R581" s="232">
        <v>0</v>
      </c>
      <c r="S581" s="22">
        <f t="shared" si="27"/>
        <v>60109236</v>
      </c>
      <c r="T581" s="346" t="s">
        <v>4</v>
      </c>
      <c r="U581" s="346" t="s">
        <v>1693</v>
      </c>
      <c r="V581" s="14"/>
      <c r="W581" s="14"/>
    </row>
    <row r="582" spans="1:23" s="388" customFormat="1" ht="77.099999999999994" customHeight="1" x14ac:dyDescent="0.3">
      <c r="A582" s="346" t="s">
        <v>991</v>
      </c>
      <c r="B582" s="215">
        <v>363</v>
      </c>
      <c r="C582" s="346" t="s">
        <v>1246</v>
      </c>
      <c r="D582" s="346" t="s">
        <v>1466</v>
      </c>
      <c r="E582" s="348">
        <v>44973</v>
      </c>
      <c r="F582" s="386">
        <v>44974</v>
      </c>
      <c r="G582" s="134">
        <v>45291</v>
      </c>
      <c r="H582" s="71">
        <v>36315977</v>
      </c>
      <c r="I582" s="346" t="s">
        <v>4</v>
      </c>
      <c r="J582" s="356" t="s">
        <v>5</v>
      </c>
      <c r="K582" s="346" t="s">
        <v>1556</v>
      </c>
      <c r="L582" s="19">
        <f t="shared" si="26"/>
        <v>0.41379308065978782</v>
      </c>
      <c r="M582" s="18">
        <v>15027300</v>
      </c>
      <c r="N582" s="18">
        <f t="shared" si="28"/>
        <v>21288677</v>
      </c>
      <c r="O582" s="215">
        <v>0</v>
      </c>
      <c r="P582" s="215">
        <v>0</v>
      </c>
      <c r="Q582" s="26">
        <v>0</v>
      </c>
      <c r="R582" s="232">
        <v>0</v>
      </c>
      <c r="S582" s="22">
        <f t="shared" si="27"/>
        <v>36315977</v>
      </c>
      <c r="T582" s="346" t="s">
        <v>4</v>
      </c>
      <c r="U582" s="346" t="s">
        <v>1698</v>
      </c>
      <c r="V582" s="14"/>
      <c r="W582" s="14"/>
    </row>
    <row r="583" spans="1:23" s="388" customFormat="1" ht="77.099999999999994" customHeight="1" x14ac:dyDescent="0.3">
      <c r="A583" s="376" t="s">
        <v>1024</v>
      </c>
      <c r="B583" s="200">
        <v>365</v>
      </c>
      <c r="C583" s="376" t="s">
        <v>1279</v>
      </c>
      <c r="D583" s="376" t="s">
        <v>1483</v>
      </c>
      <c r="E583" s="377">
        <v>44973</v>
      </c>
      <c r="F583" s="390">
        <v>44974</v>
      </c>
      <c r="G583" s="135">
        <v>45046</v>
      </c>
      <c r="H583" s="72">
        <v>16514850</v>
      </c>
      <c r="I583" s="376" t="s">
        <v>4</v>
      </c>
      <c r="J583" s="378" t="s">
        <v>5</v>
      </c>
      <c r="K583" s="376" t="s">
        <v>1560</v>
      </c>
      <c r="L583" s="12">
        <f t="shared" si="26"/>
        <v>1</v>
      </c>
      <c r="M583" s="11">
        <v>16514850</v>
      </c>
      <c r="N583" s="11">
        <f t="shared" si="28"/>
        <v>0</v>
      </c>
      <c r="O583" s="200">
        <v>0</v>
      </c>
      <c r="P583" s="200">
        <v>0</v>
      </c>
      <c r="Q583" s="65">
        <v>0</v>
      </c>
      <c r="R583" s="227">
        <v>0</v>
      </c>
      <c r="S583" s="22">
        <f t="shared" si="27"/>
        <v>16514850</v>
      </c>
      <c r="T583" s="376" t="s">
        <v>4</v>
      </c>
      <c r="U583" s="376" t="s">
        <v>1731</v>
      </c>
      <c r="V583" s="14"/>
      <c r="W583" s="14"/>
    </row>
    <row r="584" spans="1:23" s="388" customFormat="1" ht="77.099999999999994" customHeight="1" x14ac:dyDescent="0.3">
      <c r="A584" s="357" t="s">
        <v>1083</v>
      </c>
      <c r="B584" s="194">
        <v>382</v>
      </c>
      <c r="C584" s="357" t="s">
        <v>1338</v>
      </c>
      <c r="D584" s="357" t="s">
        <v>1522</v>
      </c>
      <c r="E584" s="358">
        <v>44973</v>
      </c>
      <c r="F584" s="403">
        <v>44977</v>
      </c>
      <c r="G584" s="137">
        <v>45291</v>
      </c>
      <c r="H584" s="74">
        <v>40604062</v>
      </c>
      <c r="I584" s="357" t="s">
        <v>4</v>
      </c>
      <c r="J584" s="368" t="s">
        <v>5</v>
      </c>
      <c r="K584" s="357" t="s">
        <v>1544</v>
      </c>
      <c r="L584" s="37">
        <f t="shared" si="26"/>
        <v>0.4018691528941119</v>
      </c>
      <c r="M584" s="31">
        <v>16317520</v>
      </c>
      <c r="N584" s="31">
        <f t="shared" si="28"/>
        <v>24286542</v>
      </c>
      <c r="O584" s="194">
        <v>0</v>
      </c>
      <c r="P584" s="194">
        <v>0</v>
      </c>
      <c r="Q584" s="32">
        <v>0</v>
      </c>
      <c r="R584" s="255">
        <v>0</v>
      </c>
      <c r="S584" s="22">
        <f t="shared" si="27"/>
        <v>40604062</v>
      </c>
      <c r="T584" s="357" t="s">
        <v>4</v>
      </c>
      <c r="U584" s="357" t="s">
        <v>1787</v>
      </c>
      <c r="V584" s="14"/>
      <c r="W584" s="14"/>
    </row>
    <row r="585" spans="1:23" s="388" customFormat="1" ht="77.099999999999994" customHeight="1" x14ac:dyDescent="0.3">
      <c r="A585" s="363" t="s">
        <v>885</v>
      </c>
      <c r="B585" s="195">
        <v>389</v>
      </c>
      <c r="C585" s="363" t="s">
        <v>1140</v>
      </c>
      <c r="D585" s="363" t="s">
        <v>1392</v>
      </c>
      <c r="E585" s="391">
        <v>44973</v>
      </c>
      <c r="F585" s="391">
        <v>44979</v>
      </c>
      <c r="G585" s="136">
        <v>45291</v>
      </c>
      <c r="H585" s="73">
        <v>113317660</v>
      </c>
      <c r="I585" s="392" t="s">
        <v>4</v>
      </c>
      <c r="J585" s="392" t="s">
        <v>5</v>
      </c>
      <c r="K585" s="363" t="s">
        <v>1543</v>
      </c>
      <c r="L585" s="445">
        <f t="shared" si="26"/>
        <v>0.40189873317186392</v>
      </c>
      <c r="M585" s="59">
        <v>45542224</v>
      </c>
      <c r="N585" s="59">
        <f t="shared" si="28"/>
        <v>67775436</v>
      </c>
      <c r="O585" s="195">
        <v>0</v>
      </c>
      <c r="P585" s="195">
        <v>0</v>
      </c>
      <c r="Q585" s="60">
        <v>0</v>
      </c>
      <c r="R585" s="365">
        <v>0</v>
      </c>
      <c r="S585" s="22">
        <f t="shared" si="27"/>
        <v>113317660</v>
      </c>
      <c r="T585" s="363" t="s">
        <v>4</v>
      </c>
      <c r="U585" s="363" t="s">
        <v>1593</v>
      </c>
      <c r="V585" s="14"/>
      <c r="W585" s="14"/>
    </row>
    <row r="586" spans="1:23" s="388" customFormat="1" ht="77.099999999999994" customHeight="1" x14ac:dyDescent="0.3">
      <c r="A586" s="346" t="s">
        <v>957</v>
      </c>
      <c r="B586" s="215">
        <v>403</v>
      </c>
      <c r="C586" s="346" t="s">
        <v>1212</v>
      </c>
      <c r="D586" s="346" t="s">
        <v>1434</v>
      </c>
      <c r="E586" s="386">
        <v>44973</v>
      </c>
      <c r="F586" s="386">
        <v>44974</v>
      </c>
      <c r="G586" s="134">
        <v>45138</v>
      </c>
      <c r="H586" s="71">
        <v>38403120</v>
      </c>
      <c r="I586" s="356" t="s">
        <v>4</v>
      </c>
      <c r="J586" s="356" t="s">
        <v>5</v>
      </c>
      <c r="K586" s="346" t="s">
        <v>1549</v>
      </c>
      <c r="L586" s="19">
        <f t="shared" si="26"/>
        <v>0.8</v>
      </c>
      <c r="M586" s="18">
        <v>30722496</v>
      </c>
      <c r="N586" s="18">
        <f t="shared" si="28"/>
        <v>7680624</v>
      </c>
      <c r="O586" s="215">
        <v>0</v>
      </c>
      <c r="P586" s="215">
        <v>0</v>
      </c>
      <c r="Q586" s="26">
        <v>0</v>
      </c>
      <c r="R586" s="232">
        <v>0</v>
      </c>
      <c r="S586" s="22">
        <f t="shared" si="27"/>
        <v>38403120</v>
      </c>
      <c r="T586" s="346" t="s">
        <v>4</v>
      </c>
      <c r="U586" s="346" t="s">
        <v>1665</v>
      </c>
      <c r="V586" s="14"/>
      <c r="W586" s="14"/>
    </row>
    <row r="587" spans="1:23" s="388" customFormat="1" ht="77.099999999999994" customHeight="1" x14ac:dyDescent="0.3">
      <c r="A587" s="376" t="s">
        <v>1020</v>
      </c>
      <c r="B587" s="200">
        <v>362</v>
      </c>
      <c r="C587" s="376" t="s">
        <v>1275</v>
      </c>
      <c r="D587" s="376" t="s">
        <v>1483</v>
      </c>
      <c r="E587" s="377">
        <v>44974</v>
      </c>
      <c r="F587" s="390">
        <v>44975</v>
      </c>
      <c r="G587" s="135">
        <v>45046</v>
      </c>
      <c r="H587" s="72">
        <v>22768647</v>
      </c>
      <c r="I587" s="376" t="s">
        <v>4</v>
      </c>
      <c r="J587" s="378" t="s">
        <v>5</v>
      </c>
      <c r="K587" s="376" t="s">
        <v>1560</v>
      </c>
      <c r="L587" s="12">
        <f t="shared" si="26"/>
        <v>0.78888842187241082</v>
      </c>
      <c r="M587" s="11">
        <v>17961922</v>
      </c>
      <c r="N587" s="11">
        <f t="shared" si="28"/>
        <v>4806725</v>
      </c>
      <c r="O587" s="200">
        <v>0</v>
      </c>
      <c r="P587" s="200">
        <v>0</v>
      </c>
      <c r="Q587" s="65">
        <v>0</v>
      </c>
      <c r="R587" s="227">
        <v>0</v>
      </c>
      <c r="S587" s="22">
        <f t="shared" si="27"/>
        <v>22768647</v>
      </c>
      <c r="T587" s="376" t="s">
        <v>4</v>
      </c>
      <c r="U587" s="376" t="s">
        <v>1727</v>
      </c>
      <c r="V587" s="14"/>
      <c r="W587" s="14"/>
    </row>
    <row r="588" spans="1:23" s="388" customFormat="1" ht="77.099999999999994" customHeight="1" x14ac:dyDescent="0.3">
      <c r="A588" s="376" t="s">
        <v>1023</v>
      </c>
      <c r="B588" s="200">
        <v>366</v>
      </c>
      <c r="C588" s="376" t="s">
        <v>1278</v>
      </c>
      <c r="D588" s="376" t="s">
        <v>1483</v>
      </c>
      <c r="E588" s="377">
        <v>44974</v>
      </c>
      <c r="F588" s="390">
        <v>44978</v>
      </c>
      <c r="G588" s="135">
        <v>45046</v>
      </c>
      <c r="H588" s="72">
        <v>22768647</v>
      </c>
      <c r="I588" s="376" t="s">
        <v>4</v>
      </c>
      <c r="J588" s="378" t="s">
        <v>5</v>
      </c>
      <c r="K588" s="376" t="s">
        <v>1560</v>
      </c>
      <c r="L588" s="12">
        <f t="shared" si="26"/>
        <v>0.75555521590720787</v>
      </c>
      <c r="M588" s="11">
        <v>17202970</v>
      </c>
      <c r="N588" s="11">
        <f t="shared" si="28"/>
        <v>5565677</v>
      </c>
      <c r="O588" s="200">
        <v>0</v>
      </c>
      <c r="P588" s="200">
        <v>0</v>
      </c>
      <c r="Q588" s="65">
        <v>0</v>
      </c>
      <c r="R588" s="227">
        <v>0</v>
      </c>
      <c r="S588" s="22">
        <f t="shared" si="27"/>
        <v>22768647</v>
      </c>
      <c r="T588" s="376" t="s">
        <v>4</v>
      </c>
      <c r="U588" s="376" t="s">
        <v>1730</v>
      </c>
      <c r="V588" s="14"/>
      <c r="W588" s="14"/>
    </row>
    <row r="589" spans="1:23" s="388" customFormat="1" ht="77.099999999999994" customHeight="1" x14ac:dyDescent="0.3">
      <c r="A589" s="405" t="s">
        <v>900</v>
      </c>
      <c r="B589" s="322">
        <v>368</v>
      </c>
      <c r="C589" s="405" t="s">
        <v>1155</v>
      </c>
      <c r="D589" s="405" t="s">
        <v>1406</v>
      </c>
      <c r="E589" s="406">
        <v>44974</v>
      </c>
      <c r="F589" s="407">
        <v>44978</v>
      </c>
      <c r="G589" s="141">
        <v>45291</v>
      </c>
      <c r="H589" s="80">
        <v>95172968</v>
      </c>
      <c r="I589" s="408" t="s">
        <v>4</v>
      </c>
      <c r="J589" s="408" t="s">
        <v>5</v>
      </c>
      <c r="K589" s="405" t="s">
        <v>1546</v>
      </c>
      <c r="L589" s="327">
        <f t="shared" si="26"/>
        <v>0.38787870942513847</v>
      </c>
      <c r="M589" s="44">
        <v>36915568</v>
      </c>
      <c r="N589" s="44">
        <f t="shared" si="28"/>
        <v>58257400</v>
      </c>
      <c r="O589" s="322">
        <v>0</v>
      </c>
      <c r="P589" s="322">
        <v>0</v>
      </c>
      <c r="Q589" s="46">
        <v>0</v>
      </c>
      <c r="R589" s="331">
        <v>0</v>
      </c>
      <c r="S589" s="22">
        <f t="shared" si="27"/>
        <v>95172968</v>
      </c>
      <c r="T589" s="405" t="s">
        <v>4</v>
      </c>
      <c r="U589" s="405" t="s">
        <v>1608</v>
      </c>
      <c r="V589" s="14"/>
      <c r="W589" s="14"/>
    </row>
    <row r="590" spans="1:23" s="388" customFormat="1" ht="77.099999999999994" customHeight="1" x14ac:dyDescent="0.3">
      <c r="A590" s="346" t="s">
        <v>982</v>
      </c>
      <c r="B590" s="215">
        <v>371</v>
      </c>
      <c r="C590" s="346" t="s">
        <v>1237</v>
      </c>
      <c r="D590" s="346" t="s">
        <v>1458</v>
      </c>
      <c r="E590" s="386">
        <v>44974</v>
      </c>
      <c r="F590" s="348">
        <v>44979</v>
      </c>
      <c r="G590" s="134">
        <v>45291</v>
      </c>
      <c r="H590" s="71">
        <v>83485039</v>
      </c>
      <c r="I590" s="346" t="s">
        <v>4</v>
      </c>
      <c r="J590" s="356" t="s">
        <v>5</v>
      </c>
      <c r="K590" s="346" t="s">
        <v>1554</v>
      </c>
      <c r="L590" s="19">
        <f t="shared" si="26"/>
        <v>0.38484840379603824</v>
      </c>
      <c r="M590" s="18">
        <v>32129084</v>
      </c>
      <c r="N590" s="18">
        <f t="shared" si="28"/>
        <v>51355955</v>
      </c>
      <c r="O590" s="215">
        <v>0</v>
      </c>
      <c r="P590" s="215">
        <v>0</v>
      </c>
      <c r="Q590" s="26">
        <v>0</v>
      </c>
      <c r="R590" s="232">
        <v>0</v>
      </c>
      <c r="S590" s="22">
        <f t="shared" si="27"/>
        <v>83485039</v>
      </c>
      <c r="T590" s="346" t="s">
        <v>4</v>
      </c>
      <c r="U590" s="346" t="s">
        <v>1689</v>
      </c>
      <c r="V590" s="14"/>
      <c r="W590" s="14"/>
    </row>
    <row r="591" spans="1:23" s="388" customFormat="1" ht="77.099999999999994" customHeight="1" x14ac:dyDescent="0.3">
      <c r="A591" s="363" t="s">
        <v>1103</v>
      </c>
      <c r="B591" s="195">
        <v>375</v>
      </c>
      <c r="C591" s="363" t="s">
        <v>1358</v>
      </c>
      <c r="D591" s="363" t="s">
        <v>1533</v>
      </c>
      <c r="E591" s="391">
        <v>44974</v>
      </c>
      <c r="F591" s="364">
        <v>44978</v>
      </c>
      <c r="G591" s="136">
        <v>45107</v>
      </c>
      <c r="H591" s="73">
        <v>34405940</v>
      </c>
      <c r="I591" s="363" t="s">
        <v>4</v>
      </c>
      <c r="J591" s="392" t="s">
        <v>5</v>
      </c>
      <c r="K591" s="363" t="s">
        <v>1543</v>
      </c>
      <c r="L591" s="445">
        <f t="shared" si="26"/>
        <v>0.94117666891240293</v>
      </c>
      <c r="M591" s="59">
        <v>32382068</v>
      </c>
      <c r="N591" s="59">
        <f t="shared" si="28"/>
        <v>2023872</v>
      </c>
      <c r="O591" s="195">
        <v>0</v>
      </c>
      <c r="P591" s="195">
        <v>0</v>
      </c>
      <c r="Q591" s="60">
        <v>0</v>
      </c>
      <c r="R591" s="365">
        <v>0</v>
      </c>
      <c r="S591" s="22">
        <f t="shared" si="27"/>
        <v>34405940</v>
      </c>
      <c r="T591" s="363" t="s">
        <v>4</v>
      </c>
      <c r="U591" s="363" t="s">
        <v>1807</v>
      </c>
      <c r="V591" s="14"/>
      <c r="W591" s="14"/>
    </row>
    <row r="592" spans="1:23" s="388" customFormat="1" ht="77.099999999999994" customHeight="1" x14ac:dyDescent="0.3">
      <c r="A592" s="357" t="s">
        <v>1074</v>
      </c>
      <c r="B592" s="194">
        <v>377</v>
      </c>
      <c r="C592" s="357" t="s">
        <v>1329</v>
      </c>
      <c r="D592" s="357" t="s">
        <v>1519</v>
      </c>
      <c r="E592" s="358">
        <v>44974</v>
      </c>
      <c r="F592" s="403">
        <v>44977</v>
      </c>
      <c r="G592" s="137">
        <v>45291</v>
      </c>
      <c r="H592" s="74">
        <v>81208154</v>
      </c>
      <c r="I592" s="357" t="s">
        <v>4</v>
      </c>
      <c r="J592" s="368" t="s">
        <v>5</v>
      </c>
      <c r="K592" s="357" t="s">
        <v>1544</v>
      </c>
      <c r="L592" s="37">
        <f t="shared" si="26"/>
        <v>0.40186915220360753</v>
      </c>
      <c r="M592" s="31">
        <v>32635052</v>
      </c>
      <c r="N592" s="31">
        <f t="shared" si="28"/>
        <v>48573102</v>
      </c>
      <c r="O592" s="194">
        <v>0</v>
      </c>
      <c r="P592" s="194">
        <v>0</v>
      </c>
      <c r="Q592" s="32">
        <v>0</v>
      </c>
      <c r="R592" s="255">
        <v>0</v>
      </c>
      <c r="S592" s="22">
        <f t="shared" si="27"/>
        <v>81208154</v>
      </c>
      <c r="T592" s="357" t="s">
        <v>4</v>
      </c>
      <c r="U592" s="357" t="s">
        <v>1778</v>
      </c>
      <c r="V592" s="14"/>
      <c r="W592" s="14"/>
    </row>
    <row r="593" spans="1:23" s="388" customFormat="1" ht="77.099999999999994" customHeight="1" x14ac:dyDescent="0.3">
      <c r="A593" s="360" t="s">
        <v>946</v>
      </c>
      <c r="B593" s="196">
        <v>378</v>
      </c>
      <c r="C593" s="360" t="s">
        <v>1201</v>
      </c>
      <c r="D593" s="360" t="s">
        <v>447</v>
      </c>
      <c r="E593" s="389">
        <v>44974</v>
      </c>
      <c r="F593" s="389">
        <v>44984</v>
      </c>
      <c r="G593" s="133">
        <v>45291</v>
      </c>
      <c r="H593" s="70">
        <v>80955170</v>
      </c>
      <c r="I593" s="387" t="s">
        <v>4</v>
      </c>
      <c r="J593" s="387" t="s">
        <v>5</v>
      </c>
      <c r="K593" s="360" t="s">
        <v>1548</v>
      </c>
      <c r="L593" s="47">
        <f t="shared" si="26"/>
        <v>0.38125006716680354</v>
      </c>
      <c r="M593" s="48">
        <v>30864164</v>
      </c>
      <c r="N593" s="48">
        <f t="shared" si="28"/>
        <v>50091006</v>
      </c>
      <c r="O593" s="196">
        <v>0</v>
      </c>
      <c r="P593" s="196">
        <v>0</v>
      </c>
      <c r="Q593" s="50">
        <v>0</v>
      </c>
      <c r="R593" s="332">
        <v>0</v>
      </c>
      <c r="S593" s="22">
        <f t="shared" si="27"/>
        <v>80955170</v>
      </c>
      <c r="T593" s="360" t="s">
        <v>4</v>
      </c>
      <c r="U593" s="360" t="s">
        <v>1654</v>
      </c>
      <c r="V593" s="14"/>
      <c r="W593" s="14"/>
    </row>
    <row r="594" spans="1:23" s="388" customFormat="1" ht="77.099999999999994" customHeight="1" x14ac:dyDescent="0.3">
      <c r="A594" s="360" t="s">
        <v>952</v>
      </c>
      <c r="B594" s="196">
        <v>379</v>
      </c>
      <c r="C594" s="360" t="s">
        <v>1207</v>
      </c>
      <c r="D594" s="360" t="s">
        <v>1431</v>
      </c>
      <c r="E594" s="389">
        <v>44974</v>
      </c>
      <c r="F594" s="389">
        <v>44977</v>
      </c>
      <c r="G594" s="133">
        <v>45291</v>
      </c>
      <c r="H594" s="70">
        <v>102003560</v>
      </c>
      <c r="I594" s="387" t="s">
        <v>4</v>
      </c>
      <c r="J594" s="387" t="s">
        <v>5</v>
      </c>
      <c r="K594" s="360" t="s">
        <v>1548</v>
      </c>
      <c r="L594" s="47">
        <f t="shared" si="26"/>
        <v>0.4031249987745526</v>
      </c>
      <c r="M594" s="48">
        <v>41120185</v>
      </c>
      <c r="N594" s="48">
        <f t="shared" si="28"/>
        <v>60883375</v>
      </c>
      <c r="O594" s="196">
        <v>0</v>
      </c>
      <c r="P594" s="196">
        <v>0</v>
      </c>
      <c r="Q594" s="50">
        <v>0</v>
      </c>
      <c r="R594" s="332">
        <v>0</v>
      </c>
      <c r="S594" s="22">
        <f t="shared" si="27"/>
        <v>102003560</v>
      </c>
      <c r="T594" s="360" t="s">
        <v>4</v>
      </c>
      <c r="U594" s="360" t="s">
        <v>1660</v>
      </c>
      <c r="V594" s="14"/>
      <c r="W594" s="14"/>
    </row>
    <row r="595" spans="1:23" s="388" customFormat="1" ht="77.099999999999994" customHeight="1" x14ac:dyDescent="0.3">
      <c r="A595" s="346" t="s">
        <v>968</v>
      </c>
      <c r="B595" s="215">
        <v>387</v>
      </c>
      <c r="C595" s="346" t="s">
        <v>1223</v>
      </c>
      <c r="D595" s="346" t="s">
        <v>1445</v>
      </c>
      <c r="E595" s="386">
        <v>44974</v>
      </c>
      <c r="F595" s="386">
        <v>44978</v>
      </c>
      <c r="G595" s="134">
        <v>45291</v>
      </c>
      <c r="H595" s="71">
        <v>40351078</v>
      </c>
      <c r="I595" s="356" t="s">
        <v>4</v>
      </c>
      <c r="J595" s="356" t="s">
        <v>5</v>
      </c>
      <c r="K595" s="346" t="s">
        <v>1553</v>
      </c>
      <c r="L595" s="19">
        <f t="shared" si="26"/>
        <v>0.3918492338668127</v>
      </c>
      <c r="M595" s="18">
        <v>15811539</v>
      </c>
      <c r="N595" s="18">
        <f t="shared" si="28"/>
        <v>24539539</v>
      </c>
      <c r="O595" s="215">
        <v>0</v>
      </c>
      <c r="P595" s="215">
        <v>0</v>
      </c>
      <c r="Q595" s="26">
        <v>0</v>
      </c>
      <c r="R595" s="232">
        <v>0</v>
      </c>
      <c r="S595" s="22">
        <f t="shared" si="27"/>
        <v>40351078</v>
      </c>
      <c r="T595" s="346" t="s">
        <v>4</v>
      </c>
      <c r="U595" s="346" t="s">
        <v>1676</v>
      </c>
      <c r="V595" s="14"/>
      <c r="W595" s="14"/>
    </row>
    <row r="596" spans="1:23" s="388" customFormat="1" ht="77.099999999999994" customHeight="1" x14ac:dyDescent="0.3">
      <c r="A596" s="363" t="s">
        <v>882</v>
      </c>
      <c r="B596" s="195">
        <v>390</v>
      </c>
      <c r="C596" s="363" t="s">
        <v>1137</v>
      </c>
      <c r="D596" s="363" t="s">
        <v>1389</v>
      </c>
      <c r="E596" s="391">
        <v>44974</v>
      </c>
      <c r="F596" s="391">
        <v>44979</v>
      </c>
      <c r="G596" s="136">
        <v>45291</v>
      </c>
      <c r="H596" s="73">
        <v>113317660</v>
      </c>
      <c r="I596" s="392" t="s">
        <v>4</v>
      </c>
      <c r="J596" s="392" t="s">
        <v>5</v>
      </c>
      <c r="K596" s="363" t="s">
        <v>1543</v>
      </c>
      <c r="L596" s="445">
        <f t="shared" si="26"/>
        <v>0.40189873317186392</v>
      </c>
      <c r="M596" s="59">
        <v>45542224</v>
      </c>
      <c r="N596" s="59">
        <f t="shared" si="28"/>
        <v>67775436</v>
      </c>
      <c r="O596" s="195">
        <v>0</v>
      </c>
      <c r="P596" s="195">
        <v>0</v>
      </c>
      <c r="Q596" s="60">
        <v>0</v>
      </c>
      <c r="R596" s="365">
        <v>0</v>
      </c>
      <c r="S596" s="22">
        <f t="shared" si="27"/>
        <v>113317660</v>
      </c>
      <c r="T596" s="363" t="s">
        <v>4</v>
      </c>
      <c r="U596" s="363" t="s">
        <v>1590</v>
      </c>
      <c r="V596" s="14"/>
      <c r="W596" s="14"/>
    </row>
    <row r="597" spans="1:23" s="388" customFormat="1" ht="77.099999999999994" customHeight="1" x14ac:dyDescent="0.3">
      <c r="A597" s="346" t="s">
        <v>960</v>
      </c>
      <c r="B597" s="215">
        <v>393</v>
      </c>
      <c r="C597" s="346" t="s">
        <v>1215</v>
      </c>
      <c r="D597" s="346" t="s">
        <v>1437</v>
      </c>
      <c r="E597" s="386">
        <v>44974</v>
      </c>
      <c r="F597" s="386">
        <v>44974</v>
      </c>
      <c r="G597" s="134">
        <v>45291</v>
      </c>
      <c r="H597" s="71">
        <v>95172968</v>
      </c>
      <c r="I597" s="356" t="s">
        <v>4</v>
      </c>
      <c r="J597" s="356" t="s">
        <v>5</v>
      </c>
      <c r="K597" s="346" t="s">
        <v>1550</v>
      </c>
      <c r="L597" s="19">
        <f t="shared" si="26"/>
        <v>0.39999988231952588</v>
      </c>
      <c r="M597" s="18">
        <v>38069176</v>
      </c>
      <c r="N597" s="18">
        <f t="shared" si="28"/>
        <v>57103792</v>
      </c>
      <c r="O597" s="215">
        <v>0</v>
      </c>
      <c r="P597" s="215">
        <v>0</v>
      </c>
      <c r="Q597" s="26">
        <v>0</v>
      </c>
      <c r="R597" s="232">
        <v>0</v>
      </c>
      <c r="S597" s="22">
        <f t="shared" si="27"/>
        <v>95172968</v>
      </c>
      <c r="T597" s="346" t="s">
        <v>4</v>
      </c>
      <c r="U597" s="346" t="s">
        <v>1668</v>
      </c>
      <c r="V597" s="14"/>
      <c r="W597" s="14"/>
    </row>
    <row r="598" spans="1:23" s="388" customFormat="1" ht="77.099999999999994" customHeight="1" x14ac:dyDescent="0.3">
      <c r="A598" s="346" t="s">
        <v>862</v>
      </c>
      <c r="B598" s="215">
        <v>397</v>
      </c>
      <c r="C598" s="346" t="s">
        <v>1117</v>
      </c>
      <c r="D598" s="346" t="s">
        <v>1372</v>
      </c>
      <c r="E598" s="348">
        <v>44974</v>
      </c>
      <c r="F598" s="386">
        <v>44979</v>
      </c>
      <c r="G598" s="134">
        <v>45291</v>
      </c>
      <c r="H598" s="71">
        <v>57194846</v>
      </c>
      <c r="I598" s="356" t="s">
        <v>4</v>
      </c>
      <c r="J598" s="356" t="s">
        <v>5</v>
      </c>
      <c r="K598" s="346" t="s">
        <v>1541</v>
      </c>
      <c r="L598" s="19">
        <f t="shared" ref="L598:L661" si="29">+M598/H598</f>
        <v>0.40445859404884138</v>
      </c>
      <c r="M598" s="18">
        <v>23132947</v>
      </c>
      <c r="N598" s="18">
        <f t="shared" si="28"/>
        <v>34061899</v>
      </c>
      <c r="O598" s="215">
        <v>0</v>
      </c>
      <c r="P598" s="215">
        <v>0</v>
      </c>
      <c r="Q598" s="26">
        <v>0</v>
      </c>
      <c r="R598" s="232">
        <v>0</v>
      </c>
      <c r="S598" s="22">
        <f t="shared" ref="S598:S661" si="30">H598+Q598</f>
        <v>57194846</v>
      </c>
      <c r="T598" s="346" t="s">
        <v>4</v>
      </c>
      <c r="U598" s="346" t="s">
        <v>1570</v>
      </c>
      <c r="V598" s="14"/>
      <c r="W598" s="14"/>
    </row>
    <row r="599" spans="1:23" s="388" customFormat="1" ht="77.099999999999994" customHeight="1" x14ac:dyDescent="0.3">
      <c r="A599" s="346" t="s">
        <v>973</v>
      </c>
      <c r="B599" s="215">
        <v>401</v>
      </c>
      <c r="C599" s="346" t="s">
        <v>1228</v>
      </c>
      <c r="D599" s="346" t="s">
        <v>1450</v>
      </c>
      <c r="E599" s="386">
        <v>44974</v>
      </c>
      <c r="F599" s="386">
        <v>44974</v>
      </c>
      <c r="G599" s="134">
        <v>45291</v>
      </c>
      <c r="H599" s="71">
        <v>83485039</v>
      </c>
      <c r="I599" s="356" t="s">
        <v>4</v>
      </c>
      <c r="J599" s="356" t="s">
        <v>5</v>
      </c>
      <c r="K599" s="346" t="s">
        <v>1554</v>
      </c>
      <c r="L599" s="19">
        <f t="shared" si="29"/>
        <v>0.30909071025288737</v>
      </c>
      <c r="M599" s="18">
        <v>25804450</v>
      </c>
      <c r="N599" s="18">
        <f t="shared" si="28"/>
        <v>57680589</v>
      </c>
      <c r="O599" s="215">
        <v>0</v>
      </c>
      <c r="P599" s="215">
        <v>0</v>
      </c>
      <c r="Q599" s="26">
        <v>0</v>
      </c>
      <c r="R599" s="232">
        <v>0</v>
      </c>
      <c r="S599" s="22">
        <f t="shared" si="30"/>
        <v>83485039</v>
      </c>
      <c r="T599" s="346" t="s">
        <v>4</v>
      </c>
      <c r="U599" s="346" t="s">
        <v>1681</v>
      </c>
      <c r="V599" s="14"/>
      <c r="W599" s="14"/>
    </row>
    <row r="600" spans="1:23" s="388" customFormat="1" ht="77.099999999999994" customHeight="1" x14ac:dyDescent="0.3">
      <c r="A600" s="357" t="s">
        <v>1094</v>
      </c>
      <c r="B600" s="194">
        <v>405</v>
      </c>
      <c r="C600" s="357" t="s">
        <v>1349</v>
      </c>
      <c r="D600" s="357" t="s">
        <v>1525</v>
      </c>
      <c r="E600" s="403">
        <v>44974</v>
      </c>
      <c r="F600" s="358">
        <v>44978</v>
      </c>
      <c r="G600" s="137">
        <v>45291</v>
      </c>
      <c r="H600" s="74">
        <v>68214867</v>
      </c>
      <c r="I600" s="368" t="s">
        <v>4</v>
      </c>
      <c r="J600" s="368" t="s">
        <v>5</v>
      </c>
      <c r="K600" s="357" t="s">
        <v>1544</v>
      </c>
      <c r="L600" s="37">
        <f t="shared" si="29"/>
        <v>0.39875389627308078</v>
      </c>
      <c r="M600" s="31">
        <v>27200944</v>
      </c>
      <c r="N600" s="31">
        <f t="shared" si="28"/>
        <v>41013923</v>
      </c>
      <c r="O600" s="194">
        <v>0</v>
      </c>
      <c r="P600" s="194">
        <v>0</v>
      </c>
      <c r="Q600" s="32">
        <v>0</v>
      </c>
      <c r="R600" s="255">
        <v>0</v>
      </c>
      <c r="S600" s="22">
        <f t="shared" si="30"/>
        <v>68214867</v>
      </c>
      <c r="T600" s="357" t="s">
        <v>4</v>
      </c>
      <c r="U600" s="357" t="s">
        <v>1798</v>
      </c>
      <c r="V600" s="14"/>
      <c r="W600" s="14"/>
    </row>
    <row r="601" spans="1:23" s="388" customFormat="1" ht="77.099999999999994" customHeight="1" x14ac:dyDescent="0.3">
      <c r="A601" s="357" t="s">
        <v>1087</v>
      </c>
      <c r="B601" s="194">
        <v>406</v>
      </c>
      <c r="C601" s="357" t="s">
        <v>1342</v>
      </c>
      <c r="D601" s="357" t="s">
        <v>1525</v>
      </c>
      <c r="E601" s="358">
        <v>44974</v>
      </c>
      <c r="F601" s="403">
        <v>44978</v>
      </c>
      <c r="G601" s="137">
        <v>45291</v>
      </c>
      <c r="H601" s="74">
        <v>68214867</v>
      </c>
      <c r="I601" s="368" t="s">
        <v>4</v>
      </c>
      <c r="J601" s="368" t="s">
        <v>5</v>
      </c>
      <c r="K601" s="357" t="s">
        <v>1544</v>
      </c>
      <c r="L601" s="37">
        <f t="shared" si="29"/>
        <v>0.39875389627308078</v>
      </c>
      <c r="M601" s="31">
        <v>27200944</v>
      </c>
      <c r="N601" s="31">
        <f t="shared" si="28"/>
        <v>41013923</v>
      </c>
      <c r="O601" s="194">
        <v>0</v>
      </c>
      <c r="P601" s="194">
        <v>0</v>
      </c>
      <c r="Q601" s="32">
        <v>0</v>
      </c>
      <c r="R601" s="255">
        <v>0</v>
      </c>
      <c r="S601" s="22">
        <f t="shared" si="30"/>
        <v>68214867</v>
      </c>
      <c r="T601" s="357" t="s">
        <v>4</v>
      </c>
      <c r="U601" s="357" t="s">
        <v>1791</v>
      </c>
      <c r="V601" s="14"/>
      <c r="W601" s="14"/>
    </row>
    <row r="602" spans="1:23" s="388" customFormat="1" ht="77.099999999999994" customHeight="1" x14ac:dyDescent="0.3">
      <c r="A602" s="346" t="s">
        <v>1047</v>
      </c>
      <c r="B602" s="215">
        <v>408</v>
      </c>
      <c r="C602" s="346" t="s">
        <v>1302</v>
      </c>
      <c r="D602" s="346" t="s">
        <v>794</v>
      </c>
      <c r="E602" s="348">
        <v>44974</v>
      </c>
      <c r="F602" s="386">
        <v>44978</v>
      </c>
      <c r="G602" s="134">
        <v>45291</v>
      </c>
      <c r="H602" s="71">
        <v>90558508</v>
      </c>
      <c r="I602" s="356" t="s">
        <v>4</v>
      </c>
      <c r="J602" s="356" t="s">
        <v>5</v>
      </c>
      <c r="K602" s="346" t="s">
        <v>1562</v>
      </c>
      <c r="L602" s="19">
        <f t="shared" si="29"/>
        <v>0.40764328846937276</v>
      </c>
      <c r="M602" s="18">
        <v>36915568</v>
      </c>
      <c r="N602" s="18">
        <f t="shared" si="28"/>
        <v>53642940</v>
      </c>
      <c r="O602" s="215">
        <v>0</v>
      </c>
      <c r="P602" s="215">
        <v>0</v>
      </c>
      <c r="Q602" s="26">
        <v>0</v>
      </c>
      <c r="R602" s="232">
        <v>0</v>
      </c>
      <c r="S602" s="22">
        <f t="shared" si="30"/>
        <v>90558508</v>
      </c>
      <c r="T602" s="346" t="s">
        <v>4</v>
      </c>
      <c r="U602" s="346" t="s">
        <v>1752</v>
      </c>
      <c r="V602" s="14"/>
      <c r="W602" s="14"/>
    </row>
    <row r="603" spans="1:23" s="388" customFormat="1" ht="77.099999999999994" customHeight="1" x14ac:dyDescent="0.3">
      <c r="A603" s="346" t="s">
        <v>981</v>
      </c>
      <c r="B603" s="215">
        <v>409</v>
      </c>
      <c r="C603" s="346" t="s">
        <v>1236</v>
      </c>
      <c r="D603" s="346" t="s">
        <v>1457</v>
      </c>
      <c r="E603" s="386">
        <v>44974</v>
      </c>
      <c r="F603" s="386">
        <v>44977</v>
      </c>
      <c r="G603" s="134">
        <v>45291</v>
      </c>
      <c r="H603" s="71">
        <v>62913686</v>
      </c>
      <c r="I603" s="356" t="s">
        <v>4</v>
      </c>
      <c r="J603" s="356" t="s">
        <v>5</v>
      </c>
      <c r="K603" s="346" t="s">
        <v>1554</v>
      </c>
      <c r="L603" s="19">
        <f t="shared" si="29"/>
        <v>0.39090901461408573</v>
      </c>
      <c r="M603" s="18">
        <v>24593527</v>
      </c>
      <c r="N603" s="18">
        <f t="shared" si="28"/>
        <v>38320159</v>
      </c>
      <c r="O603" s="215">
        <v>0</v>
      </c>
      <c r="P603" s="215">
        <v>0</v>
      </c>
      <c r="Q603" s="26">
        <v>0</v>
      </c>
      <c r="R603" s="232">
        <v>0</v>
      </c>
      <c r="S603" s="22">
        <f t="shared" si="30"/>
        <v>62913686</v>
      </c>
      <c r="T603" s="346" t="s">
        <v>4</v>
      </c>
      <c r="U603" s="346" t="s">
        <v>1688</v>
      </c>
      <c r="V603" s="14"/>
      <c r="W603" s="14"/>
    </row>
    <row r="604" spans="1:23" s="388" customFormat="1" ht="77.099999999999994" customHeight="1" x14ac:dyDescent="0.3">
      <c r="A604" s="346" t="s">
        <v>1046</v>
      </c>
      <c r="B604" s="215">
        <v>410</v>
      </c>
      <c r="C604" s="346" t="s">
        <v>1301</v>
      </c>
      <c r="D604" s="346" t="s">
        <v>794</v>
      </c>
      <c r="E604" s="348">
        <v>44974</v>
      </c>
      <c r="F604" s="386">
        <v>44979</v>
      </c>
      <c r="G604" s="134">
        <v>45291</v>
      </c>
      <c r="H604" s="71">
        <v>90558508</v>
      </c>
      <c r="I604" s="356" t="s">
        <v>4</v>
      </c>
      <c r="J604" s="356" t="s">
        <v>5</v>
      </c>
      <c r="K604" s="346" t="s">
        <v>1562</v>
      </c>
      <c r="L604" s="19">
        <f t="shared" si="29"/>
        <v>0.40445858494046744</v>
      </c>
      <c r="M604" s="18">
        <v>36627166</v>
      </c>
      <c r="N604" s="18">
        <f t="shared" si="28"/>
        <v>53931342</v>
      </c>
      <c r="O604" s="215">
        <v>0</v>
      </c>
      <c r="P604" s="215">
        <v>0</v>
      </c>
      <c r="Q604" s="26">
        <v>0</v>
      </c>
      <c r="R604" s="232">
        <v>0</v>
      </c>
      <c r="S604" s="22">
        <f t="shared" si="30"/>
        <v>90558508</v>
      </c>
      <c r="T604" s="346" t="s">
        <v>4</v>
      </c>
      <c r="U604" s="346" t="s">
        <v>1751</v>
      </c>
      <c r="V604" s="14"/>
      <c r="W604" s="14"/>
    </row>
    <row r="605" spans="1:23" s="388" customFormat="1" ht="77.099999999999994" customHeight="1" x14ac:dyDescent="0.3">
      <c r="A605" s="360" t="s">
        <v>915</v>
      </c>
      <c r="B605" s="196">
        <v>412</v>
      </c>
      <c r="C605" s="360" t="s">
        <v>1170</v>
      </c>
      <c r="D605" s="360" t="s">
        <v>808</v>
      </c>
      <c r="E605" s="389">
        <v>44974</v>
      </c>
      <c r="F605" s="389">
        <v>44974</v>
      </c>
      <c r="G605" s="133">
        <v>45291</v>
      </c>
      <c r="H605" s="70">
        <v>83485039</v>
      </c>
      <c r="I605" s="387" t="s">
        <v>4</v>
      </c>
      <c r="J605" s="387" t="s">
        <v>5</v>
      </c>
      <c r="K605" s="360" t="s">
        <v>1547</v>
      </c>
      <c r="L605" s="47">
        <f t="shared" si="29"/>
        <v>0.30909077014385777</v>
      </c>
      <c r="M605" s="48">
        <v>25804455</v>
      </c>
      <c r="N605" s="48">
        <f t="shared" si="28"/>
        <v>57680584</v>
      </c>
      <c r="O605" s="196">
        <v>0</v>
      </c>
      <c r="P605" s="196">
        <v>0</v>
      </c>
      <c r="Q605" s="50">
        <v>0</v>
      </c>
      <c r="R605" s="332">
        <v>0</v>
      </c>
      <c r="S605" s="22">
        <f t="shared" si="30"/>
        <v>83485039</v>
      </c>
      <c r="T605" s="360" t="s">
        <v>4</v>
      </c>
      <c r="U605" s="360" t="s">
        <v>1623</v>
      </c>
      <c r="V605" s="14"/>
      <c r="W605" s="14"/>
    </row>
    <row r="606" spans="1:23" s="388" customFormat="1" ht="77.099999999999994" customHeight="1" x14ac:dyDescent="0.3">
      <c r="A606" s="346" t="s">
        <v>955</v>
      </c>
      <c r="B606" s="215">
        <v>416</v>
      </c>
      <c r="C606" s="346" t="s">
        <v>1210</v>
      </c>
      <c r="D606" s="346" t="s">
        <v>1432</v>
      </c>
      <c r="E606" s="386">
        <v>44974</v>
      </c>
      <c r="F606" s="386">
        <v>44979</v>
      </c>
      <c r="G606" s="134">
        <v>45291</v>
      </c>
      <c r="H606" s="71">
        <v>115609114</v>
      </c>
      <c r="I606" s="356" t="s">
        <v>4</v>
      </c>
      <c r="J606" s="356" t="s">
        <v>5</v>
      </c>
      <c r="K606" s="346" t="s">
        <v>1549</v>
      </c>
      <c r="L606" s="19">
        <f t="shared" si="29"/>
        <v>0</v>
      </c>
      <c r="M606" s="18">
        <v>0</v>
      </c>
      <c r="N606" s="18">
        <f t="shared" si="28"/>
        <v>115609114</v>
      </c>
      <c r="O606" s="215">
        <v>0</v>
      </c>
      <c r="P606" s="215">
        <v>0</v>
      </c>
      <c r="Q606" s="26">
        <v>0</v>
      </c>
      <c r="R606" s="232">
        <v>0</v>
      </c>
      <c r="S606" s="22">
        <f t="shared" si="30"/>
        <v>115609114</v>
      </c>
      <c r="T606" s="346" t="s">
        <v>4</v>
      </c>
      <c r="U606" s="346" t="s">
        <v>1663</v>
      </c>
      <c r="V606" s="14"/>
      <c r="W606" s="14"/>
    </row>
    <row r="607" spans="1:23" s="388" customFormat="1" ht="77.099999999999994" customHeight="1" x14ac:dyDescent="0.3">
      <c r="A607" s="346" t="s">
        <v>1049</v>
      </c>
      <c r="B607" s="215">
        <v>197</v>
      </c>
      <c r="C607" s="346" t="s">
        <v>1304</v>
      </c>
      <c r="D607" s="346" t="s">
        <v>15</v>
      </c>
      <c r="E607" s="348">
        <v>44977</v>
      </c>
      <c r="F607" s="386">
        <v>44980</v>
      </c>
      <c r="G607" s="125">
        <v>45291</v>
      </c>
      <c r="H607" s="52">
        <v>39718618</v>
      </c>
      <c r="I607" s="346" t="s">
        <v>4</v>
      </c>
      <c r="J607" s="346" t="s">
        <v>5</v>
      </c>
      <c r="K607" s="346" t="s">
        <v>1563</v>
      </c>
      <c r="L607" s="19">
        <f t="shared" si="29"/>
        <v>0.39808885092628349</v>
      </c>
      <c r="M607" s="18">
        <v>15811539</v>
      </c>
      <c r="N607" s="18">
        <f t="shared" si="28"/>
        <v>23907079</v>
      </c>
      <c r="O607" s="215">
        <v>0</v>
      </c>
      <c r="P607" s="215">
        <v>0</v>
      </c>
      <c r="Q607" s="26">
        <v>0</v>
      </c>
      <c r="R607" s="232">
        <v>0</v>
      </c>
      <c r="S607" s="22">
        <f t="shared" si="30"/>
        <v>39718618</v>
      </c>
      <c r="T607" s="346" t="s">
        <v>4</v>
      </c>
      <c r="U607" s="346" t="s">
        <v>1754</v>
      </c>
      <c r="V607" s="14"/>
      <c r="W607" s="14"/>
    </row>
    <row r="608" spans="1:23" s="388" customFormat="1" ht="77.099999999999994" customHeight="1" x14ac:dyDescent="0.3">
      <c r="A608" s="346" t="s">
        <v>1065</v>
      </c>
      <c r="B608" s="215">
        <v>391</v>
      </c>
      <c r="C608" s="346" t="s">
        <v>1320</v>
      </c>
      <c r="D608" s="346" t="s">
        <v>92</v>
      </c>
      <c r="E608" s="348">
        <v>44977</v>
      </c>
      <c r="F608" s="386">
        <v>44979</v>
      </c>
      <c r="G608" s="134">
        <v>45291</v>
      </c>
      <c r="H608" s="71">
        <v>41742503</v>
      </c>
      <c r="I608" s="356" t="s">
        <v>4</v>
      </c>
      <c r="J608" s="356" t="s">
        <v>5</v>
      </c>
      <c r="K608" s="346" t="s">
        <v>1565</v>
      </c>
      <c r="L608" s="19">
        <f t="shared" si="29"/>
        <v>0.38484810074757614</v>
      </c>
      <c r="M608" s="18">
        <v>16064523</v>
      </c>
      <c r="N608" s="18">
        <f t="shared" si="28"/>
        <v>25677980</v>
      </c>
      <c r="O608" s="215">
        <v>0</v>
      </c>
      <c r="P608" s="215">
        <v>0</v>
      </c>
      <c r="Q608" s="26">
        <v>0</v>
      </c>
      <c r="R608" s="232">
        <v>0</v>
      </c>
      <c r="S608" s="22">
        <f t="shared" si="30"/>
        <v>41742503</v>
      </c>
      <c r="T608" s="346" t="s">
        <v>1818</v>
      </c>
      <c r="U608" s="346" t="s">
        <v>1769</v>
      </c>
      <c r="V608" s="14"/>
      <c r="W608" s="14"/>
    </row>
    <row r="609" spans="1:23" s="388" customFormat="1" ht="77.099999999999994" customHeight="1" x14ac:dyDescent="0.3">
      <c r="A609" s="357" t="s">
        <v>1091</v>
      </c>
      <c r="B609" s="194">
        <v>404</v>
      </c>
      <c r="C609" s="357" t="s">
        <v>1346</v>
      </c>
      <c r="D609" s="357" t="s">
        <v>1525</v>
      </c>
      <c r="E609" s="403">
        <v>44977</v>
      </c>
      <c r="F609" s="358">
        <v>44978</v>
      </c>
      <c r="G609" s="137">
        <v>45291</v>
      </c>
      <c r="H609" s="74">
        <v>68214867</v>
      </c>
      <c r="I609" s="368" t="s">
        <v>4</v>
      </c>
      <c r="J609" s="368" t="s">
        <v>5</v>
      </c>
      <c r="K609" s="357" t="s">
        <v>1544</v>
      </c>
      <c r="L609" s="37">
        <f t="shared" si="29"/>
        <v>0.39875389627308078</v>
      </c>
      <c r="M609" s="31">
        <v>27200944</v>
      </c>
      <c r="N609" s="31">
        <f t="shared" si="28"/>
        <v>41013923</v>
      </c>
      <c r="O609" s="194">
        <v>0</v>
      </c>
      <c r="P609" s="194">
        <v>0</v>
      </c>
      <c r="Q609" s="32">
        <v>0</v>
      </c>
      <c r="R609" s="255">
        <v>0</v>
      </c>
      <c r="S609" s="22">
        <f t="shared" si="30"/>
        <v>68214867</v>
      </c>
      <c r="T609" s="357" t="s">
        <v>4</v>
      </c>
      <c r="U609" s="357" t="s">
        <v>1795</v>
      </c>
      <c r="V609" s="14"/>
      <c r="W609" s="14"/>
    </row>
    <row r="610" spans="1:23" s="388" customFormat="1" ht="77.099999999999994" customHeight="1" x14ac:dyDescent="0.3">
      <c r="A610" s="346" t="s">
        <v>990</v>
      </c>
      <c r="B610" s="215">
        <v>407</v>
      </c>
      <c r="C610" s="346" t="s">
        <v>1245</v>
      </c>
      <c r="D610" s="346" t="s">
        <v>1465</v>
      </c>
      <c r="E610" s="348">
        <v>44977</v>
      </c>
      <c r="F610" s="386">
        <v>44977</v>
      </c>
      <c r="G610" s="134">
        <v>45291</v>
      </c>
      <c r="H610" s="71">
        <v>201413146</v>
      </c>
      <c r="I610" s="356" t="s">
        <v>4</v>
      </c>
      <c r="J610" s="356" t="s">
        <v>5</v>
      </c>
      <c r="K610" s="346" t="s">
        <v>1556</v>
      </c>
      <c r="L610" s="19">
        <f t="shared" si="29"/>
        <v>0.412140566038326</v>
      </c>
      <c r="M610" s="18">
        <v>83010528</v>
      </c>
      <c r="N610" s="18">
        <f t="shared" si="28"/>
        <v>118402618</v>
      </c>
      <c r="O610" s="215">
        <v>0</v>
      </c>
      <c r="P610" s="215">
        <v>0</v>
      </c>
      <c r="Q610" s="26">
        <v>0</v>
      </c>
      <c r="R610" s="232">
        <v>0</v>
      </c>
      <c r="S610" s="22">
        <f t="shared" si="30"/>
        <v>201413146</v>
      </c>
      <c r="T610" s="346" t="s">
        <v>4</v>
      </c>
      <c r="U610" s="346" t="s">
        <v>1697</v>
      </c>
      <c r="V610" s="14"/>
      <c r="W610" s="14"/>
    </row>
    <row r="611" spans="1:23" s="388" customFormat="1" ht="77.099999999999994" customHeight="1" x14ac:dyDescent="0.3">
      <c r="A611" s="346" t="s">
        <v>1051</v>
      </c>
      <c r="B611" s="215">
        <v>411</v>
      </c>
      <c r="C611" s="346" t="s">
        <v>1306</v>
      </c>
      <c r="D611" s="346" t="s">
        <v>1505</v>
      </c>
      <c r="E611" s="348">
        <v>44977</v>
      </c>
      <c r="F611" s="386">
        <v>44979</v>
      </c>
      <c r="G611" s="134">
        <v>45291</v>
      </c>
      <c r="H611" s="71">
        <v>39718618</v>
      </c>
      <c r="I611" s="356" t="s">
        <v>4</v>
      </c>
      <c r="J611" s="356" t="s">
        <v>5</v>
      </c>
      <c r="K611" s="346" t="s">
        <v>1563</v>
      </c>
      <c r="L611" s="19">
        <f t="shared" si="29"/>
        <v>0.40445858413301289</v>
      </c>
      <c r="M611" s="18">
        <v>16064536</v>
      </c>
      <c r="N611" s="18">
        <f t="shared" si="28"/>
        <v>23654082</v>
      </c>
      <c r="O611" s="215">
        <v>0</v>
      </c>
      <c r="P611" s="215">
        <v>0</v>
      </c>
      <c r="Q611" s="26">
        <v>0</v>
      </c>
      <c r="R611" s="232">
        <v>0</v>
      </c>
      <c r="S611" s="22">
        <f t="shared" si="30"/>
        <v>39718618</v>
      </c>
      <c r="T611" s="346" t="s">
        <v>4</v>
      </c>
      <c r="U611" s="346" t="s">
        <v>1756</v>
      </c>
      <c r="V611" s="14"/>
      <c r="W611" s="14"/>
    </row>
    <row r="612" spans="1:23" s="388" customFormat="1" ht="77.099999999999994" customHeight="1" x14ac:dyDescent="0.3">
      <c r="A612" s="381" t="s">
        <v>1108</v>
      </c>
      <c r="B612" s="382">
        <v>415</v>
      </c>
      <c r="C612" s="381" t="s">
        <v>1363</v>
      </c>
      <c r="D612" s="381" t="s">
        <v>1504</v>
      </c>
      <c r="E612" s="401">
        <v>44977</v>
      </c>
      <c r="F612" s="401">
        <v>44981</v>
      </c>
      <c r="G612" s="140">
        <v>45291</v>
      </c>
      <c r="H612" s="79">
        <v>35746762</v>
      </c>
      <c r="I612" s="402" t="s">
        <v>4</v>
      </c>
      <c r="J612" s="381" t="s">
        <v>5</v>
      </c>
      <c r="K612" s="381" t="s">
        <v>1562</v>
      </c>
      <c r="L612" s="547">
        <f t="shared" si="29"/>
        <v>0.39808917518179687</v>
      </c>
      <c r="M612" s="67">
        <v>14230399</v>
      </c>
      <c r="N612" s="67">
        <f t="shared" si="28"/>
        <v>21516363</v>
      </c>
      <c r="O612" s="382">
        <v>0</v>
      </c>
      <c r="P612" s="382">
        <v>0</v>
      </c>
      <c r="Q612" s="68">
        <v>0</v>
      </c>
      <c r="R612" s="384">
        <v>0</v>
      </c>
      <c r="S612" s="22">
        <f t="shared" si="30"/>
        <v>35746762</v>
      </c>
      <c r="T612" s="381" t="s">
        <v>4</v>
      </c>
      <c r="U612" s="381" t="s">
        <v>1812</v>
      </c>
      <c r="V612" s="14"/>
      <c r="W612" s="14"/>
    </row>
    <row r="613" spans="1:23" s="388" customFormat="1" ht="77.099999999999994" customHeight="1" x14ac:dyDescent="0.3">
      <c r="A613" s="360" t="s">
        <v>929</v>
      </c>
      <c r="B613" s="196">
        <v>417</v>
      </c>
      <c r="C613" s="360" t="s">
        <v>1184</v>
      </c>
      <c r="D613" s="360" t="s">
        <v>1417</v>
      </c>
      <c r="E613" s="361">
        <v>44977</v>
      </c>
      <c r="F613" s="361">
        <v>44978</v>
      </c>
      <c r="G613" s="133">
        <v>45291</v>
      </c>
      <c r="H613" s="70">
        <v>83485039</v>
      </c>
      <c r="I613" s="387" t="s">
        <v>4</v>
      </c>
      <c r="J613" s="387" t="s">
        <v>5</v>
      </c>
      <c r="K613" s="360" t="s">
        <v>1547</v>
      </c>
      <c r="L613" s="47">
        <f t="shared" si="29"/>
        <v>0.3878786952474203</v>
      </c>
      <c r="M613" s="48">
        <v>32382068</v>
      </c>
      <c r="N613" s="48">
        <f t="shared" si="28"/>
        <v>51102971</v>
      </c>
      <c r="O613" s="196">
        <v>0</v>
      </c>
      <c r="P613" s="196">
        <v>0</v>
      </c>
      <c r="Q613" s="50">
        <v>0</v>
      </c>
      <c r="R613" s="332">
        <v>0</v>
      </c>
      <c r="S613" s="22">
        <f t="shared" si="30"/>
        <v>83485039</v>
      </c>
      <c r="T613" s="360" t="s">
        <v>4</v>
      </c>
      <c r="U613" s="360" t="s">
        <v>1637</v>
      </c>
      <c r="V613" s="14"/>
      <c r="W613" s="14"/>
    </row>
    <row r="614" spans="1:23" s="388" customFormat="1" ht="77.099999999999994" customHeight="1" x14ac:dyDescent="0.3">
      <c r="A614" s="346" t="s">
        <v>983</v>
      </c>
      <c r="B614" s="215">
        <v>418</v>
      </c>
      <c r="C614" s="346" t="s">
        <v>1238</v>
      </c>
      <c r="D614" s="346" t="s">
        <v>1459</v>
      </c>
      <c r="E614" s="386">
        <v>44977</v>
      </c>
      <c r="F614" s="386">
        <v>44978</v>
      </c>
      <c r="G614" s="134">
        <v>45291</v>
      </c>
      <c r="H614" s="71">
        <v>72849558</v>
      </c>
      <c r="I614" s="356" t="s">
        <v>4</v>
      </c>
      <c r="J614" s="356" t="s">
        <v>5</v>
      </c>
      <c r="K614" s="346" t="s">
        <v>1555</v>
      </c>
      <c r="L614" s="19">
        <f t="shared" si="29"/>
        <v>0.40894567953315514</v>
      </c>
      <c r="M614" s="18">
        <v>29791512</v>
      </c>
      <c r="N614" s="18">
        <f t="shared" si="28"/>
        <v>43058046</v>
      </c>
      <c r="O614" s="215">
        <v>0</v>
      </c>
      <c r="P614" s="215">
        <v>0</v>
      </c>
      <c r="Q614" s="26">
        <v>0</v>
      </c>
      <c r="R614" s="232">
        <v>0</v>
      </c>
      <c r="S614" s="22">
        <f t="shared" si="30"/>
        <v>72849558</v>
      </c>
      <c r="T614" s="346" t="s">
        <v>4</v>
      </c>
      <c r="U614" s="346" t="s">
        <v>1690</v>
      </c>
      <c r="V614" s="14"/>
      <c r="W614" s="14"/>
    </row>
    <row r="615" spans="1:23" s="388" customFormat="1" ht="77.099999999999994" customHeight="1" x14ac:dyDescent="0.3">
      <c r="A615" s="346" t="s">
        <v>1071</v>
      </c>
      <c r="B615" s="215">
        <v>423</v>
      </c>
      <c r="C615" s="346" t="s">
        <v>1326</v>
      </c>
      <c r="D615" s="346" t="s">
        <v>1516</v>
      </c>
      <c r="E615" s="348">
        <v>44977</v>
      </c>
      <c r="F615" s="386">
        <v>44978</v>
      </c>
      <c r="G615" s="134">
        <v>45128</v>
      </c>
      <c r="H615" s="71">
        <v>43260440</v>
      </c>
      <c r="I615" s="356" t="s">
        <v>4</v>
      </c>
      <c r="J615" s="346" t="s">
        <v>5</v>
      </c>
      <c r="K615" s="346" t="s">
        <v>1566</v>
      </c>
      <c r="L615" s="19">
        <f t="shared" si="29"/>
        <v>0.85333316073530463</v>
      </c>
      <c r="M615" s="18">
        <v>36915568</v>
      </c>
      <c r="N615" s="18">
        <f t="shared" si="28"/>
        <v>6344872</v>
      </c>
      <c r="O615" s="215">
        <v>0</v>
      </c>
      <c r="P615" s="215">
        <v>0</v>
      </c>
      <c r="Q615" s="26">
        <v>0</v>
      </c>
      <c r="R615" s="232">
        <v>0</v>
      </c>
      <c r="S615" s="22">
        <f t="shared" si="30"/>
        <v>43260440</v>
      </c>
      <c r="T615" s="346" t="s">
        <v>4</v>
      </c>
      <c r="U615" s="346" t="s">
        <v>1775</v>
      </c>
      <c r="V615" s="14"/>
      <c r="W615" s="14"/>
    </row>
    <row r="616" spans="1:23" s="388" customFormat="1" ht="77.099999999999994" customHeight="1" x14ac:dyDescent="0.3">
      <c r="A616" s="346" t="s">
        <v>1050</v>
      </c>
      <c r="B616" s="215">
        <v>432</v>
      </c>
      <c r="C616" s="346" t="s">
        <v>1305</v>
      </c>
      <c r="D616" s="346" t="s">
        <v>1505</v>
      </c>
      <c r="E616" s="348">
        <v>44977</v>
      </c>
      <c r="F616" s="386">
        <v>44980</v>
      </c>
      <c r="G616" s="134">
        <v>45291</v>
      </c>
      <c r="H616" s="71">
        <v>39718618</v>
      </c>
      <c r="I616" s="356" t="s">
        <v>4</v>
      </c>
      <c r="J616" s="356" t="s">
        <v>5</v>
      </c>
      <c r="K616" s="346" t="s">
        <v>1563</v>
      </c>
      <c r="L616" s="19">
        <f t="shared" si="29"/>
        <v>0.40127388118086083</v>
      </c>
      <c r="M616" s="18">
        <v>15938044</v>
      </c>
      <c r="N616" s="18">
        <f t="shared" si="28"/>
        <v>23780574</v>
      </c>
      <c r="O616" s="215">
        <v>0</v>
      </c>
      <c r="P616" s="215">
        <v>0</v>
      </c>
      <c r="Q616" s="26">
        <v>0</v>
      </c>
      <c r="R616" s="232">
        <v>0</v>
      </c>
      <c r="S616" s="22">
        <f t="shared" si="30"/>
        <v>39718618</v>
      </c>
      <c r="T616" s="346" t="s">
        <v>4</v>
      </c>
      <c r="U616" s="346" t="s">
        <v>1755</v>
      </c>
      <c r="V616" s="14"/>
      <c r="W616" s="14"/>
    </row>
    <row r="617" spans="1:23" s="388" customFormat="1" ht="77.099999999999994" customHeight="1" x14ac:dyDescent="0.3">
      <c r="A617" s="346" t="s">
        <v>984</v>
      </c>
      <c r="B617" s="215">
        <v>433</v>
      </c>
      <c r="C617" s="346" t="s">
        <v>1239</v>
      </c>
      <c r="D617" s="346" t="s">
        <v>1459</v>
      </c>
      <c r="E617" s="348">
        <v>44977</v>
      </c>
      <c r="F617" s="386">
        <v>44980</v>
      </c>
      <c r="G617" s="134">
        <v>45291</v>
      </c>
      <c r="H617" s="71">
        <v>72616812</v>
      </c>
      <c r="I617" s="356" t="s">
        <v>4</v>
      </c>
      <c r="J617" s="356" t="s">
        <v>5</v>
      </c>
      <c r="K617" s="346" t="s">
        <v>1555</v>
      </c>
      <c r="L617" s="19">
        <f t="shared" si="29"/>
        <v>0.40384615066825019</v>
      </c>
      <c r="M617" s="18">
        <v>29326020</v>
      </c>
      <c r="N617" s="18">
        <f t="shared" si="28"/>
        <v>43290792</v>
      </c>
      <c r="O617" s="215">
        <v>0</v>
      </c>
      <c r="P617" s="215">
        <v>0</v>
      </c>
      <c r="Q617" s="26">
        <v>0</v>
      </c>
      <c r="R617" s="232">
        <v>0</v>
      </c>
      <c r="S617" s="22">
        <f t="shared" si="30"/>
        <v>72616812</v>
      </c>
      <c r="T617" s="346" t="s">
        <v>4</v>
      </c>
      <c r="U617" s="346" t="s">
        <v>1691</v>
      </c>
      <c r="V617" s="14"/>
      <c r="W617" s="14"/>
    </row>
    <row r="618" spans="1:23" s="388" customFormat="1" ht="77.099999999999994" customHeight="1" x14ac:dyDescent="0.3">
      <c r="A618" s="376" t="s">
        <v>1040</v>
      </c>
      <c r="B618" s="200">
        <v>287</v>
      </c>
      <c r="C618" s="376" t="s">
        <v>1295</v>
      </c>
      <c r="D618" s="376" t="s">
        <v>1498</v>
      </c>
      <c r="E618" s="377">
        <v>44978</v>
      </c>
      <c r="F618" s="390">
        <v>44980</v>
      </c>
      <c r="G618" s="135">
        <v>45291</v>
      </c>
      <c r="H618" s="72">
        <v>121888206</v>
      </c>
      <c r="I618" s="376" t="s">
        <v>4</v>
      </c>
      <c r="J618" s="378" t="s">
        <v>5</v>
      </c>
      <c r="K618" s="376" t="s">
        <v>1560</v>
      </c>
      <c r="L618" s="12">
        <f t="shared" si="29"/>
        <v>0.38181817197309476</v>
      </c>
      <c r="M618" s="11">
        <v>46539132</v>
      </c>
      <c r="N618" s="11">
        <f t="shared" si="28"/>
        <v>75349074</v>
      </c>
      <c r="O618" s="200">
        <v>0</v>
      </c>
      <c r="P618" s="200">
        <v>0</v>
      </c>
      <c r="Q618" s="65">
        <v>0</v>
      </c>
      <c r="R618" s="227">
        <v>0</v>
      </c>
      <c r="S618" s="22">
        <f t="shared" si="30"/>
        <v>121888206</v>
      </c>
      <c r="T618" s="376" t="s">
        <v>4</v>
      </c>
      <c r="U618" s="376" t="s">
        <v>1746</v>
      </c>
      <c r="V618" s="14"/>
      <c r="W618" s="14"/>
    </row>
    <row r="619" spans="1:23" s="388" customFormat="1" ht="77.099999999999994" customHeight="1" x14ac:dyDescent="0.3">
      <c r="A619" s="346" t="s">
        <v>1001</v>
      </c>
      <c r="B619" s="215">
        <v>355</v>
      </c>
      <c r="C619" s="346" t="s">
        <v>1256</v>
      </c>
      <c r="D619" s="346" t="s">
        <v>1476</v>
      </c>
      <c r="E619" s="348">
        <v>44978</v>
      </c>
      <c r="F619" s="386">
        <v>44980</v>
      </c>
      <c r="G619" s="134">
        <v>45291</v>
      </c>
      <c r="H619" s="71">
        <v>136915482</v>
      </c>
      <c r="I619" s="346" t="s">
        <v>4</v>
      </c>
      <c r="J619" s="346" t="s">
        <v>5</v>
      </c>
      <c r="K619" s="346" t="s">
        <v>1558</v>
      </c>
      <c r="L619" s="19">
        <f t="shared" si="29"/>
        <v>0.38181816428911963</v>
      </c>
      <c r="M619" s="18">
        <v>52276818</v>
      </c>
      <c r="N619" s="18">
        <f t="shared" si="28"/>
        <v>84638664</v>
      </c>
      <c r="O619" s="215">
        <v>0</v>
      </c>
      <c r="P619" s="215">
        <v>0</v>
      </c>
      <c r="Q619" s="26">
        <v>0</v>
      </c>
      <c r="R619" s="232">
        <v>0</v>
      </c>
      <c r="S619" s="22">
        <f t="shared" si="30"/>
        <v>136915482</v>
      </c>
      <c r="T619" s="346" t="s">
        <v>4</v>
      </c>
      <c r="U619" s="346" t="s">
        <v>1708</v>
      </c>
      <c r="V619" s="14"/>
      <c r="W619" s="14"/>
    </row>
    <row r="620" spans="1:23" s="388" customFormat="1" ht="77.099999999999994" customHeight="1" x14ac:dyDescent="0.3">
      <c r="A620" s="346" t="s">
        <v>864</v>
      </c>
      <c r="B620" s="215">
        <v>356</v>
      </c>
      <c r="C620" s="346" t="s">
        <v>1119</v>
      </c>
      <c r="D620" s="346" t="s">
        <v>1374</v>
      </c>
      <c r="E620" s="348">
        <v>44978</v>
      </c>
      <c r="F620" s="386">
        <v>44981</v>
      </c>
      <c r="G620" s="134">
        <v>45291</v>
      </c>
      <c r="H620" s="71">
        <v>1382917160</v>
      </c>
      <c r="I620" s="356" t="s">
        <v>4</v>
      </c>
      <c r="J620" s="356" t="s">
        <v>5</v>
      </c>
      <c r="K620" s="346" t="s">
        <v>1541</v>
      </c>
      <c r="L620" s="19">
        <f t="shared" si="29"/>
        <v>0.91105757918283403</v>
      </c>
      <c r="M620" s="18">
        <v>1259917160</v>
      </c>
      <c r="N620" s="18">
        <f t="shared" si="28"/>
        <v>123000000</v>
      </c>
      <c r="O620" s="215">
        <v>0</v>
      </c>
      <c r="P620" s="215">
        <v>0</v>
      </c>
      <c r="Q620" s="26">
        <v>0</v>
      </c>
      <c r="R620" s="232">
        <v>0</v>
      </c>
      <c r="S620" s="22">
        <f t="shared" si="30"/>
        <v>1382917160</v>
      </c>
      <c r="T620" s="346" t="s">
        <v>4</v>
      </c>
      <c r="U620" s="346" t="s">
        <v>1572</v>
      </c>
      <c r="V620" s="14"/>
      <c r="W620" s="14"/>
    </row>
    <row r="621" spans="1:23" s="388" customFormat="1" ht="77.099999999999994" customHeight="1" x14ac:dyDescent="0.3">
      <c r="A621" s="346" t="s">
        <v>863</v>
      </c>
      <c r="B621" s="215">
        <v>396</v>
      </c>
      <c r="C621" s="346" t="s">
        <v>1118</v>
      </c>
      <c r="D621" s="346" t="s">
        <v>1373</v>
      </c>
      <c r="E621" s="348">
        <v>44978</v>
      </c>
      <c r="F621" s="386">
        <v>44979</v>
      </c>
      <c r="G621" s="134">
        <v>45291</v>
      </c>
      <c r="H621" s="71">
        <v>57194846</v>
      </c>
      <c r="I621" s="356" t="s">
        <v>4</v>
      </c>
      <c r="J621" s="356" t="s">
        <v>5</v>
      </c>
      <c r="K621" s="346" t="s">
        <v>1541</v>
      </c>
      <c r="L621" s="19">
        <f t="shared" si="29"/>
        <v>0.18152857689309979</v>
      </c>
      <c r="M621" s="18">
        <v>10382499</v>
      </c>
      <c r="N621" s="18">
        <f t="shared" si="28"/>
        <v>46812347</v>
      </c>
      <c r="O621" s="215">
        <v>0</v>
      </c>
      <c r="P621" s="215">
        <v>0</v>
      </c>
      <c r="Q621" s="26">
        <v>0</v>
      </c>
      <c r="R621" s="232">
        <v>0</v>
      </c>
      <c r="S621" s="22">
        <f t="shared" si="30"/>
        <v>57194846</v>
      </c>
      <c r="T621" s="346" t="s">
        <v>4</v>
      </c>
      <c r="U621" s="346" t="s">
        <v>1571</v>
      </c>
      <c r="V621" s="14"/>
      <c r="W621" s="14"/>
    </row>
    <row r="622" spans="1:23" s="388" customFormat="1" ht="77.099999999999994" customHeight="1" x14ac:dyDescent="0.3">
      <c r="A622" s="346" t="s">
        <v>963</v>
      </c>
      <c r="B622" s="215">
        <v>399</v>
      </c>
      <c r="C622" s="346" t="s">
        <v>1218</v>
      </c>
      <c r="D622" s="346" t="s">
        <v>1440</v>
      </c>
      <c r="E622" s="348">
        <v>44978</v>
      </c>
      <c r="F622" s="386">
        <v>44984</v>
      </c>
      <c r="G622" s="134">
        <v>45291</v>
      </c>
      <c r="H622" s="71">
        <v>59562783</v>
      </c>
      <c r="I622" s="356" t="s">
        <v>4</v>
      </c>
      <c r="J622" s="356" t="s">
        <v>5</v>
      </c>
      <c r="K622" s="346" t="s">
        <v>1552</v>
      </c>
      <c r="L622" s="19">
        <f t="shared" si="29"/>
        <v>0.3730887121241464</v>
      </c>
      <c r="M622" s="18">
        <v>22222202</v>
      </c>
      <c r="N622" s="18">
        <f t="shared" si="28"/>
        <v>37340581</v>
      </c>
      <c r="O622" s="215">
        <v>0</v>
      </c>
      <c r="P622" s="215">
        <v>0</v>
      </c>
      <c r="Q622" s="26">
        <v>0</v>
      </c>
      <c r="R622" s="232">
        <v>0</v>
      </c>
      <c r="S622" s="22">
        <f t="shared" si="30"/>
        <v>59562783</v>
      </c>
      <c r="T622" s="346" t="s">
        <v>4</v>
      </c>
      <c r="U622" s="346" t="s">
        <v>1671</v>
      </c>
      <c r="V622" s="14"/>
      <c r="W622" s="14"/>
    </row>
    <row r="623" spans="1:23" s="388" customFormat="1" ht="77.099999999999994" customHeight="1" x14ac:dyDescent="0.3">
      <c r="A623" s="346" t="s">
        <v>1068</v>
      </c>
      <c r="B623" s="215">
        <v>402</v>
      </c>
      <c r="C623" s="346" t="s">
        <v>1323</v>
      </c>
      <c r="D623" s="346" t="s">
        <v>1513</v>
      </c>
      <c r="E623" s="348">
        <v>44978</v>
      </c>
      <c r="F623" s="386">
        <v>44980</v>
      </c>
      <c r="G623" s="134">
        <v>45291</v>
      </c>
      <c r="H623" s="71">
        <v>94000000</v>
      </c>
      <c r="I623" s="356" t="s">
        <v>4</v>
      </c>
      <c r="J623" s="356" t="s">
        <v>5</v>
      </c>
      <c r="K623" s="346" t="s">
        <v>1541</v>
      </c>
      <c r="L623" s="19">
        <f t="shared" si="29"/>
        <v>0</v>
      </c>
      <c r="M623" s="18">
        <v>0</v>
      </c>
      <c r="N623" s="18">
        <f t="shared" si="28"/>
        <v>94000000</v>
      </c>
      <c r="O623" s="215">
        <v>0</v>
      </c>
      <c r="P623" s="215">
        <v>0</v>
      </c>
      <c r="Q623" s="26">
        <v>0</v>
      </c>
      <c r="R623" s="232">
        <v>0</v>
      </c>
      <c r="S623" s="22">
        <f t="shared" si="30"/>
        <v>94000000</v>
      </c>
      <c r="T623" s="346" t="s">
        <v>4</v>
      </c>
      <c r="U623" s="346" t="s">
        <v>1772</v>
      </c>
      <c r="V623" s="14"/>
      <c r="W623" s="14"/>
    </row>
    <row r="624" spans="1:23" s="388" customFormat="1" ht="77.099999999999994" customHeight="1" x14ac:dyDescent="0.3">
      <c r="A624" s="360" t="s">
        <v>925</v>
      </c>
      <c r="B624" s="196">
        <v>414</v>
      </c>
      <c r="C624" s="360" t="s">
        <v>1180</v>
      </c>
      <c r="D624" s="360" t="s">
        <v>401</v>
      </c>
      <c r="E624" s="389">
        <v>44978</v>
      </c>
      <c r="F624" s="389">
        <v>44980</v>
      </c>
      <c r="G624" s="133">
        <v>45291</v>
      </c>
      <c r="H624" s="70">
        <v>83485039</v>
      </c>
      <c r="I624" s="387" t="s">
        <v>4</v>
      </c>
      <c r="J624" s="387" t="s">
        <v>5</v>
      </c>
      <c r="K624" s="360" t="s">
        <v>1547</v>
      </c>
      <c r="L624" s="47">
        <f t="shared" si="29"/>
        <v>0.38181811234465612</v>
      </c>
      <c r="M624" s="48">
        <v>31876100</v>
      </c>
      <c r="N624" s="48">
        <f t="shared" si="28"/>
        <v>51608939</v>
      </c>
      <c r="O624" s="196">
        <v>0</v>
      </c>
      <c r="P624" s="196">
        <v>0</v>
      </c>
      <c r="Q624" s="50">
        <v>0</v>
      </c>
      <c r="R624" s="332">
        <v>0</v>
      </c>
      <c r="S624" s="22">
        <f t="shared" si="30"/>
        <v>83485039</v>
      </c>
      <c r="T624" s="360" t="s">
        <v>4</v>
      </c>
      <c r="U624" s="360" t="s">
        <v>1633</v>
      </c>
      <c r="V624" s="14"/>
      <c r="W624" s="14"/>
    </row>
    <row r="625" spans="1:25" s="388" customFormat="1" ht="77.099999999999994" customHeight="1" x14ac:dyDescent="0.3">
      <c r="A625" s="346" t="s">
        <v>999</v>
      </c>
      <c r="B625" s="215">
        <v>419</v>
      </c>
      <c r="C625" s="346" t="s">
        <v>1254</v>
      </c>
      <c r="D625" s="346" t="s">
        <v>1474</v>
      </c>
      <c r="E625" s="348">
        <v>44978</v>
      </c>
      <c r="F625" s="386">
        <v>44979</v>
      </c>
      <c r="G625" s="134">
        <v>45291</v>
      </c>
      <c r="H625" s="71">
        <v>41742503</v>
      </c>
      <c r="I625" s="356" t="s">
        <v>4</v>
      </c>
      <c r="J625" s="346" t="s">
        <v>5</v>
      </c>
      <c r="K625" s="346" t="s">
        <v>1558</v>
      </c>
      <c r="L625" s="19">
        <f t="shared" si="29"/>
        <v>0.38484841218074539</v>
      </c>
      <c r="M625" s="18">
        <v>16064536</v>
      </c>
      <c r="N625" s="18">
        <f t="shared" si="28"/>
        <v>25677967</v>
      </c>
      <c r="O625" s="215">
        <v>0</v>
      </c>
      <c r="P625" s="215">
        <v>0</v>
      </c>
      <c r="Q625" s="26">
        <v>0</v>
      </c>
      <c r="R625" s="232">
        <v>0</v>
      </c>
      <c r="S625" s="22">
        <f t="shared" si="30"/>
        <v>41742503</v>
      </c>
      <c r="T625" s="346" t="s">
        <v>4</v>
      </c>
      <c r="U625" s="346" t="s">
        <v>1706</v>
      </c>
      <c r="V625" s="14"/>
      <c r="W625" s="14"/>
    </row>
    <row r="626" spans="1:25" s="388" customFormat="1" ht="77.099999999999994" customHeight="1" x14ac:dyDescent="0.3">
      <c r="A626" s="346" t="s">
        <v>1073</v>
      </c>
      <c r="B626" s="215">
        <v>422</v>
      </c>
      <c r="C626" s="346" t="s">
        <v>1328</v>
      </c>
      <c r="D626" s="346" t="s">
        <v>1518</v>
      </c>
      <c r="E626" s="348">
        <v>44978</v>
      </c>
      <c r="F626" s="386">
        <v>44980</v>
      </c>
      <c r="G626" s="134">
        <v>45291</v>
      </c>
      <c r="H626" s="71">
        <v>95172968</v>
      </c>
      <c r="I626" s="356" t="s">
        <v>4</v>
      </c>
      <c r="J626" s="346" t="s">
        <v>5</v>
      </c>
      <c r="K626" s="346" t="s">
        <v>1566</v>
      </c>
      <c r="L626" s="19">
        <f t="shared" si="29"/>
        <v>0.38181812297794476</v>
      </c>
      <c r="M626" s="18">
        <v>36338764</v>
      </c>
      <c r="N626" s="18">
        <f t="shared" si="28"/>
        <v>58834204</v>
      </c>
      <c r="O626" s="215">
        <v>0</v>
      </c>
      <c r="P626" s="215">
        <v>0</v>
      </c>
      <c r="Q626" s="26">
        <v>0</v>
      </c>
      <c r="R626" s="232">
        <v>0</v>
      </c>
      <c r="S626" s="22">
        <f t="shared" si="30"/>
        <v>95172968</v>
      </c>
      <c r="T626" s="346" t="s">
        <v>4</v>
      </c>
      <c r="U626" s="346" t="s">
        <v>1777</v>
      </c>
      <c r="V626" s="14"/>
      <c r="W626" s="14"/>
    </row>
    <row r="627" spans="1:25" s="388" customFormat="1" ht="77.099999999999994" customHeight="1" x14ac:dyDescent="0.3">
      <c r="A627" s="346" t="s">
        <v>1052</v>
      </c>
      <c r="B627" s="215">
        <v>429</v>
      </c>
      <c r="C627" s="346" t="s">
        <v>1307</v>
      </c>
      <c r="D627" s="346" t="s">
        <v>1506</v>
      </c>
      <c r="E627" s="348">
        <v>44978</v>
      </c>
      <c r="F627" s="386">
        <v>44958</v>
      </c>
      <c r="G627" s="134">
        <v>45291</v>
      </c>
      <c r="H627" s="71">
        <v>115609104</v>
      </c>
      <c r="I627" s="356" t="s">
        <v>4</v>
      </c>
      <c r="J627" s="346" t="s">
        <v>5</v>
      </c>
      <c r="K627" s="346" t="s">
        <v>1554</v>
      </c>
      <c r="L627" s="19">
        <f t="shared" si="29"/>
        <v>0.38338658865481734</v>
      </c>
      <c r="M627" s="18">
        <v>44322980</v>
      </c>
      <c r="N627" s="18">
        <f t="shared" si="28"/>
        <v>71286124</v>
      </c>
      <c r="O627" s="215">
        <v>0</v>
      </c>
      <c r="P627" s="215">
        <v>0</v>
      </c>
      <c r="Q627" s="26">
        <v>0</v>
      </c>
      <c r="R627" s="232">
        <v>0</v>
      </c>
      <c r="S627" s="22">
        <f t="shared" si="30"/>
        <v>115609104</v>
      </c>
      <c r="T627" s="346" t="s">
        <v>4</v>
      </c>
      <c r="U627" s="346" t="s">
        <v>1757</v>
      </c>
      <c r="V627" s="14"/>
      <c r="W627" s="14"/>
    </row>
    <row r="628" spans="1:25" s="388" customFormat="1" ht="77.099999999999994" customHeight="1" x14ac:dyDescent="0.3">
      <c r="A628" s="346" t="s">
        <v>962</v>
      </c>
      <c r="B628" s="215">
        <v>431</v>
      </c>
      <c r="C628" s="346" t="s">
        <v>1217</v>
      </c>
      <c r="D628" s="346" t="s">
        <v>1439</v>
      </c>
      <c r="E628" s="348">
        <v>44978</v>
      </c>
      <c r="F628" s="386">
        <v>44979</v>
      </c>
      <c r="G628" s="134">
        <v>45281</v>
      </c>
      <c r="H628" s="71">
        <v>63327194</v>
      </c>
      <c r="I628" s="356" t="s">
        <v>4</v>
      </c>
      <c r="J628" s="356" t="s">
        <v>5</v>
      </c>
      <c r="K628" s="346" t="s">
        <v>1551</v>
      </c>
      <c r="L628" s="19">
        <f t="shared" si="29"/>
        <v>0.42617452780238457</v>
      </c>
      <c r="M628" s="18">
        <v>26988437</v>
      </c>
      <c r="N628" s="18">
        <f t="shared" si="28"/>
        <v>36338757</v>
      </c>
      <c r="O628" s="215">
        <v>0</v>
      </c>
      <c r="P628" s="215">
        <v>0</v>
      </c>
      <c r="Q628" s="26">
        <v>0</v>
      </c>
      <c r="R628" s="232">
        <v>0</v>
      </c>
      <c r="S628" s="22">
        <f t="shared" si="30"/>
        <v>63327194</v>
      </c>
      <c r="T628" s="346" t="s">
        <v>4</v>
      </c>
      <c r="U628" s="346" t="s">
        <v>1670</v>
      </c>
      <c r="V628" s="14"/>
      <c r="W628" s="14"/>
    </row>
    <row r="629" spans="1:25" s="388" customFormat="1" ht="77.099999999999994" customHeight="1" x14ac:dyDescent="0.3">
      <c r="A629" s="346" t="s">
        <v>1110</v>
      </c>
      <c r="B629" s="215">
        <v>439</v>
      </c>
      <c r="C629" s="346" t="s">
        <v>1365</v>
      </c>
      <c r="D629" s="346" t="s">
        <v>1536</v>
      </c>
      <c r="E629" s="386">
        <v>44978</v>
      </c>
      <c r="F629" s="386">
        <v>44979</v>
      </c>
      <c r="G629" s="134">
        <v>45291</v>
      </c>
      <c r="H629" s="71">
        <v>38959666</v>
      </c>
      <c r="I629" s="346" t="s">
        <v>4</v>
      </c>
      <c r="J629" s="346" t="s">
        <v>5</v>
      </c>
      <c r="K629" s="346" t="s">
        <v>1561</v>
      </c>
      <c r="L629" s="19">
        <f t="shared" si="29"/>
        <v>0.41233762116954492</v>
      </c>
      <c r="M629" s="18">
        <v>16064536</v>
      </c>
      <c r="N629" s="18">
        <f t="shared" si="28"/>
        <v>22895130</v>
      </c>
      <c r="O629" s="215">
        <v>0</v>
      </c>
      <c r="P629" s="215">
        <v>0</v>
      </c>
      <c r="Q629" s="26">
        <v>0</v>
      </c>
      <c r="R629" s="232">
        <v>0</v>
      </c>
      <c r="S629" s="22">
        <f t="shared" si="30"/>
        <v>38959666</v>
      </c>
      <c r="T629" s="346" t="s">
        <v>4</v>
      </c>
      <c r="U629" s="411" t="s">
        <v>1814</v>
      </c>
      <c r="V629" s="14"/>
      <c r="W629" s="14"/>
      <c r="X629" s="10"/>
      <c r="Y629" s="10"/>
    </row>
    <row r="630" spans="1:25" s="388" customFormat="1" ht="77.099999999999994" customHeight="1" x14ac:dyDescent="0.3">
      <c r="A630" s="346" t="s">
        <v>1109</v>
      </c>
      <c r="B630" s="215">
        <v>440</v>
      </c>
      <c r="C630" s="346" t="s">
        <v>1364</v>
      </c>
      <c r="D630" s="346" t="s">
        <v>40</v>
      </c>
      <c r="E630" s="386">
        <v>44978</v>
      </c>
      <c r="F630" s="386">
        <v>44979</v>
      </c>
      <c r="G630" s="134">
        <v>45291</v>
      </c>
      <c r="H630" s="71">
        <v>91630000</v>
      </c>
      <c r="I630" s="346" t="s">
        <v>4</v>
      </c>
      <c r="J630" s="346" t="s">
        <v>5</v>
      </c>
      <c r="K630" s="346" t="s">
        <v>1561</v>
      </c>
      <c r="L630" s="19">
        <f t="shared" si="29"/>
        <v>0.41233766233766234</v>
      </c>
      <c r="M630" s="18">
        <v>37782500</v>
      </c>
      <c r="N630" s="18">
        <f t="shared" si="28"/>
        <v>53847500</v>
      </c>
      <c r="O630" s="215">
        <v>0</v>
      </c>
      <c r="P630" s="215">
        <v>0</v>
      </c>
      <c r="Q630" s="26">
        <v>0</v>
      </c>
      <c r="R630" s="232">
        <v>0</v>
      </c>
      <c r="S630" s="22">
        <f t="shared" si="30"/>
        <v>91630000</v>
      </c>
      <c r="T630" s="346" t="s">
        <v>4</v>
      </c>
      <c r="U630" s="411" t="s">
        <v>1813</v>
      </c>
      <c r="V630" s="14"/>
      <c r="W630" s="14"/>
      <c r="X630" s="10"/>
      <c r="Y630" s="10"/>
    </row>
    <row r="631" spans="1:25" s="388" customFormat="1" ht="77.099999999999994" customHeight="1" x14ac:dyDescent="0.3">
      <c r="A631" s="357" t="s">
        <v>888</v>
      </c>
      <c r="B631" s="194">
        <v>342</v>
      </c>
      <c r="C631" s="357" t="s">
        <v>1143</v>
      </c>
      <c r="D631" s="357" t="s">
        <v>1395</v>
      </c>
      <c r="E631" s="358">
        <v>44979</v>
      </c>
      <c r="F631" s="403">
        <v>44980</v>
      </c>
      <c r="G631" s="137">
        <v>45291</v>
      </c>
      <c r="H631" s="74">
        <v>81208154</v>
      </c>
      <c r="I631" s="357" t="s">
        <v>4</v>
      </c>
      <c r="J631" s="368" t="s">
        <v>5</v>
      </c>
      <c r="K631" s="357" t="s">
        <v>1544</v>
      </c>
      <c r="L631" s="37">
        <f t="shared" si="29"/>
        <v>0.39252339118556984</v>
      </c>
      <c r="M631" s="31">
        <v>31876100</v>
      </c>
      <c r="N631" s="31">
        <f t="shared" si="28"/>
        <v>49332054</v>
      </c>
      <c r="O631" s="194">
        <v>0</v>
      </c>
      <c r="P631" s="194">
        <v>0</v>
      </c>
      <c r="Q631" s="32">
        <v>0</v>
      </c>
      <c r="R631" s="255">
        <v>0</v>
      </c>
      <c r="S631" s="22">
        <f t="shared" si="30"/>
        <v>81208154</v>
      </c>
      <c r="T631" s="357" t="s">
        <v>4</v>
      </c>
      <c r="U631" s="357" t="s">
        <v>1596</v>
      </c>
      <c r="V631" s="14"/>
      <c r="W631" s="14"/>
    </row>
    <row r="632" spans="1:25" s="388" customFormat="1" ht="77.099999999999994" customHeight="1" x14ac:dyDescent="0.3">
      <c r="A632" s="405" t="s">
        <v>901</v>
      </c>
      <c r="B632" s="322">
        <v>369</v>
      </c>
      <c r="C632" s="405" t="s">
        <v>1156</v>
      </c>
      <c r="D632" s="405" t="s">
        <v>1407</v>
      </c>
      <c r="E632" s="406">
        <v>44979</v>
      </c>
      <c r="F632" s="407">
        <v>44986</v>
      </c>
      <c r="G632" s="141">
        <v>45291</v>
      </c>
      <c r="H632" s="80">
        <v>95172968</v>
      </c>
      <c r="I632" s="405" t="s">
        <v>4</v>
      </c>
      <c r="J632" s="408" t="s">
        <v>5</v>
      </c>
      <c r="K632" s="405" t="s">
        <v>1546</v>
      </c>
      <c r="L632" s="327">
        <f t="shared" si="29"/>
        <v>0.36363636363636365</v>
      </c>
      <c r="M632" s="44">
        <v>34608352</v>
      </c>
      <c r="N632" s="44">
        <f t="shared" si="28"/>
        <v>60564616</v>
      </c>
      <c r="O632" s="322">
        <v>0</v>
      </c>
      <c r="P632" s="322">
        <v>0</v>
      </c>
      <c r="Q632" s="46">
        <v>0</v>
      </c>
      <c r="R632" s="331">
        <v>0</v>
      </c>
      <c r="S632" s="22">
        <f t="shared" si="30"/>
        <v>95172968</v>
      </c>
      <c r="T632" s="405" t="s">
        <v>4</v>
      </c>
      <c r="U632" s="405" t="s">
        <v>1609</v>
      </c>
      <c r="V632" s="14"/>
      <c r="W632" s="14"/>
    </row>
    <row r="633" spans="1:25" s="388" customFormat="1" ht="77.099999999999994" customHeight="1" x14ac:dyDescent="0.3">
      <c r="A633" s="357" t="s">
        <v>1085</v>
      </c>
      <c r="B633" s="194">
        <v>376</v>
      </c>
      <c r="C633" s="357" t="s">
        <v>1340</v>
      </c>
      <c r="D633" s="357" t="s">
        <v>1523</v>
      </c>
      <c r="E633" s="358">
        <v>44979</v>
      </c>
      <c r="F633" s="403">
        <v>44980</v>
      </c>
      <c r="G633" s="137">
        <v>45291</v>
      </c>
      <c r="H633" s="74">
        <v>40604062</v>
      </c>
      <c r="I633" s="357" t="s">
        <v>4</v>
      </c>
      <c r="J633" s="368" t="s">
        <v>5</v>
      </c>
      <c r="K633" s="357" t="s">
        <v>1544</v>
      </c>
      <c r="L633" s="37">
        <f t="shared" si="29"/>
        <v>0.39252338842355228</v>
      </c>
      <c r="M633" s="31">
        <v>15938044</v>
      </c>
      <c r="N633" s="31">
        <f t="shared" si="28"/>
        <v>24666018</v>
      </c>
      <c r="O633" s="194">
        <v>0</v>
      </c>
      <c r="P633" s="194">
        <v>0</v>
      </c>
      <c r="Q633" s="32">
        <v>0</v>
      </c>
      <c r="R633" s="255">
        <v>0</v>
      </c>
      <c r="S633" s="22">
        <f t="shared" si="30"/>
        <v>40604062</v>
      </c>
      <c r="T633" s="357" t="s">
        <v>4</v>
      </c>
      <c r="U633" s="357" t="s">
        <v>1789</v>
      </c>
      <c r="V633" s="14"/>
      <c r="W633" s="14"/>
    </row>
    <row r="634" spans="1:25" s="388" customFormat="1" ht="77.099999999999994" customHeight="1" x14ac:dyDescent="0.3">
      <c r="A634" s="357" t="s">
        <v>889</v>
      </c>
      <c r="B634" s="194">
        <v>424</v>
      </c>
      <c r="C634" s="357" t="s">
        <v>1144</v>
      </c>
      <c r="D634" s="357" t="s">
        <v>1395</v>
      </c>
      <c r="E634" s="403">
        <v>44979</v>
      </c>
      <c r="F634" s="403">
        <v>44986</v>
      </c>
      <c r="G634" s="137">
        <v>45291</v>
      </c>
      <c r="H634" s="74">
        <v>81208154</v>
      </c>
      <c r="I634" s="368" t="s">
        <v>4</v>
      </c>
      <c r="J634" s="368" t="s">
        <v>5</v>
      </c>
      <c r="K634" s="357" t="s">
        <v>1544</v>
      </c>
      <c r="L634" s="37">
        <f t="shared" si="29"/>
        <v>0.37383186914949451</v>
      </c>
      <c r="M634" s="31">
        <v>30358196</v>
      </c>
      <c r="N634" s="31">
        <f t="shared" si="28"/>
        <v>50849958</v>
      </c>
      <c r="O634" s="194">
        <v>0</v>
      </c>
      <c r="P634" s="194">
        <v>0</v>
      </c>
      <c r="Q634" s="32">
        <v>0</v>
      </c>
      <c r="R634" s="255">
        <v>0</v>
      </c>
      <c r="S634" s="22">
        <f t="shared" si="30"/>
        <v>81208154</v>
      </c>
      <c r="T634" s="357" t="s">
        <v>4</v>
      </c>
      <c r="U634" s="357" t="s">
        <v>1597</v>
      </c>
      <c r="V634" s="14"/>
      <c r="W634" s="14"/>
    </row>
    <row r="635" spans="1:25" s="388" customFormat="1" ht="77.099999999999994" customHeight="1" x14ac:dyDescent="0.3">
      <c r="A635" s="363" t="s">
        <v>871</v>
      </c>
      <c r="B635" s="195">
        <v>428</v>
      </c>
      <c r="C635" s="363" t="s">
        <v>1126</v>
      </c>
      <c r="D635" s="363" t="s">
        <v>1379</v>
      </c>
      <c r="E635" s="364">
        <v>44979</v>
      </c>
      <c r="F635" s="391">
        <v>44986</v>
      </c>
      <c r="G635" s="136">
        <v>45291</v>
      </c>
      <c r="H635" s="73">
        <v>89116498</v>
      </c>
      <c r="I635" s="392" t="s">
        <v>4</v>
      </c>
      <c r="J635" s="392" t="s">
        <v>5</v>
      </c>
      <c r="K635" s="363" t="s">
        <v>1543</v>
      </c>
      <c r="L635" s="445">
        <f t="shared" si="29"/>
        <v>0.38834955116840431</v>
      </c>
      <c r="M635" s="59">
        <v>34608352</v>
      </c>
      <c r="N635" s="59">
        <f t="shared" si="28"/>
        <v>54508146</v>
      </c>
      <c r="O635" s="195">
        <v>0</v>
      </c>
      <c r="P635" s="195">
        <v>0</v>
      </c>
      <c r="Q635" s="60">
        <v>0</v>
      </c>
      <c r="R635" s="365">
        <v>0</v>
      </c>
      <c r="S635" s="22">
        <f t="shared" si="30"/>
        <v>89116498</v>
      </c>
      <c r="T635" s="363" t="s">
        <v>4</v>
      </c>
      <c r="U635" s="363" t="s">
        <v>1579</v>
      </c>
      <c r="V635" s="14"/>
      <c r="W635" s="14"/>
    </row>
    <row r="636" spans="1:25" s="388" customFormat="1" ht="77.099999999999994" customHeight="1" x14ac:dyDescent="0.3">
      <c r="A636" s="346" t="s">
        <v>892</v>
      </c>
      <c r="B636" s="215">
        <v>430</v>
      </c>
      <c r="C636" s="346" t="s">
        <v>1147</v>
      </c>
      <c r="D636" s="346" t="s">
        <v>1398</v>
      </c>
      <c r="E636" s="386">
        <v>44979</v>
      </c>
      <c r="F636" s="386">
        <v>44981</v>
      </c>
      <c r="G636" s="134">
        <v>45291</v>
      </c>
      <c r="H636" s="71">
        <v>53430410</v>
      </c>
      <c r="I636" s="356" t="s">
        <v>4</v>
      </c>
      <c r="J636" s="356" t="s">
        <v>5</v>
      </c>
      <c r="K636" s="346" t="s">
        <v>1545</v>
      </c>
      <c r="L636" s="19">
        <f t="shared" si="29"/>
        <v>0.37878784759465628</v>
      </c>
      <c r="M636" s="18">
        <v>20238790</v>
      </c>
      <c r="N636" s="18">
        <f t="shared" si="28"/>
        <v>33191620</v>
      </c>
      <c r="O636" s="215">
        <v>0</v>
      </c>
      <c r="P636" s="215">
        <v>0</v>
      </c>
      <c r="Q636" s="26">
        <v>0</v>
      </c>
      <c r="R636" s="232">
        <v>0</v>
      </c>
      <c r="S636" s="22">
        <f t="shared" si="30"/>
        <v>53430410</v>
      </c>
      <c r="T636" s="346" t="s">
        <v>4</v>
      </c>
      <c r="U636" s="346" t="s">
        <v>1600</v>
      </c>
      <c r="V636" s="14"/>
      <c r="W636" s="14"/>
    </row>
    <row r="637" spans="1:25" s="388" customFormat="1" ht="77.099999999999994" customHeight="1" x14ac:dyDescent="0.3">
      <c r="A637" s="346" t="s">
        <v>976</v>
      </c>
      <c r="B637" s="215">
        <v>437</v>
      </c>
      <c r="C637" s="346" t="s">
        <v>1231</v>
      </c>
      <c r="D637" s="346" t="s">
        <v>1452</v>
      </c>
      <c r="E637" s="386">
        <v>44979</v>
      </c>
      <c r="F637" s="386">
        <v>44986</v>
      </c>
      <c r="G637" s="134">
        <v>45291</v>
      </c>
      <c r="H637" s="71">
        <v>83485039</v>
      </c>
      <c r="I637" s="356" t="s">
        <v>4</v>
      </c>
      <c r="J637" s="356" t="s">
        <v>5</v>
      </c>
      <c r="K637" s="346" t="s">
        <v>1554</v>
      </c>
      <c r="L637" s="19">
        <f t="shared" si="29"/>
        <v>0.36363636363636365</v>
      </c>
      <c r="M637" s="18">
        <v>30358196</v>
      </c>
      <c r="N637" s="18">
        <f t="shared" si="28"/>
        <v>53126843</v>
      </c>
      <c r="O637" s="215">
        <v>0</v>
      </c>
      <c r="P637" s="215">
        <v>0</v>
      </c>
      <c r="Q637" s="26">
        <v>0</v>
      </c>
      <c r="R637" s="232">
        <v>0</v>
      </c>
      <c r="S637" s="22">
        <f t="shared" si="30"/>
        <v>83485039</v>
      </c>
      <c r="T637" s="346" t="s">
        <v>4</v>
      </c>
      <c r="U637" s="346" t="s">
        <v>1684</v>
      </c>
      <c r="V637" s="14"/>
      <c r="W637" s="14"/>
    </row>
    <row r="638" spans="1:25" s="388" customFormat="1" ht="77.099999999999994" customHeight="1" x14ac:dyDescent="0.3">
      <c r="A638" s="346" t="s">
        <v>970</v>
      </c>
      <c r="B638" s="215">
        <v>438</v>
      </c>
      <c r="C638" s="346" t="s">
        <v>1225</v>
      </c>
      <c r="D638" s="346" t="s">
        <v>1447</v>
      </c>
      <c r="E638" s="348">
        <v>44979</v>
      </c>
      <c r="F638" s="386">
        <v>44984</v>
      </c>
      <c r="G638" s="134">
        <v>45291</v>
      </c>
      <c r="H638" s="71">
        <v>35632919</v>
      </c>
      <c r="I638" s="356" t="s">
        <v>4</v>
      </c>
      <c r="J638" s="356" t="s">
        <v>5</v>
      </c>
      <c r="K638" s="346" t="s">
        <v>1553</v>
      </c>
      <c r="L638" s="19">
        <f t="shared" si="29"/>
        <v>0.38977637504241514</v>
      </c>
      <c r="M638" s="18">
        <v>13888870</v>
      </c>
      <c r="N638" s="18">
        <f t="shared" si="28"/>
        <v>21744049</v>
      </c>
      <c r="O638" s="215">
        <v>0</v>
      </c>
      <c r="P638" s="215">
        <v>0</v>
      </c>
      <c r="Q638" s="26">
        <v>0</v>
      </c>
      <c r="R638" s="232">
        <v>0</v>
      </c>
      <c r="S638" s="22">
        <f t="shared" si="30"/>
        <v>35632919</v>
      </c>
      <c r="T638" s="346" t="s">
        <v>4</v>
      </c>
      <c r="U638" s="411" t="s">
        <v>1678</v>
      </c>
      <c r="V638" s="14"/>
      <c r="W638" s="14"/>
    </row>
    <row r="639" spans="1:25" s="388" customFormat="1" ht="77.099999999999994" customHeight="1" x14ac:dyDescent="0.3">
      <c r="A639" s="363" t="s">
        <v>879</v>
      </c>
      <c r="B639" s="195">
        <v>441</v>
      </c>
      <c r="C639" s="363" t="s">
        <v>1134</v>
      </c>
      <c r="D639" s="363" t="s">
        <v>1386</v>
      </c>
      <c r="E639" s="364">
        <v>44979</v>
      </c>
      <c r="F639" s="391">
        <v>44986</v>
      </c>
      <c r="G639" s="129">
        <v>45291</v>
      </c>
      <c r="H639" s="58">
        <v>113317660</v>
      </c>
      <c r="I639" s="392" t="s">
        <v>4</v>
      </c>
      <c r="J639" s="392" t="s">
        <v>5</v>
      </c>
      <c r="K639" s="363" t="s">
        <v>1543</v>
      </c>
      <c r="L639" s="445">
        <f t="shared" si="29"/>
        <v>0.37974684616678461</v>
      </c>
      <c r="M639" s="59">
        <v>43032024</v>
      </c>
      <c r="N639" s="59">
        <f t="shared" si="28"/>
        <v>70285636</v>
      </c>
      <c r="O639" s="195">
        <v>0</v>
      </c>
      <c r="P639" s="195">
        <v>0</v>
      </c>
      <c r="Q639" s="60">
        <v>0</v>
      </c>
      <c r="R639" s="365">
        <v>0</v>
      </c>
      <c r="S639" s="22">
        <f t="shared" si="30"/>
        <v>113317660</v>
      </c>
      <c r="T639" s="363" t="s">
        <v>4</v>
      </c>
      <c r="U639" s="409" t="s">
        <v>1587</v>
      </c>
      <c r="V639" s="14"/>
      <c r="W639" s="14"/>
      <c r="X639" s="10"/>
      <c r="Y639" s="10"/>
    </row>
    <row r="640" spans="1:25" s="388" customFormat="1" ht="77.099999999999994" customHeight="1" x14ac:dyDescent="0.3">
      <c r="A640" s="346" t="s">
        <v>993</v>
      </c>
      <c r="B640" s="215">
        <v>446</v>
      </c>
      <c r="C640" s="346" t="s">
        <v>1248</v>
      </c>
      <c r="D640" s="346" t="s">
        <v>1468</v>
      </c>
      <c r="E640" s="348">
        <v>44979</v>
      </c>
      <c r="F640" s="386">
        <v>44981</v>
      </c>
      <c r="G640" s="134">
        <v>45291</v>
      </c>
      <c r="H640" s="71">
        <v>95172968</v>
      </c>
      <c r="I640" s="356" t="s">
        <v>4</v>
      </c>
      <c r="J640" s="356" t="s">
        <v>5</v>
      </c>
      <c r="K640" s="346" t="s">
        <v>1558</v>
      </c>
      <c r="L640" s="19">
        <f t="shared" si="29"/>
        <v>0.37878782975434788</v>
      </c>
      <c r="M640" s="18">
        <v>36050362</v>
      </c>
      <c r="N640" s="18">
        <f t="shared" si="28"/>
        <v>59122606</v>
      </c>
      <c r="O640" s="215">
        <v>0</v>
      </c>
      <c r="P640" s="215">
        <v>0</v>
      </c>
      <c r="Q640" s="26">
        <v>0</v>
      </c>
      <c r="R640" s="232">
        <v>0</v>
      </c>
      <c r="S640" s="22">
        <f t="shared" si="30"/>
        <v>95172968</v>
      </c>
      <c r="T640" s="346" t="s">
        <v>4</v>
      </c>
      <c r="U640" s="346" t="s">
        <v>1700</v>
      </c>
      <c r="V640" s="14"/>
      <c r="W640" s="14"/>
      <c r="X640" s="10"/>
      <c r="Y640" s="10"/>
    </row>
    <row r="641" spans="1:25" s="388" customFormat="1" ht="77.099999999999994" customHeight="1" x14ac:dyDescent="0.3">
      <c r="A641" s="346" t="s">
        <v>964</v>
      </c>
      <c r="B641" s="215">
        <v>398</v>
      </c>
      <c r="C641" s="346" t="s">
        <v>1219</v>
      </c>
      <c r="D641" s="346" t="s">
        <v>1441</v>
      </c>
      <c r="E641" s="348">
        <v>44980</v>
      </c>
      <c r="F641" s="386">
        <v>44984</v>
      </c>
      <c r="G641" s="134">
        <v>45291</v>
      </c>
      <c r="H641" s="71">
        <v>59562783</v>
      </c>
      <c r="I641" s="356" t="s">
        <v>4</v>
      </c>
      <c r="J641" s="356" t="s">
        <v>5</v>
      </c>
      <c r="K641" s="346" t="s">
        <v>1552</v>
      </c>
      <c r="L641" s="19">
        <f t="shared" si="29"/>
        <v>0.3730887121241464</v>
      </c>
      <c r="M641" s="18">
        <v>22222202</v>
      </c>
      <c r="N641" s="18">
        <f t="shared" si="28"/>
        <v>37340581</v>
      </c>
      <c r="O641" s="215">
        <v>0</v>
      </c>
      <c r="P641" s="215">
        <v>0</v>
      </c>
      <c r="Q641" s="26">
        <v>0</v>
      </c>
      <c r="R641" s="232">
        <v>0</v>
      </c>
      <c r="S641" s="22">
        <f t="shared" si="30"/>
        <v>59562783</v>
      </c>
      <c r="T641" s="346" t="s">
        <v>4</v>
      </c>
      <c r="U641" s="346" t="s">
        <v>1672</v>
      </c>
      <c r="V641" s="14"/>
      <c r="W641" s="14"/>
    </row>
    <row r="642" spans="1:25" ht="77.099999999999994" customHeight="1" x14ac:dyDescent="0.3">
      <c r="A642" s="346" t="s">
        <v>1002</v>
      </c>
      <c r="B642" s="215">
        <v>413</v>
      </c>
      <c r="C642" s="346" t="s">
        <v>1257</v>
      </c>
      <c r="D642" s="346" t="s">
        <v>1477</v>
      </c>
      <c r="E642" s="348">
        <v>44980</v>
      </c>
      <c r="F642" s="386">
        <v>44981</v>
      </c>
      <c r="G642" s="134">
        <v>45291</v>
      </c>
      <c r="H642" s="71">
        <v>136915482</v>
      </c>
      <c r="I642" s="356" t="s">
        <v>4</v>
      </c>
      <c r="J642" s="356" t="s">
        <v>5</v>
      </c>
      <c r="K642" s="346" t="s">
        <v>1558</v>
      </c>
      <c r="L642" s="19">
        <f t="shared" si="29"/>
        <v>0.37878786418032695</v>
      </c>
      <c r="M642" s="18">
        <v>51861923</v>
      </c>
      <c r="N642" s="18">
        <f t="shared" ref="N642:N705" si="31">+H642-M642</f>
        <v>85053559</v>
      </c>
      <c r="O642" s="215">
        <v>0</v>
      </c>
      <c r="P642" s="215">
        <v>0</v>
      </c>
      <c r="Q642" s="26">
        <v>0</v>
      </c>
      <c r="R642" s="232">
        <v>0</v>
      </c>
      <c r="S642" s="22">
        <f t="shared" si="30"/>
        <v>136915482</v>
      </c>
      <c r="T642" s="346" t="s">
        <v>4</v>
      </c>
      <c r="U642" s="346" t="s">
        <v>1709</v>
      </c>
      <c r="V642" s="14"/>
      <c r="W642" s="14"/>
      <c r="X642" s="388"/>
      <c r="Y642" s="388"/>
    </row>
    <row r="643" spans="1:25" s="388" customFormat="1" ht="77.099999999999994" customHeight="1" x14ac:dyDescent="0.3">
      <c r="A643" s="363" t="s">
        <v>878</v>
      </c>
      <c r="B643" s="195">
        <v>421</v>
      </c>
      <c r="C643" s="363" t="s">
        <v>1133</v>
      </c>
      <c r="D643" s="363" t="s">
        <v>1385</v>
      </c>
      <c r="E643" s="391">
        <v>44980</v>
      </c>
      <c r="F643" s="391">
        <v>44986</v>
      </c>
      <c r="G643" s="136">
        <v>45291</v>
      </c>
      <c r="H643" s="73">
        <v>113317660</v>
      </c>
      <c r="I643" s="392" t="s">
        <v>4</v>
      </c>
      <c r="J643" s="392" t="s">
        <v>5</v>
      </c>
      <c r="K643" s="363" t="s">
        <v>1543</v>
      </c>
      <c r="L643" s="445">
        <f t="shared" si="29"/>
        <v>0.37974684616678461</v>
      </c>
      <c r="M643" s="59">
        <v>43032024</v>
      </c>
      <c r="N643" s="59">
        <f t="shared" si="31"/>
        <v>70285636</v>
      </c>
      <c r="O643" s="195">
        <v>0</v>
      </c>
      <c r="P643" s="195">
        <v>0</v>
      </c>
      <c r="Q643" s="60">
        <v>0</v>
      </c>
      <c r="R643" s="365">
        <v>0</v>
      </c>
      <c r="S643" s="22">
        <f t="shared" si="30"/>
        <v>113317660</v>
      </c>
      <c r="T643" s="363" t="s">
        <v>4</v>
      </c>
      <c r="U643" s="363" t="s">
        <v>1586</v>
      </c>
      <c r="V643" s="14"/>
      <c r="W643" s="14"/>
    </row>
    <row r="644" spans="1:25" s="388" customFormat="1" ht="77.099999999999994" customHeight="1" x14ac:dyDescent="0.3">
      <c r="A644" s="346" t="s">
        <v>941</v>
      </c>
      <c r="B644" s="215">
        <v>458</v>
      </c>
      <c r="C644" s="346" t="s">
        <v>1196</v>
      </c>
      <c r="D644" s="346" t="s">
        <v>1424</v>
      </c>
      <c r="E644" s="386">
        <v>44980</v>
      </c>
      <c r="F644" s="386">
        <v>44987</v>
      </c>
      <c r="G644" s="134">
        <v>45291</v>
      </c>
      <c r="H644" s="71">
        <v>83485039</v>
      </c>
      <c r="I644" s="356" t="s">
        <v>4</v>
      </c>
      <c r="J644" s="356" t="s">
        <v>5</v>
      </c>
      <c r="K644" s="346" t="s">
        <v>1547</v>
      </c>
      <c r="L644" s="19">
        <f t="shared" si="29"/>
        <v>0.36363601626873526</v>
      </c>
      <c r="M644" s="18">
        <v>30358167</v>
      </c>
      <c r="N644" s="18">
        <f t="shared" si="31"/>
        <v>53126872</v>
      </c>
      <c r="O644" s="215">
        <v>0</v>
      </c>
      <c r="P644" s="215">
        <v>0</v>
      </c>
      <c r="Q644" s="26">
        <v>0</v>
      </c>
      <c r="R644" s="232">
        <v>0</v>
      </c>
      <c r="S644" s="22">
        <f t="shared" si="30"/>
        <v>83485039</v>
      </c>
      <c r="T644" s="346" t="s">
        <v>4</v>
      </c>
      <c r="U644" s="346" t="s">
        <v>1649</v>
      </c>
      <c r="V644" s="14"/>
      <c r="W644" s="14"/>
      <c r="X644" s="10"/>
      <c r="Y644" s="10"/>
    </row>
    <row r="645" spans="1:25" s="388" customFormat="1" ht="77.099999999999994" customHeight="1" x14ac:dyDescent="0.3">
      <c r="A645" s="357" t="s">
        <v>1088</v>
      </c>
      <c r="B645" s="194">
        <v>425</v>
      </c>
      <c r="C645" s="357" t="s">
        <v>1343</v>
      </c>
      <c r="D645" s="357" t="s">
        <v>1526</v>
      </c>
      <c r="E645" s="358">
        <v>44981</v>
      </c>
      <c r="F645" s="403">
        <v>44985</v>
      </c>
      <c r="G645" s="137">
        <v>45291</v>
      </c>
      <c r="H645" s="74">
        <v>81208154</v>
      </c>
      <c r="I645" s="368" t="s">
        <v>4</v>
      </c>
      <c r="J645" s="368" t="s">
        <v>5</v>
      </c>
      <c r="K645" s="357" t="s">
        <v>1544</v>
      </c>
      <c r="L645" s="37">
        <f t="shared" si="29"/>
        <v>0.28348909396462824</v>
      </c>
      <c r="M645" s="31">
        <v>23021626</v>
      </c>
      <c r="N645" s="31">
        <f t="shared" si="31"/>
        <v>58186528</v>
      </c>
      <c r="O645" s="194">
        <v>0</v>
      </c>
      <c r="P645" s="194">
        <v>0</v>
      </c>
      <c r="Q645" s="32">
        <v>0</v>
      </c>
      <c r="R645" s="255">
        <v>0</v>
      </c>
      <c r="S645" s="22">
        <f t="shared" si="30"/>
        <v>81208154</v>
      </c>
      <c r="T645" s="357" t="s">
        <v>4</v>
      </c>
      <c r="U645" s="357" t="s">
        <v>1792</v>
      </c>
      <c r="V645" s="14"/>
      <c r="W645" s="14"/>
    </row>
    <row r="646" spans="1:25" ht="129.6" customHeight="1" x14ac:dyDescent="0.3">
      <c r="A646" s="405" t="s">
        <v>899</v>
      </c>
      <c r="B646" s="322">
        <v>436</v>
      </c>
      <c r="C646" s="405" t="s">
        <v>1154</v>
      </c>
      <c r="D646" s="405" t="s">
        <v>1405</v>
      </c>
      <c r="E646" s="406">
        <v>44981</v>
      </c>
      <c r="F646" s="407">
        <v>44987</v>
      </c>
      <c r="G646" s="142">
        <v>45291</v>
      </c>
      <c r="H646" s="81">
        <v>95172968</v>
      </c>
      <c r="I646" s="408" t="s">
        <v>4</v>
      </c>
      <c r="J646" s="408" t="s">
        <v>5</v>
      </c>
      <c r="K646" s="405" t="s">
        <v>1546</v>
      </c>
      <c r="L646" s="327">
        <f t="shared" si="29"/>
        <v>0.36363606943517829</v>
      </c>
      <c r="M646" s="44">
        <v>34608324</v>
      </c>
      <c r="N646" s="44">
        <f t="shared" si="31"/>
        <v>60564644</v>
      </c>
      <c r="O646" s="322">
        <v>0</v>
      </c>
      <c r="P646" s="322">
        <v>0</v>
      </c>
      <c r="Q646" s="46">
        <v>0</v>
      </c>
      <c r="R646" s="331">
        <v>0</v>
      </c>
      <c r="S646" s="22">
        <f t="shared" si="30"/>
        <v>95172968</v>
      </c>
      <c r="T646" s="405" t="s">
        <v>4</v>
      </c>
      <c r="U646" s="410" t="s">
        <v>1607</v>
      </c>
      <c r="V646" s="14"/>
      <c r="W646" s="14"/>
      <c r="X646" s="388"/>
      <c r="Y646" s="388"/>
    </row>
    <row r="647" spans="1:25" ht="129.6" customHeight="1" x14ac:dyDescent="0.3">
      <c r="A647" s="399" t="s">
        <v>988</v>
      </c>
      <c r="B647" s="292">
        <v>442</v>
      </c>
      <c r="C647" s="399" t="s">
        <v>1243</v>
      </c>
      <c r="D647" s="399" t="s">
        <v>1463</v>
      </c>
      <c r="E647" s="400">
        <v>44981</v>
      </c>
      <c r="F647" s="412">
        <v>44986</v>
      </c>
      <c r="G647" s="139">
        <v>45291</v>
      </c>
      <c r="H647" s="78">
        <v>56830548</v>
      </c>
      <c r="I647" s="413" t="s">
        <v>4</v>
      </c>
      <c r="J647" s="413" t="s">
        <v>7</v>
      </c>
      <c r="K647" s="399" t="s">
        <v>1556</v>
      </c>
      <c r="L647" s="297">
        <f t="shared" si="29"/>
        <v>0.38461540085800333</v>
      </c>
      <c r="M647" s="51">
        <v>21857904</v>
      </c>
      <c r="N647" s="51">
        <f t="shared" si="31"/>
        <v>34972644</v>
      </c>
      <c r="O647" s="292">
        <v>0</v>
      </c>
      <c r="P647" s="292">
        <v>0</v>
      </c>
      <c r="Q647" s="40">
        <v>0</v>
      </c>
      <c r="R647" s="291">
        <v>0</v>
      </c>
      <c r="S647" s="22">
        <f t="shared" si="30"/>
        <v>56830548</v>
      </c>
      <c r="T647" s="399" t="s">
        <v>4</v>
      </c>
      <c r="U647" s="414" t="s">
        <v>1695</v>
      </c>
      <c r="V647" s="14"/>
    </row>
    <row r="648" spans="1:25" ht="126" customHeight="1" x14ac:dyDescent="0.3">
      <c r="A648" s="363" t="s">
        <v>877</v>
      </c>
      <c r="B648" s="195">
        <v>447</v>
      </c>
      <c r="C648" s="363" t="s">
        <v>1132</v>
      </c>
      <c r="D648" s="363" t="s">
        <v>1384</v>
      </c>
      <c r="E648" s="391">
        <v>44981</v>
      </c>
      <c r="F648" s="391">
        <v>44986</v>
      </c>
      <c r="G648" s="136">
        <v>45291</v>
      </c>
      <c r="H648" s="73">
        <v>113317660</v>
      </c>
      <c r="I648" s="392" t="s">
        <v>4</v>
      </c>
      <c r="J648" s="392" t="s">
        <v>5</v>
      </c>
      <c r="K648" s="363" t="s">
        <v>1543</v>
      </c>
      <c r="L648" s="445">
        <f t="shared" si="29"/>
        <v>0.37974684616678461</v>
      </c>
      <c r="M648" s="59">
        <v>43032024</v>
      </c>
      <c r="N648" s="59">
        <f t="shared" si="31"/>
        <v>70285636</v>
      </c>
      <c r="O648" s="195">
        <v>0</v>
      </c>
      <c r="P648" s="195">
        <v>0</v>
      </c>
      <c r="Q648" s="60">
        <v>0</v>
      </c>
      <c r="R648" s="365">
        <v>0</v>
      </c>
      <c r="S648" s="22">
        <f t="shared" si="30"/>
        <v>113317660</v>
      </c>
      <c r="T648" s="363" t="s">
        <v>4</v>
      </c>
      <c r="U648" s="363" t="s">
        <v>1585</v>
      </c>
      <c r="V648" s="14"/>
      <c r="W648" s="14"/>
    </row>
    <row r="649" spans="1:25" ht="116.1" customHeight="1" x14ac:dyDescent="0.3">
      <c r="A649" s="357" t="s">
        <v>1081</v>
      </c>
      <c r="B649" s="194">
        <v>448</v>
      </c>
      <c r="C649" s="357" t="s">
        <v>1336</v>
      </c>
      <c r="D649" s="357" t="s">
        <v>1523</v>
      </c>
      <c r="E649" s="358">
        <v>44981</v>
      </c>
      <c r="F649" s="403">
        <v>44984</v>
      </c>
      <c r="G649" s="137">
        <v>45291</v>
      </c>
      <c r="H649" s="74">
        <v>40604062</v>
      </c>
      <c r="I649" s="368" t="s">
        <v>4</v>
      </c>
      <c r="J649" s="368" t="s">
        <v>5</v>
      </c>
      <c r="K649" s="357" t="s">
        <v>1544</v>
      </c>
      <c r="L649" s="37">
        <f t="shared" si="29"/>
        <v>0.38006236912947283</v>
      </c>
      <c r="M649" s="31">
        <v>15432076</v>
      </c>
      <c r="N649" s="31">
        <f t="shared" si="31"/>
        <v>25171986</v>
      </c>
      <c r="O649" s="194">
        <v>0</v>
      </c>
      <c r="P649" s="194">
        <v>0</v>
      </c>
      <c r="Q649" s="32">
        <v>0</v>
      </c>
      <c r="R649" s="255">
        <v>0</v>
      </c>
      <c r="S649" s="22">
        <f t="shared" si="30"/>
        <v>40604062</v>
      </c>
      <c r="T649" s="357" t="s">
        <v>4</v>
      </c>
      <c r="U649" s="357" t="s">
        <v>1785</v>
      </c>
      <c r="V649" s="14"/>
      <c r="W649" s="14"/>
    </row>
    <row r="650" spans="1:25" ht="77.099999999999994" customHeight="1" x14ac:dyDescent="0.3">
      <c r="A650" s="357" t="s">
        <v>1082</v>
      </c>
      <c r="B650" s="194">
        <v>449</v>
      </c>
      <c r="C650" s="357" t="s">
        <v>1337</v>
      </c>
      <c r="D650" s="357" t="s">
        <v>1523</v>
      </c>
      <c r="E650" s="358">
        <v>44981</v>
      </c>
      <c r="F650" s="403">
        <v>44984</v>
      </c>
      <c r="G650" s="137">
        <v>45291</v>
      </c>
      <c r="H650" s="74">
        <v>40604062</v>
      </c>
      <c r="I650" s="368" t="s">
        <v>4</v>
      </c>
      <c r="J650" s="368" t="s">
        <v>5</v>
      </c>
      <c r="K650" s="357" t="s">
        <v>1544</v>
      </c>
      <c r="L650" s="37">
        <f t="shared" si="29"/>
        <v>0.38006236912947283</v>
      </c>
      <c r="M650" s="31">
        <v>15432076</v>
      </c>
      <c r="N650" s="31">
        <f t="shared" si="31"/>
        <v>25171986</v>
      </c>
      <c r="O650" s="194">
        <v>0</v>
      </c>
      <c r="P650" s="194">
        <v>0</v>
      </c>
      <c r="Q650" s="32">
        <v>0</v>
      </c>
      <c r="R650" s="255">
        <v>0</v>
      </c>
      <c r="S650" s="22">
        <f t="shared" si="30"/>
        <v>40604062</v>
      </c>
      <c r="T650" s="357" t="s">
        <v>4</v>
      </c>
      <c r="U650" s="357" t="s">
        <v>1786</v>
      </c>
      <c r="V650" s="14"/>
      <c r="W650" s="14"/>
    </row>
    <row r="651" spans="1:25" ht="77.099999999999994" customHeight="1" x14ac:dyDescent="0.3">
      <c r="A651" s="357" t="s">
        <v>1095</v>
      </c>
      <c r="B651" s="194">
        <v>450</v>
      </c>
      <c r="C651" s="357" t="s">
        <v>1350</v>
      </c>
      <c r="D651" s="357" t="s">
        <v>1529</v>
      </c>
      <c r="E651" s="403">
        <v>44981</v>
      </c>
      <c r="F651" s="403">
        <v>44984</v>
      </c>
      <c r="G651" s="137">
        <v>45291</v>
      </c>
      <c r="H651" s="74">
        <v>68214867</v>
      </c>
      <c r="I651" s="368" t="s">
        <v>4</v>
      </c>
      <c r="J651" s="368" t="s">
        <v>5</v>
      </c>
      <c r="K651" s="357" t="s">
        <v>1544</v>
      </c>
      <c r="L651" s="37">
        <f t="shared" si="29"/>
        <v>0.38006234036929221</v>
      </c>
      <c r="M651" s="31">
        <v>25925902</v>
      </c>
      <c r="N651" s="31">
        <f t="shared" si="31"/>
        <v>42288965</v>
      </c>
      <c r="O651" s="194">
        <v>0</v>
      </c>
      <c r="P651" s="194">
        <v>0</v>
      </c>
      <c r="Q651" s="32">
        <v>0</v>
      </c>
      <c r="R651" s="255">
        <v>0</v>
      </c>
      <c r="S651" s="22">
        <f t="shared" si="30"/>
        <v>68214867</v>
      </c>
      <c r="T651" s="357" t="s">
        <v>4</v>
      </c>
      <c r="U651" s="357" t="s">
        <v>1799</v>
      </c>
      <c r="V651" s="14"/>
      <c r="W651" s="14"/>
    </row>
    <row r="652" spans="1:25" ht="124.5" customHeight="1" x14ac:dyDescent="0.3">
      <c r="A652" s="357" t="s">
        <v>1096</v>
      </c>
      <c r="B652" s="194">
        <v>451</v>
      </c>
      <c r="C652" s="357" t="s">
        <v>1351</v>
      </c>
      <c r="D652" s="357" t="s">
        <v>1523</v>
      </c>
      <c r="E652" s="403">
        <v>44981</v>
      </c>
      <c r="F652" s="403">
        <v>44984</v>
      </c>
      <c r="G652" s="137">
        <v>45291</v>
      </c>
      <c r="H652" s="74">
        <v>40604062</v>
      </c>
      <c r="I652" s="368" t="s">
        <v>4</v>
      </c>
      <c r="J652" s="368" t="s">
        <v>5</v>
      </c>
      <c r="K652" s="357" t="s">
        <v>1544</v>
      </c>
      <c r="L652" s="37">
        <f t="shared" si="29"/>
        <v>0.38006236912947283</v>
      </c>
      <c r="M652" s="31">
        <v>15432076</v>
      </c>
      <c r="N652" s="31">
        <f t="shared" si="31"/>
        <v>25171986</v>
      </c>
      <c r="O652" s="194">
        <v>0</v>
      </c>
      <c r="P652" s="194">
        <v>0</v>
      </c>
      <c r="Q652" s="32">
        <v>0</v>
      </c>
      <c r="R652" s="255">
        <v>0</v>
      </c>
      <c r="S652" s="22">
        <f t="shared" si="30"/>
        <v>40604062</v>
      </c>
      <c r="T652" s="357" t="s">
        <v>4</v>
      </c>
      <c r="U652" s="357" t="s">
        <v>1800</v>
      </c>
      <c r="V652" s="14"/>
      <c r="W652" s="14"/>
    </row>
    <row r="653" spans="1:25" ht="124.5" customHeight="1" x14ac:dyDescent="0.3">
      <c r="A653" s="363" t="s">
        <v>880</v>
      </c>
      <c r="B653" s="195">
        <v>452</v>
      </c>
      <c r="C653" s="363" t="s">
        <v>1135</v>
      </c>
      <c r="D653" s="363" t="s">
        <v>1387</v>
      </c>
      <c r="E653" s="391">
        <v>44981</v>
      </c>
      <c r="F653" s="391">
        <v>44986</v>
      </c>
      <c r="G653" s="129">
        <v>45291</v>
      </c>
      <c r="H653" s="58">
        <v>113317660</v>
      </c>
      <c r="I653" s="392" t="s">
        <v>4</v>
      </c>
      <c r="J653" s="392" t="s">
        <v>5</v>
      </c>
      <c r="K653" s="363" t="s">
        <v>1543</v>
      </c>
      <c r="L653" s="445">
        <f t="shared" si="29"/>
        <v>0.37974684616678461</v>
      </c>
      <c r="M653" s="59">
        <v>43032024</v>
      </c>
      <c r="N653" s="59">
        <f t="shared" si="31"/>
        <v>70285636</v>
      </c>
      <c r="O653" s="195">
        <v>0</v>
      </c>
      <c r="P653" s="195">
        <v>0</v>
      </c>
      <c r="Q653" s="60">
        <v>0</v>
      </c>
      <c r="R653" s="365">
        <v>0</v>
      </c>
      <c r="S653" s="22">
        <f t="shared" si="30"/>
        <v>113317660</v>
      </c>
      <c r="T653" s="363" t="s">
        <v>4</v>
      </c>
      <c r="U653" s="363" t="s">
        <v>1588</v>
      </c>
      <c r="V653" s="14"/>
      <c r="W653" s="14"/>
    </row>
    <row r="654" spans="1:25" ht="117" customHeight="1" x14ac:dyDescent="0.3">
      <c r="A654" s="346" t="s">
        <v>867</v>
      </c>
      <c r="B654" s="215">
        <v>457</v>
      </c>
      <c r="C654" s="346" t="s">
        <v>1122</v>
      </c>
      <c r="D654" s="346" t="s">
        <v>1376</v>
      </c>
      <c r="E654" s="386">
        <v>44981</v>
      </c>
      <c r="F654" s="386">
        <v>44986</v>
      </c>
      <c r="G654" s="134">
        <v>45291</v>
      </c>
      <c r="H654" s="71">
        <v>45339959</v>
      </c>
      <c r="I654" s="356" t="s">
        <v>4</v>
      </c>
      <c r="J654" s="356" t="s">
        <v>5</v>
      </c>
      <c r="K654" s="346" t="s">
        <v>1542</v>
      </c>
      <c r="L654" s="19">
        <f t="shared" si="29"/>
        <v>0.24115253390502625</v>
      </c>
      <c r="M654" s="18">
        <v>10933846</v>
      </c>
      <c r="N654" s="18">
        <f t="shared" si="31"/>
        <v>34406113</v>
      </c>
      <c r="O654" s="215">
        <v>0</v>
      </c>
      <c r="P654" s="215">
        <v>0</v>
      </c>
      <c r="Q654" s="26">
        <v>0</v>
      </c>
      <c r="R654" s="232">
        <v>0</v>
      </c>
      <c r="S654" s="22">
        <f t="shared" si="30"/>
        <v>45339959</v>
      </c>
      <c r="T654" s="346" t="s">
        <v>4</v>
      </c>
      <c r="U654" s="346" t="s">
        <v>1575</v>
      </c>
      <c r="V654" s="14"/>
      <c r="W654" s="14"/>
    </row>
    <row r="655" spans="1:25" ht="77.099999999999994" customHeight="1" x14ac:dyDescent="0.3">
      <c r="A655" s="346" t="s">
        <v>998</v>
      </c>
      <c r="B655" s="215">
        <v>461</v>
      </c>
      <c r="C655" s="346" t="s">
        <v>1253</v>
      </c>
      <c r="D655" s="346" t="s">
        <v>1473</v>
      </c>
      <c r="E655" s="348">
        <v>44981</v>
      </c>
      <c r="F655" s="386">
        <v>44985</v>
      </c>
      <c r="G655" s="134">
        <v>45291</v>
      </c>
      <c r="H655" s="71">
        <v>95172968</v>
      </c>
      <c r="I655" s="356" t="s">
        <v>4</v>
      </c>
      <c r="J655" s="356" t="s">
        <v>5</v>
      </c>
      <c r="K655" s="346" t="s">
        <v>1558</v>
      </c>
      <c r="L655" s="19">
        <f t="shared" si="29"/>
        <v>0.36666665685996047</v>
      </c>
      <c r="M655" s="18">
        <v>34896754</v>
      </c>
      <c r="N655" s="18">
        <f t="shared" si="31"/>
        <v>60276214</v>
      </c>
      <c r="O655" s="215">
        <v>0</v>
      </c>
      <c r="P655" s="215">
        <v>0</v>
      </c>
      <c r="Q655" s="26">
        <v>0</v>
      </c>
      <c r="R655" s="232">
        <v>0</v>
      </c>
      <c r="S655" s="22">
        <f t="shared" si="30"/>
        <v>95172968</v>
      </c>
      <c r="T655" s="346" t="s">
        <v>4</v>
      </c>
      <c r="U655" s="346" t="s">
        <v>1705</v>
      </c>
      <c r="V655" s="14"/>
      <c r="W655" s="14"/>
    </row>
    <row r="656" spans="1:25" ht="77.099999999999994" customHeight="1" x14ac:dyDescent="0.3">
      <c r="A656" s="360" t="s">
        <v>931</v>
      </c>
      <c r="B656" s="196">
        <v>465</v>
      </c>
      <c r="C656" s="360" t="s">
        <v>1186</v>
      </c>
      <c r="D656" s="360" t="s">
        <v>1419</v>
      </c>
      <c r="E656" s="389">
        <v>44981</v>
      </c>
      <c r="F656" s="389">
        <v>44984</v>
      </c>
      <c r="G656" s="133">
        <v>45291</v>
      </c>
      <c r="H656" s="70">
        <v>83485039</v>
      </c>
      <c r="I656" s="387" t="s">
        <v>4</v>
      </c>
      <c r="J656" s="387" t="s">
        <v>5</v>
      </c>
      <c r="K656" s="360" t="s">
        <v>1547</v>
      </c>
      <c r="L656" s="47">
        <f t="shared" si="29"/>
        <v>0.36969694653912782</v>
      </c>
      <c r="M656" s="48">
        <v>30864164</v>
      </c>
      <c r="N656" s="48">
        <f t="shared" si="31"/>
        <v>52620875</v>
      </c>
      <c r="O656" s="196">
        <v>0</v>
      </c>
      <c r="P656" s="196">
        <v>0</v>
      </c>
      <c r="Q656" s="50">
        <v>0</v>
      </c>
      <c r="R656" s="332">
        <v>0</v>
      </c>
      <c r="S656" s="22">
        <f t="shared" si="30"/>
        <v>83485039</v>
      </c>
      <c r="T656" s="360" t="s">
        <v>4</v>
      </c>
      <c r="U656" s="360" t="s">
        <v>1639</v>
      </c>
      <c r="V656" s="14"/>
      <c r="W656" s="14"/>
    </row>
    <row r="657" spans="1:25" ht="77.099999999999994" customHeight="1" x14ac:dyDescent="0.3">
      <c r="A657" s="376" t="s">
        <v>1113</v>
      </c>
      <c r="B657" s="200">
        <v>481</v>
      </c>
      <c r="C657" s="376" t="s">
        <v>1368</v>
      </c>
      <c r="D657" s="376" t="s">
        <v>1539</v>
      </c>
      <c r="E657" s="390">
        <v>44981</v>
      </c>
      <c r="F657" s="390">
        <v>44981</v>
      </c>
      <c r="G657" s="135">
        <v>46142</v>
      </c>
      <c r="H657" s="72">
        <v>3500000000</v>
      </c>
      <c r="I657" s="378" t="s">
        <v>4</v>
      </c>
      <c r="J657" s="378" t="s">
        <v>5</v>
      </c>
      <c r="K657" s="376" t="s">
        <v>1560</v>
      </c>
      <c r="L657" s="12">
        <f t="shared" si="29"/>
        <v>1</v>
      </c>
      <c r="M657" s="11">
        <v>3500000000</v>
      </c>
      <c r="N657" s="11">
        <f t="shared" si="31"/>
        <v>0</v>
      </c>
      <c r="O657" s="200">
        <v>0</v>
      </c>
      <c r="P657" s="200">
        <v>0</v>
      </c>
      <c r="Q657" s="65">
        <v>0</v>
      </c>
      <c r="R657" s="227">
        <v>0</v>
      </c>
      <c r="S657" s="22">
        <f t="shared" si="30"/>
        <v>3500000000</v>
      </c>
      <c r="T657" s="376" t="s">
        <v>4</v>
      </c>
      <c r="U657" s="376" t="s">
        <v>1817</v>
      </c>
      <c r="V657" s="14"/>
      <c r="W657" s="14"/>
    </row>
    <row r="658" spans="1:25" ht="77.099999999999994" customHeight="1" x14ac:dyDescent="0.3">
      <c r="A658" s="346" t="s">
        <v>1067</v>
      </c>
      <c r="B658" s="215">
        <v>460</v>
      </c>
      <c r="C658" s="346" t="s">
        <v>1322</v>
      </c>
      <c r="D658" s="346" t="s">
        <v>1512</v>
      </c>
      <c r="E658" s="386">
        <v>44984</v>
      </c>
      <c r="F658" s="386">
        <v>44987</v>
      </c>
      <c r="G658" s="134">
        <v>45291</v>
      </c>
      <c r="H658" s="71">
        <v>87962890</v>
      </c>
      <c r="I658" s="356" t="s">
        <v>4</v>
      </c>
      <c r="J658" s="356" t="s">
        <v>5</v>
      </c>
      <c r="K658" s="346" t="s">
        <v>1541</v>
      </c>
      <c r="L658" s="19">
        <f t="shared" si="29"/>
        <v>0.39344232550795</v>
      </c>
      <c r="M658" s="18">
        <v>34608324</v>
      </c>
      <c r="N658" s="18">
        <f t="shared" si="31"/>
        <v>53354566</v>
      </c>
      <c r="O658" s="215">
        <v>0</v>
      </c>
      <c r="P658" s="215">
        <v>0</v>
      </c>
      <c r="Q658" s="26">
        <v>0</v>
      </c>
      <c r="R658" s="232">
        <v>0</v>
      </c>
      <c r="S658" s="22">
        <f t="shared" si="30"/>
        <v>87962890</v>
      </c>
      <c r="T658" s="346" t="s">
        <v>4</v>
      </c>
      <c r="U658" s="346" t="s">
        <v>1771</v>
      </c>
      <c r="V658" s="14"/>
      <c r="W658" s="14"/>
    </row>
    <row r="659" spans="1:25" ht="77.099999999999994" customHeight="1" x14ac:dyDescent="0.3">
      <c r="A659" s="363" t="s">
        <v>881</v>
      </c>
      <c r="B659" s="195">
        <v>420</v>
      </c>
      <c r="C659" s="363" t="s">
        <v>1136</v>
      </c>
      <c r="D659" s="363" t="s">
        <v>1388</v>
      </c>
      <c r="E659" s="364">
        <v>44985</v>
      </c>
      <c r="F659" s="391">
        <v>44988</v>
      </c>
      <c r="G659" s="136">
        <v>45291</v>
      </c>
      <c r="H659" s="73">
        <v>113317660</v>
      </c>
      <c r="I659" s="392" t="s">
        <v>4</v>
      </c>
      <c r="J659" s="392" t="s">
        <v>5</v>
      </c>
      <c r="K659" s="363" t="s">
        <v>1543</v>
      </c>
      <c r="L659" s="445">
        <f t="shared" si="29"/>
        <v>0.37658223793184575</v>
      </c>
      <c r="M659" s="59">
        <v>42673418</v>
      </c>
      <c r="N659" s="59">
        <f t="shared" si="31"/>
        <v>70644242</v>
      </c>
      <c r="O659" s="195">
        <v>0</v>
      </c>
      <c r="P659" s="195">
        <v>0</v>
      </c>
      <c r="Q659" s="60">
        <v>0</v>
      </c>
      <c r="R659" s="365">
        <v>0</v>
      </c>
      <c r="S659" s="22">
        <f t="shared" si="30"/>
        <v>113317660</v>
      </c>
      <c r="T659" s="363" t="s">
        <v>4</v>
      </c>
      <c r="U659" s="363" t="s">
        <v>1589</v>
      </c>
      <c r="V659" s="14"/>
      <c r="W659" s="14"/>
      <c r="X659" s="388"/>
      <c r="Y659" s="388"/>
    </row>
    <row r="660" spans="1:25" ht="77.099999999999994" customHeight="1" x14ac:dyDescent="0.3">
      <c r="A660" s="346" t="s">
        <v>1037</v>
      </c>
      <c r="B660" s="215">
        <v>426</v>
      </c>
      <c r="C660" s="346" t="s">
        <v>1292</v>
      </c>
      <c r="D660" s="346" t="s">
        <v>1495</v>
      </c>
      <c r="E660" s="386">
        <v>44985</v>
      </c>
      <c r="F660" s="386">
        <v>44988</v>
      </c>
      <c r="G660" s="134">
        <v>45291</v>
      </c>
      <c r="H660" s="71">
        <v>121888206</v>
      </c>
      <c r="I660" s="356" t="s">
        <v>4</v>
      </c>
      <c r="J660" s="356" t="s">
        <v>5</v>
      </c>
      <c r="K660" s="346" t="s">
        <v>1560</v>
      </c>
      <c r="L660" s="19">
        <f t="shared" si="29"/>
        <v>0.36060601302147316</v>
      </c>
      <c r="M660" s="18">
        <v>43953620</v>
      </c>
      <c r="N660" s="18">
        <f t="shared" si="31"/>
        <v>77934586</v>
      </c>
      <c r="O660" s="215">
        <v>0</v>
      </c>
      <c r="P660" s="215">
        <v>0</v>
      </c>
      <c r="Q660" s="26">
        <v>0</v>
      </c>
      <c r="R660" s="232">
        <v>0</v>
      </c>
      <c r="S660" s="22">
        <f t="shared" si="30"/>
        <v>121888206</v>
      </c>
      <c r="T660" s="346" t="s">
        <v>4</v>
      </c>
      <c r="U660" s="346" t="s">
        <v>1743</v>
      </c>
      <c r="V660" s="14"/>
      <c r="W660" s="14"/>
      <c r="X660" s="388"/>
      <c r="Y660" s="388"/>
    </row>
    <row r="661" spans="1:25" ht="77.099999999999994" customHeight="1" x14ac:dyDescent="0.3">
      <c r="A661" s="376" t="s">
        <v>1042</v>
      </c>
      <c r="B661" s="200">
        <v>427</v>
      </c>
      <c r="C661" s="376" t="s">
        <v>1297</v>
      </c>
      <c r="D661" s="376" t="s">
        <v>1500</v>
      </c>
      <c r="E661" s="377">
        <v>44985</v>
      </c>
      <c r="F661" s="390">
        <v>44986</v>
      </c>
      <c r="G661" s="135">
        <v>45291</v>
      </c>
      <c r="H661" s="72">
        <v>153612525</v>
      </c>
      <c r="I661" s="378" t="s">
        <v>4</v>
      </c>
      <c r="J661" s="378" t="s">
        <v>5</v>
      </c>
      <c r="K661" s="376" t="s">
        <v>1560</v>
      </c>
      <c r="L661" s="12">
        <f t="shared" si="29"/>
        <v>0.27272727272727271</v>
      </c>
      <c r="M661" s="11">
        <v>41894325</v>
      </c>
      <c r="N661" s="11">
        <f t="shared" si="31"/>
        <v>111718200</v>
      </c>
      <c r="O661" s="200">
        <v>0</v>
      </c>
      <c r="P661" s="200">
        <v>0</v>
      </c>
      <c r="Q661" s="65">
        <v>0</v>
      </c>
      <c r="R661" s="227">
        <v>0</v>
      </c>
      <c r="S661" s="22">
        <f t="shared" si="30"/>
        <v>153612525</v>
      </c>
      <c r="T661" s="376" t="s">
        <v>4</v>
      </c>
      <c r="U661" s="376" t="s">
        <v>1748</v>
      </c>
      <c r="V661" s="14"/>
      <c r="W661" s="14"/>
      <c r="X661" s="388"/>
      <c r="Y661" s="388"/>
    </row>
    <row r="662" spans="1:25" ht="77.099999999999994" customHeight="1" x14ac:dyDescent="0.3">
      <c r="A662" s="363" t="s">
        <v>1102</v>
      </c>
      <c r="B662" s="195">
        <v>434</v>
      </c>
      <c r="C662" s="363" t="s">
        <v>1357</v>
      </c>
      <c r="D662" s="363" t="s">
        <v>1532</v>
      </c>
      <c r="E662" s="364">
        <v>44985</v>
      </c>
      <c r="F662" s="391">
        <v>44988</v>
      </c>
      <c r="G662" s="136">
        <v>45107</v>
      </c>
      <c r="H662" s="73">
        <v>24772288</v>
      </c>
      <c r="I662" s="363" t="s">
        <v>4</v>
      </c>
      <c r="J662" s="392" t="s">
        <v>5</v>
      </c>
      <c r="K662" s="363" t="s">
        <v>1543</v>
      </c>
      <c r="L662" s="445">
        <f t="shared" ref="L662:L725" si="32">+M662/H662</f>
        <v>0.8749998788969352</v>
      </c>
      <c r="M662" s="59">
        <v>21675749</v>
      </c>
      <c r="N662" s="59">
        <f t="shared" si="31"/>
        <v>3096539</v>
      </c>
      <c r="O662" s="195">
        <v>0</v>
      </c>
      <c r="P662" s="195">
        <v>0</v>
      </c>
      <c r="Q662" s="60">
        <v>0</v>
      </c>
      <c r="R662" s="365">
        <v>0</v>
      </c>
      <c r="S662" s="22">
        <f t="shared" ref="S662:S725" si="33">H662+Q662</f>
        <v>24772288</v>
      </c>
      <c r="T662" s="363" t="s">
        <v>4</v>
      </c>
      <c r="U662" s="409" t="s">
        <v>1806</v>
      </c>
      <c r="V662" s="14"/>
      <c r="W662" s="14"/>
    </row>
    <row r="663" spans="1:25" ht="77.099999999999994" customHeight="1" x14ac:dyDescent="0.3">
      <c r="A663" s="399" t="s">
        <v>965</v>
      </c>
      <c r="B663" s="292">
        <v>444</v>
      </c>
      <c r="C663" s="399" t="s">
        <v>1220</v>
      </c>
      <c r="D663" s="399" t="s">
        <v>1442</v>
      </c>
      <c r="E663" s="412">
        <v>44985</v>
      </c>
      <c r="F663" s="412">
        <v>44989</v>
      </c>
      <c r="G663" s="143">
        <v>45275</v>
      </c>
      <c r="H663" s="82">
        <v>1555130430</v>
      </c>
      <c r="I663" s="399" t="s">
        <v>4</v>
      </c>
      <c r="J663" s="413" t="s">
        <v>7</v>
      </c>
      <c r="K663" s="399" t="s">
        <v>1552</v>
      </c>
      <c r="L663" s="297">
        <f t="shared" si="32"/>
        <v>0.3965745656266273</v>
      </c>
      <c r="M663" s="51">
        <v>616725174.7700001</v>
      </c>
      <c r="N663" s="51">
        <f t="shared" si="31"/>
        <v>938405255.2299999</v>
      </c>
      <c r="O663" s="292">
        <v>0</v>
      </c>
      <c r="P663" s="292">
        <v>0</v>
      </c>
      <c r="Q663" s="40">
        <v>0</v>
      </c>
      <c r="R663" s="291">
        <v>0</v>
      </c>
      <c r="S663" s="22">
        <f t="shared" si="33"/>
        <v>1555130430</v>
      </c>
      <c r="T663" s="399" t="s">
        <v>4</v>
      </c>
      <c r="U663" s="414" t="s">
        <v>1673</v>
      </c>
      <c r="V663" s="14"/>
    </row>
    <row r="664" spans="1:25" ht="77.099999999999994" customHeight="1" x14ac:dyDescent="0.3">
      <c r="A664" s="360" t="s">
        <v>904</v>
      </c>
      <c r="B664" s="196">
        <v>453</v>
      </c>
      <c r="C664" s="360" t="s">
        <v>1159</v>
      </c>
      <c r="D664" s="360" t="s">
        <v>1409</v>
      </c>
      <c r="E664" s="361">
        <v>44985</v>
      </c>
      <c r="F664" s="389">
        <v>44987</v>
      </c>
      <c r="G664" s="133">
        <v>45291</v>
      </c>
      <c r="H664" s="70">
        <v>83485039</v>
      </c>
      <c r="I664" s="387" t="s">
        <v>4</v>
      </c>
      <c r="J664" s="387" t="s">
        <v>5</v>
      </c>
      <c r="K664" s="360" t="s">
        <v>1547</v>
      </c>
      <c r="L664" s="47">
        <f t="shared" si="32"/>
        <v>0.36363601626873526</v>
      </c>
      <c r="M664" s="48">
        <v>30358167</v>
      </c>
      <c r="N664" s="48">
        <f t="shared" si="31"/>
        <v>53126872</v>
      </c>
      <c r="O664" s="196">
        <v>0</v>
      </c>
      <c r="P664" s="196">
        <v>0</v>
      </c>
      <c r="Q664" s="50">
        <v>0</v>
      </c>
      <c r="R664" s="332">
        <v>0</v>
      </c>
      <c r="S664" s="22">
        <f t="shared" si="33"/>
        <v>83485039</v>
      </c>
      <c r="T664" s="360" t="s">
        <v>4</v>
      </c>
      <c r="U664" s="360" t="s">
        <v>1612</v>
      </c>
      <c r="V664" s="14"/>
      <c r="W664" s="14"/>
    </row>
    <row r="665" spans="1:25" ht="77.099999999999994" customHeight="1" x14ac:dyDescent="0.3">
      <c r="A665" s="360" t="s">
        <v>923</v>
      </c>
      <c r="B665" s="196">
        <v>454</v>
      </c>
      <c r="C665" s="360" t="s">
        <v>1178</v>
      </c>
      <c r="D665" s="360" t="s">
        <v>1418</v>
      </c>
      <c r="E665" s="361">
        <v>44985</v>
      </c>
      <c r="F665" s="389">
        <v>44987</v>
      </c>
      <c r="G665" s="133">
        <v>45291</v>
      </c>
      <c r="H665" s="70">
        <v>83485039</v>
      </c>
      <c r="I665" s="387" t="s">
        <v>4</v>
      </c>
      <c r="J665" s="387" t="s">
        <v>5</v>
      </c>
      <c r="K665" s="360" t="s">
        <v>1547</v>
      </c>
      <c r="L665" s="47">
        <f t="shared" si="32"/>
        <v>0.36363601626873526</v>
      </c>
      <c r="M665" s="48">
        <v>30358167</v>
      </c>
      <c r="N665" s="48">
        <f t="shared" si="31"/>
        <v>53126872</v>
      </c>
      <c r="O665" s="196">
        <v>0</v>
      </c>
      <c r="P665" s="196">
        <v>0</v>
      </c>
      <c r="Q665" s="50">
        <v>0</v>
      </c>
      <c r="R665" s="332">
        <v>0</v>
      </c>
      <c r="S665" s="22">
        <f t="shared" si="33"/>
        <v>83485039</v>
      </c>
      <c r="T665" s="360" t="s">
        <v>4</v>
      </c>
      <c r="U665" s="360" t="s">
        <v>1631</v>
      </c>
      <c r="V665" s="14"/>
      <c r="W665" s="14"/>
    </row>
    <row r="666" spans="1:25" ht="77.099999999999994" customHeight="1" x14ac:dyDescent="0.3">
      <c r="A666" s="346" t="s">
        <v>868</v>
      </c>
      <c r="B666" s="215">
        <v>455</v>
      </c>
      <c r="C666" s="346" t="s">
        <v>1123</v>
      </c>
      <c r="D666" s="346" t="s">
        <v>1376</v>
      </c>
      <c r="E666" s="348">
        <v>44985</v>
      </c>
      <c r="F666" s="386">
        <v>44986</v>
      </c>
      <c r="G666" s="134">
        <v>45291</v>
      </c>
      <c r="H666" s="71">
        <v>45339959</v>
      </c>
      <c r="I666" s="356" t="s">
        <v>4</v>
      </c>
      <c r="J666" s="356" t="s">
        <v>5</v>
      </c>
      <c r="K666" s="346" t="s">
        <v>1542</v>
      </c>
      <c r="L666" s="19">
        <f t="shared" si="32"/>
        <v>0.38834953511978254</v>
      </c>
      <c r="M666" s="18">
        <v>17607752</v>
      </c>
      <c r="N666" s="18">
        <f t="shared" si="31"/>
        <v>27732207</v>
      </c>
      <c r="O666" s="215">
        <v>0</v>
      </c>
      <c r="P666" s="215">
        <v>0</v>
      </c>
      <c r="Q666" s="26">
        <v>0</v>
      </c>
      <c r="R666" s="232">
        <v>0</v>
      </c>
      <c r="S666" s="22">
        <f t="shared" si="33"/>
        <v>45339959</v>
      </c>
      <c r="T666" s="346" t="s">
        <v>4</v>
      </c>
      <c r="U666" s="346" t="s">
        <v>1576</v>
      </c>
      <c r="V666" s="14"/>
      <c r="W666" s="14"/>
    </row>
    <row r="667" spans="1:25" ht="77.099999999999994" customHeight="1" x14ac:dyDescent="0.3">
      <c r="A667" s="346" t="s">
        <v>866</v>
      </c>
      <c r="B667" s="215">
        <v>456</v>
      </c>
      <c r="C667" s="346" t="s">
        <v>1121</v>
      </c>
      <c r="D667" s="346" t="s">
        <v>1376</v>
      </c>
      <c r="E667" s="348">
        <v>44985</v>
      </c>
      <c r="F667" s="386">
        <v>44986</v>
      </c>
      <c r="G667" s="134">
        <v>45291</v>
      </c>
      <c r="H667" s="71">
        <v>45339959</v>
      </c>
      <c r="I667" s="356" t="s">
        <v>4</v>
      </c>
      <c r="J667" s="356" t="s">
        <v>5</v>
      </c>
      <c r="K667" s="346" t="s">
        <v>1542</v>
      </c>
      <c r="L667" s="19">
        <f t="shared" si="32"/>
        <v>0.38834953511978254</v>
      </c>
      <c r="M667" s="18">
        <v>17607752</v>
      </c>
      <c r="N667" s="18">
        <f t="shared" si="31"/>
        <v>27732207</v>
      </c>
      <c r="O667" s="215">
        <v>0</v>
      </c>
      <c r="P667" s="215">
        <v>0</v>
      </c>
      <c r="Q667" s="26">
        <v>0</v>
      </c>
      <c r="R667" s="232">
        <v>0</v>
      </c>
      <c r="S667" s="22">
        <f t="shared" si="33"/>
        <v>45339959</v>
      </c>
      <c r="T667" s="346" t="s">
        <v>4</v>
      </c>
      <c r="U667" s="346" t="s">
        <v>1574</v>
      </c>
      <c r="V667" s="14"/>
      <c r="W667" s="14"/>
    </row>
    <row r="668" spans="1:25" ht="77.099999999999994" customHeight="1" x14ac:dyDescent="0.3">
      <c r="A668" s="346" t="s">
        <v>861</v>
      </c>
      <c r="B668" s="215">
        <v>459</v>
      </c>
      <c r="C668" s="346" t="s">
        <v>1116</v>
      </c>
      <c r="D668" s="346" t="s">
        <v>1371</v>
      </c>
      <c r="E668" s="348">
        <v>44985</v>
      </c>
      <c r="F668" s="386">
        <v>44986</v>
      </c>
      <c r="G668" s="134">
        <v>45291</v>
      </c>
      <c r="H668" s="71">
        <v>87962890</v>
      </c>
      <c r="I668" s="356" t="s">
        <v>4</v>
      </c>
      <c r="J668" s="356" t="s">
        <v>5</v>
      </c>
      <c r="K668" s="346" t="s">
        <v>1541</v>
      </c>
      <c r="L668" s="19">
        <f t="shared" si="32"/>
        <v>0.21893174496654214</v>
      </c>
      <c r="M668" s="18">
        <v>19257869</v>
      </c>
      <c r="N668" s="18">
        <f t="shared" si="31"/>
        <v>68705021</v>
      </c>
      <c r="O668" s="215">
        <v>0</v>
      </c>
      <c r="P668" s="215">
        <v>0</v>
      </c>
      <c r="Q668" s="26">
        <v>0</v>
      </c>
      <c r="R668" s="232">
        <v>0</v>
      </c>
      <c r="S668" s="22">
        <f t="shared" si="33"/>
        <v>87962890</v>
      </c>
      <c r="T668" s="346" t="s">
        <v>4</v>
      </c>
      <c r="U668" s="346" t="s">
        <v>1569</v>
      </c>
      <c r="V668" s="14"/>
      <c r="W668" s="14"/>
    </row>
    <row r="669" spans="1:25" ht="77.099999999999994" customHeight="1" x14ac:dyDescent="0.3">
      <c r="A669" s="360" t="s">
        <v>914</v>
      </c>
      <c r="B669" s="196">
        <v>466</v>
      </c>
      <c r="C669" s="360" t="s">
        <v>1169</v>
      </c>
      <c r="D669" s="360" t="s">
        <v>1411</v>
      </c>
      <c r="E669" s="389">
        <v>44985</v>
      </c>
      <c r="F669" s="389">
        <v>44987</v>
      </c>
      <c r="G669" s="133">
        <v>45291</v>
      </c>
      <c r="H669" s="70">
        <v>83485039</v>
      </c>
      <c r="I669" s="387" t="s">
        <v>4</v>
      </c>
      <c r="J669" s="387" t="s">
        <v>5</v>
      </c>
      <c r="K669" s="360" t="s">
        <v>1547</v>
      </c>
      <c r="L669" s="47">
        <f t="shared" si="32"/>
        <v>0.36363601626873526</v>
      </c>
      <c r="M669" s="48">
        <v>30358167</v>
      </c>
      <c r="N669" s="48">
        <f t="shared" si="31"/>
        <v>53126872</v>
      </c>
      <c r="O669" s="196">
        <v>0</v>
      </c>
      <c r="P669" s="196">
        <v>0</v>
      </c>
      <c r="Q669" s="50">
        <v>0</v>
      </c>
      <c r="R669" s="332">
        <v>0</v>
      </c>
      <c r="S669" s="22">
        <f t="shared" si="33"/>
        <v>83485039</v>
      </c>
      <c r="T669" s="360" t="s">
        <v>4</v>
      </c>
      <c r="U669" s="360" t="s">
        <v>1622</v>
      </c>
      <c r="V669" s="14"/>
      <c r="W669" s="14"/>
    </row>
    <row r="670" spans="1:25" ht="77.099999999999994" customHeight="1" x14ac:dyDescent="0.3">
      <c r="A670" s="360" t="s">
        <v>933</v>
      </c>
      <c r="B670" s="196">
        <v>467</v>
      </c>
      <c r="C670" s="360" t="s">
        <v>1188</v>
      </c>
      <c r="D670" s="360" t="s">
        <v>1420</v>
      </c>
      <c r="E670" s="361">
        <v>44985</v>
      </c>
      <c r="F670" s="389">
        <v>44987</v>
      </c>
      <c r="G670" s="133">
        <v>45291</v>
      </c>
      <c r="H670" s="70">
        <v>83485039</v>
      </c>
      <c r="I670" s="387" t="s">
        <v>4</v>
      </c>
      <c r="J670" s="387" t="s">
        <v>5</v>
      </c>
      <c r="K670" s="360" t="s">
        <v>1547</v>
      </c>
      <c r="L670" s="47">
        <f t="shared" si="32"/>
        <v>0.36363601626873526</v>
      </c>
      <c r="M670" s="48">
        <v>30358167</v>
      </c>
      <c r="N670" s="48">
        <f t="shared" si="31"/>
        <v>53126872</v>
      </c>
      <c r="O670" s="196">
        <v>0</v>
      </c>
      <c r="P670" s="196">
        <v>0</v>
      </c>
      <c r="Q670" s="50">
        <v>0</v>
      </c>
      <c r="R670" s="332">
        <v>0</v>
      </c>
      <c r="S670" s="22">
        <f t="shared" si="33"/>
        <v>83485039</v>
      </c>
      <c r="T670" s="360" t="s">
        <v>4</v>
      </c>
      <c r="U670" s="360" t="s">
        <v>1641</v>
      </c>
      <c r="V670" s="14"/>
      <c r="W670" s="14"/>
    </row>
    <row r="671" spans="1:25" ht="77.099999999999994" customHeight="1" x14ac:dyDescent="0.3">
      <c r="A671" s="346" t="s">
        <v>865</v>
      </c>
      <c r="B671" s="215">
        <v>468</v>
      </c>
      <c r="C671" s="346" t="s">
        <v>1120</v>
      </c>
      <c r="D671" s="346" t="s">
        <v>1375</v>
      </c>
      <c r="E671" s="348">
        <v>44985</v>
      </c>
      <c r="F671" s="386">
        <v>44986</v>
      </c>
      <c r="G671" s="134">
        <v>45291</v>
      </c>
      <c r="H671" s="71">
        <v>45339959</v>
      </c>
      <c r="I671" s="356" t="s">
        <v>4</v>
      </c>
      <c r="J671" s="356" t="s">
        <v>5</v>
      </c>
      <c r="K671" s="346" t="s">
        <v>1542</v>
      </c>
      <c r="L671" s="19">
        <f t="shared" si="32"/>
        <v>0.38834953511978254</v>
      </c>
      <c r="M671" s="18">
        <v>17607752</v>
      </c>
      <c r="N671" s="18">
        <f t="shared" si="31"/>
        <v>27732207</v>
      </c>
      <c r="O671" s="215">
        <v>0</v>
      </c>
      <c r="P671" s="215">
        <v>0</v>
      </c>
      <c r="Q671" s="26">
        <v>0</v>
      </c>
      <c r="R671" s="232">
        <v>0</v>
      </c>
      <c r="S671" s="22">
        <f t="shared" si="33"/>
        <v>45339959</v>
      </c>
      <c r="T671" s="346" t="s">
        <v>4</v>
      </c>
      <c r="U671" s="346" t="s">
        <v>1573</v>
      </c>
      <c r="V671" s="14"/>
      <c r="W671" s="14"/>
    </row>
    <row r="672" spans="1:25" ht="77.099999999999994" customHeight="1" x14ac:dyDescent="0.3">
      <c r="A672" s="346" t="s">
        <v>1025</v>
      </c>
      <c r="B672" s="215">
        <v>469</v>
      </c>
      <c r="C672" s="346" t="s">
        <v>1280</v>
      </c>
      <c r="D672" s="346" t="s">
        <v>1484</v>
      </c>
      <c r="E672" s="348">
        <v>44985</v>
      </c>
      <c r="F672" s="386">
        <v>44987</v>
      </c>
      <c r="G672" s="134">
        <v>45046</v>
      </c>
      <c r="H672" s="71">
        <v>6830592</v>
      </c>
      <c r="I672" s="356" t="s">
        <v>4</v>
      </c>
      <c r="J672" s="356" t="s">
        <v>5</v>
      </c>
      <c r="K672" s="346" t="s">
        <v>1560</v>
      </c>
      <c r="L672" s="19">
        <f t="shared" si="32"/>
        <v>0.99999912159883064</v>
      </c>
      <c r="M672" s="18">
        <v>6830586</v>
      </c>
      <c r="N672" s="18">
        <f t="shared" si="31"/>
        <v>6</v>
      </c>
      <c r="O672" s="215">
        <v>0</v>
      </c>
      <c r="P672" s="215">
        <v>0</v>
      </c>
      <c r="Q672" s="26">
        <v>0</v>
      </c>
      <c r="R672" s="232">
        <v>0</v>
      </c>
      <c r="S672" s="22">
        <f t="shared" si="33"/>
        <v>6830592</v>
      </c>
      <c r="T672" s="346" t="s">
        <v>4</v>
      </c>
      <c r="U672" s="346" t="s">
        <v>1732</v>
      </c>
      <c r="V672" s="14"/>
      <c r="W672" s="14"/>
    </row>
    <row r="673" spans="1:24" ht="77.099999999999994" customHeight="1" x14ac:dyDescent="0.3">
      <c r="A673" s="360" t="s">
        <v>1104</v>
      </c>
      <c r="B673" s="196">
        <v>471</v>
      </c>
      <c r="C673" s="360" t="s">
        <v>1359</v>
      </c>
      <c r="D673" s="360" t="s">
        <v>415</v>
      </c>
      <c r="E673" s="361">
        <v>44985</v>
      </c>
      <c r="F673" s="389">
        <v>44987</v>
      </c>
      <c r="G673" s="133">
        <v>45291</v>
      </c>
      <c r="H673" s="70">
        <v>55737654</v>
      </c>
      <c r="I673" s="387" t="s">
        <v>4</v>
      </c>
      <c r="J673" s="387" t="s">
        <v>5</v>
      </c>
      <c r="K673" s="360" t="s">
        <v>1548</v>
      </c>
      <c r="L673" s="47">
        <f t="shared" si="32"/>
        <v>0.39215676354085516</v>
      </c>
      <c r="M673" s="48">
        <v>21857898</v>
      </c>
      <c r="N673" s="48">
        <f t="shared" si="31"/>
        <v>33879756</v>
      </c>
      <c r="O673" s="196">
        <v>0</v>
      </c>
      <c r="P673" s="196">
        <v>0</v>
      </c>
      <c r="Q673" s="50">
        <v>0</v>
      </c>
      <c r="R673" s="332">
        <v>0</v>
      </c>
      <c r="S673" s="22">
        <f t="shared" si="33"/>
        <v>55737654</v>
      </c>
      <c r="T673" s="360" t="s">
        <v>4</v>
      </c>
      <c r="U673" s="360" t="s">
        <v>1808</v>
      </c>
      <c r="V673" s="14"/>
      <c r="W673" s="14"/>
    </row>
    <row r="674" spans="1:24" ht="77.099999999999994" customHeight="1" x14ac:dyDescent="0.3">
      <c r="A674" s="360" t="s">
        <v>940</v>
      </c>
      <c r="B674" s="196">
        <v>473</v>
      </c>
      <c r="C674" s="360" t="s">
        <v>1195</v>
      </c>
      <c r="D674" s="360" t="s">
        <v>1423</v>
      </c>
      <c r="E674" s="361">
        <v>44985</v>
      </c>
      <c r="F674" s="389">
        <v>44987</v>
      </c>
      <c r="G674" s="133">
        <v>45291</v>
      </c>
      <c r="H674" s="70">
        <v>89116498</v>
      </c>
      <c r="I674" s="387" t="s">
        <v>4</v>
      </c>
      <c r="J674" s="387" t="s">
        <v>5</v>
      </c>
      <c r="K674" s="360" t="s">
        <v>1547</v>
      </c>
      <c r="L674" s="47">
        <f t="shared" si="32"/>
        <v>0.388349236972934</v>
      </c>
      <c r="M674" s="48">
        <v>34608324</v>
      </c>
      <c r="N674" s="48">
        <f t="shared" si="31"/>
        <v>54508174</v>
      </c>
      <c r="O674" s="196">
        <v>0</v>
      </c>
      <c r="P674" s="196">
        <v>0</v>
      </c>
      <c r="Q674" s="50">
        <v>0</v>
      </c>
      <c r="R674" s="332">
        <v>0</v>
      </c>
      <c r="S674" s="22">
        <f t="shared" si="33"/>
        <v>89116498</v>
      </c>
      <c r="T674" s="360" t="s">
        <v>4</v>
      </c>
      <c r="U674" s="360" t="s">
        <v>1648</v>
      </c>
      <c r="V674" s="14"/>
      <c r="W674" s="14"/>
    </row>
    <row r="675" spans="1:24" ht="77.099999999999994" customHeight="1" x14ac:dyDescent="0.3">
      <c r="A675" s="360" t="s">
        <v>917</v>
      </c>
      <c r="B675" s="196">
        <v>475</v>
      </c>
      <c r="C675" s="360" t="s">
        <v>1172</v>
      </c>
      <c r="D675" s="360" t="s">
        <v>1413</v>
      </c>
      <c r="E675" s="361">
        <v>44985</v>
      </c>
      <c r="F675" s="389">
        <v>44987</v>
      </c>
      <c r="G675" s="133">
        <v>45291</v>
      </c>
      <c r="H675" s="70">
        <v>83485039</v>
      </c>
      <c r="I675" s="387" t="s">
        <v>4</v>
      </c>
      <c r="J675" s="387" t="s">
        <v>5</v>
      </c>
      <c r="K675" s="360" t="s">
        <v>1547</v>
      </c>
      <c r="L675" s="47">
        <f t="shared" si="32"/>
        <v>0.36363601626873526</v>
      </c>
      <c r="M675" s="48">
        <v>30358167</v>
      </c>
      <c r="N675" s="48">
        <f t="shared" si="31"/>
        <v>53126872</v>
      </c>
      <c r="O675" s="196">
        <v>0</v>
      </c>
      <c r="P675" s="196">
        <v>0</v>
      </c>
      <c r="Q675" s="50">
        <v>0</v>
      </c>
      <c r="R675" s="332">
        <v>0</v>
      </c>
      <c r="S675" s="22">
        <f t="shared" si="33"/>
        <v>83485039</v>
      </c>
      <c r="T675" s="360" t="s">
        <v>4</v>
      </c>
      <c r="U675" s="360" t="s">
        <v>1625</v>
      </c>
      <c r="V675" s="14"/>
      <c r="W675" s="14"/>
    </row>
    <row r="676" spans="1:24" ht="77.099999999999994" customHeight="1" x14ac:dyDescent="0.3">
      <c r="A676" s="346" t="s">
        <v>1012</v>
      </c>
      <c r="B676" s="215">
        <v>477</v>
      </c>
      <c r="C676" s="346" t="s">
        <v>1267</v>
      </c>
      <c r="D676" s="346" t="s">
        <v>1480</v>
      </c>
      <c r="E676" s="386">
        <v>44985</v>
      </c>
      <c r="F676" s="386">
        <v>44987</v>
      </c>
      <c r="G676" s="134">
        <v>45291</v>
      </c>
      <c r="H676" s="71">
        <v>38403123</v>
      </c>
      <c r="I676" s="356" t="s">
        <v>4</v>
      </c>
      <c r="J676" s="356" t="s">
        <v>5</v>
      </c>
      <c r="K676" s="346" t="s">
        <v>1559</v>
      </c>
      <c r="L676" s="19">
        <f t="shared" si="32"/>
        <v>0.36363628551771687</v>
      </c>
      <c r="M676" s="18">
        <v>13964769</v>
      </c>
      <c r="N676" s="18">
        <f t="shared" si="31"/>
        <v>24438354</v>
      </c>
      <c r="O676" s="215">
        <v>0</v>
      </c>
      <c r="P676" s="215">
        <v>0</v>
      </c>
      <c r="Q676" s="26">
        <v>0</v>
      </c>
      <c r="R676" s="232">
        <v>0</v>
      </c>
      <c r="S676" s="22">
        <f t="shared" si="33"/>
        <v>38403123</v>
      </c>
      <c r="T676" s="346" t="s">
        <v>4</v>
      </c>
      <c r="U676" s="346" t="s">
        <v>1719</v>
      </c>
      <c r="V676" s="14"/>
      <c r="W676" s="14"/>
    </row>
    <row r="677" spans="1:24" ht="77.099999999999994" customHeight="1" x14ac:dyDescent="0.3">
      <c r="A677" s="393" t="s">
        <v>1015</v>
      </c>
      <c r="B677" s="394">
        <v>478</v>
      </c>
      <c r="C677" s="393" t="s">
        <v>1270</v>
      </c>
      <c r="D677" s="393" t="s">
        <v>754</v>
      </c>
      <c r="E677" s="396">
        <v>44985</v>
      </c>
      <c r="F677" s="396">
        <v>44986</v>
      </c>
      <c r="G677" s="138">
        <v>45291</v>
      </c>
      <c r="H677" s="75">
        <v>76806246</v>
      </c>
      <c r="I677" s="398" t="s">
        <v>4</v>
      </c>
      <c r="J677" s="398" t="s">
        <v>5</v>
      </c>
      <c r="K677" s="393" t="s">
        <v>1559</v>
      </c>
      <c r="L677" s="548">
        <f t="shared" si="32"/>
        <v>0.36363636363636365</v>
      </c>
      <c r="M677" s="76">
        <v>27929544</v>
      </c>
      <c r="N677" s="76">
        <f t="shared" si="31"/>
        <v>48876702</v>
      </c>
      <c r="O677" s="394">
        <v>0</v>
      </c>
      <c r="P677" s="394">
        <v>0</v>
      </c>
      <c r="Q677" s="77">
        <v>0</v>
      </c>
      <c r="R677" s="397">
        <v>0</v>
      </c>
      <c r="S677" s="22">
        <f t="shared" si="33"/>
        <v>76806246</v>
      </c>
      <c r="T677" s="393" t="s">
        <v>4</v>
      </c>
      <c r="U677" s="393" t="s">
        <v>1722</v>
      </c>
      <c r="V677" s="14"/>
      <c r="W677" s="14"/>
    </row>
    <row r="678" spans="1:24" ht="77.099999999999994" customHeight="1" x14ac:dyDescent="0.3">
      <c r="A678" s="346" t="s">
        <v>1066</v>
      </c>
      <c r="B678" s="215">
        <v>486</v>
      </c>
      <c r="C678" s="346" t="s">
        <v>1321</v>
      </c>
      <c r="D678" s="346" t="s">
        <v>1511</v>
      </c>
      <c r="E678" s="386">
        <v>44985</v>
      </c>
      <c r="F678" s="386">
        <v>44986</v>
      </c>
      <c r="G678" s="134">
        <v>45291</v>
      </c>
      <c r="H678" s="71">
        <v>110200277</v>
      </c>
      <c r="I678" s="356" t="s">
        <v>4</v>
      </c>
      <c r="J678" s="356" t="s">
        <v>5</v>
      </c>
      <c r="K678" s="346" t="s">
        <v>1545</v>
      </c>
      <c r="L678" s="19">
        <f t="shared" si="32"/>
        <v>0.36363636363636365</v>
      </c>
      <c r="M678" s="18">
        <v>40072828</v>
      </c>
      <c r="N678" s="18">
        <f t="shared" si="31"/>
        <v>70127449</v>
      </c>
      <c r="O678" s="215">
        <v>0</v>
      </c>
      <c r="P678" s="215">
        <v>0</v>
      </c>
      <c r="Q678" s="26">
        <v>0</v>
      </c>
      <c r="R678" s="232">
        <v>0</v>
      </c>
      <c r="S678" s="22">
        <f t="shared" si="33"/>
        <v>110200277</v>
      </c>
      <c r="T678" s="346" t="s">
        <v>4</v>
      </c>
      <c r="U678" s="346" t="s">
        <v>1770</v>
      </c>
      <c r="V678" s="14"/>
      <c r="W678" s="14"/>
    </row>
    <row r="679" spans="1:24" ht="77.099999999999994" customHeight="1" x14ac:dyDescent="0.3">
      <c r="A679" s="376" t="s">
        <v>1034</v>
      </c>
      <c r="B679" s="200">
        <v>487</v>
      </c>
      <c r="C679" s="376" t="s">
        <v>1289</v>
      </c>
      <c r="D679" s="376" t="s">
        <v>1492</v>
      </c>
      <c r="E679" s="390">
        <v>44985</v>
      </c>
      <c r="F679" s="390">
        <v>44988</v>
      </c>
      <c r="G679" s="135">
        <v>45291</v>
      </c>
      <c r="H679" s="72">
        <v>69823860</v>
      </c>
      <c r="I679" s="378" t="s">
        <v>4</v>
      </c>
      <c r="J679" s="378" t="s">
        <v>5</v>
      </c>
      <c r="K679" s="376" t="s">
        <v>1560</v>
      </c>
      <c r="L679" s="12">
        <f t="shared" si="32"/>
        <v>0.39666658360050561</v>
      </c>
      <c r="M679" s="11">
        <v>27696792</v>
      </c>
      <c r="N679" s="11">
        <f t="shared" si="31"/>
        <v>42127068</v>
      </c>
      <c r="O679" s="200">
        <v>0</v>
      </c>
      <c r="P679" s="200">
        <v>0</v>
      </c>
      <c r="Q679" s="65">
        <v>0</v>
      </c>
      <c r="R679" s="227">
        <v>0</v>
      </c>
      <c r="S679" s="22">
        <f t="shared" si="33"/>
        <v>69823860</v>
      </c>
      <c r="T679" s="376" t="s">
        <v>4</v>
      </c>
      <c r="U679" s="376" t="s">
        <v>1741</v>
      </c>
      <c r="V679" s="14"/>
      <c r="W679" s="14"/>
    </row>
    <row r="680" spans="1:24" ht="77.099999999999994" customHeight="1" x14ac:dyDescent="0.3">
      <c r="A680" s="376" t="s">
        <v>1036</v>
      </c>
      <c r="B680" s="200">
        <v>488</v>
      </c>
      <c r="C680" s="376" t="s">
        <v>1291</v>
      </c>
      <c r="D680" s="376" t="s">
        <v>1494</v>
      </c>
      <c r="E680" s="390">
        <v>44985</v>
      </c>
      <c r="F680" s="390">
        <v>44992</v>
      </c>
      <c r="G680" s="135">
        <v>45291</v>
      </c>
      <c r="H680" s="72">
        <v>69823860</v>
      </c>
      <c r="I680" s="378" t="s">
        <v>4</v>
      </c>
      <c r="J680" s="378" t="s">
        <v>5</v>
      </c>
      <c r="K680" s="376" t="s">
        <v>1560</v>
      </c>
      <c r="L680" s="12">
        <f t="shared" si="32"/>
        <v>0.38333326172457383</v>
      </c>
      <c r="M680" s="11">
        <v>26765808</v>
      </c>
      <c r="N680" s="11">
        <f t="shared" si="31"/>
        <v>43058052</v>
      </c>
      <c r="O680" s="200">
        <v>0</v>
      </c>
      <c r="P680" s="200">
        <v>0</v>
      </c>
      <c r="Q680" s="65">
        <v>0</v>
      </c>
      <c r="R680" s="227">
        <v>0</v>
      </c>
      <c r="S680" s="22">
        <f t="shared" si="33"/>
        <v>69823860</v>
      </c>
      <c r="T680" s="376" t="s">
        <v>4</v>
      </c>
      <c r="U680" s="376" t="s">
        <v>1741</v>
      </c>
      <c r="V680" s="14"/>
      <c r="W680" s="14"/>
    </row>
    <row r="681" spans="1:24" ht="77.099999999999994" customHeight="1" x14ac:dyDescent="0.3">
      <c r="A681" s="346" t="s">
        <v>1111</v>
      </c>
      <c r="B681" s="215">
        <v>489</v>
      </c>
      <c r="C681" s="346" t="s">
        <v>1366</v>
      </c>
      <c r="D681" s="346" t="s">
        <v>1537</v>
      </c>
      <c r="E681" s="386">
        <v>44985</v>
      </c>
      <c r="F681" s="386">
        <v>44987</v>
      </c>
      <c r="G681" s="134">
        <v>45138</v>
      </c>
      <c r="H681" s="71">
        <v>112476615</v>
      </c>
      <c r="I681" s="356" t="s">
        <v>4</v>
      </c>
      <c r="J681" s="356" t="s">
        <v>5</v>
      </c>
      <c r="K681" s="346" t="s">
        <v>1557</v>
      </c>
      <c r="L681" s="19">
        <f t="shared" si="32"/>
        <v>0.77419340900328482</v>
      </c>
      <c r="M681" s="18">
        <v>87078654</v>
      </c>
      <c r="N681" s="18">
        <f t="shared" si="31"/>
        <v>25397961</v>
      </c>
      <c r="O681" s="215">
        <v>0</v>
      </c>
      <c r="P681" s="215">
        <v>0</v>
      </c>
      <c r="Q681" s="26">
        <v>0</v>
      </c>
      <c r="R681" s="232">
        <v>0</v>
      </c>
      <c r="S681" s="22">
        <f t="shared" si="33"/>
        <v>112476615</v>
      </c>
      <c r="T681" s="346" t="s">
        <v>4</v>
      </c>
      <c r="U681" s="346" t="s">
        <v>1815</v>
      </c>
      <c r="V681" s="14"/>
      <c r="W681" s="14"/>
    </row>
    <row r="682" spans="1:24" ht="77.099999999999994" customHeight="1" x14ac:dyDescent="0.3">
      <c r="A682" s="3" t="s">
        <v>2586</v>
      </c>
      <c r="B682" s="215">
        <v>462</v>
      </c>
      <c r="C682" s="3" t="s">
        <v>2587</v>
      </c>
      <c r="D682" s="3" t="s">
        <v>2588</v>
      </c>
      <c r="E682" s="84">
        <v>44986</v>
      </c>
      <c r="F682" s="1">
        <v>44992</v>
      </c>
      <c r="G682" s="145">
        <v>45433</v>
      </c>
      <c r="H682" s="85">
        <v>12420000000</v>
      </c>
      <c r="I682" s="5" t="s">
        <v>2589</v>
      </c>
      <c r="J682" s="3" t="s">
        <v>5</v>
      </c>
      <c r="K682" s="3" t="s">
        <v>1544</v>
      </c>
      <c r="L682" s="19">
        <f t="shared" si="32"/>
        <v>0.52173913043478259</v>
      </c>
      <c r="M682" s="18">
        <v>6480000000</v>
      </c>
      <c r="N682" s="18">
        <f t="shared" si="31"/>
        <v>5940000000</v>
      </c>
      <c r="O682" s="215">
        <v>0</v>
      </c>
      <c r="P682" s="215">
        <v>0</v>
      </c>
      <c r="Q682" s="26">
        <v>0</v>
      </c>
      <c r="R682" s="232">
        <v>0</v>
      </c>
      <c r="S682" s="22">
        <f t="shared" si="33"/>
        <v>12420000000</v>
      </c>
      <c r="T682" s="346" t="s">
        <v>4</v>
      </c>
      <c r="U682" s="3" t="s">
        <v>2590</v>
      </c>
      <c r="V682" s="14"/>
      <c r="W682" s="14"/>
      <c r="X682" s="14"/>
    </row>
    <row r="683" spans="1:24" ht="77.099999999999994" customHeight="1" x14ac:dyDescent="0.3">
      <c r="A683" s="420" t="s">
        <v>2591</v>
      </c>
      <c r="B683" s="282">
        <v>463</v>
      </c>
      <c r="C683" s="420" t="s">
        <v>2592</v>
      </c>
      <c r="D683" s="420" t="s">
        <v>2593</v>
      </c>
      <c r="E683" s="421">
        <v>44986</v>
      </c>
      <c r="F683" s="422">
        <v>44992</v>
      </c>
      <c r="G683" s="147">
        <v>45291</v>
      </c>
      <c r="H683" s="92">
        <v>88539694</v>
      </c>
      <c r="I683" s="423" t="s">
        <v>4</v>
      </c>
      <c r="J683" s="423" t="s">
        <v>5</v>
      </c>
      <c r="K683" s="420" t="s">
        <v>1562</v>
      </c>
      <c r="L683" s="288">
        <f t="shared" si="32"/>
        <v>0.37459259798209826</v>
      </c>
      <c r="M683" s="38">
        <v>33166314</v>
      </c>
      <c r="N683" s="38">
        <f t="shared" si="31"/>
        <v>55373380</v>
      </c>
      <c r="O683" s="282">
        <v>0</v>
      </c>
      <c r="P683" s="282">
        <v>0</v>
      </c>
      <c r="Q683" s="39">
        <v>0</v>
      </c>
      <c r="R683" s="281">
        <v>0</v>
      </c>
      <c r="S683" s="22">
        <f t="shared" si="33"/>
        <v>88539694</v>
      </c>
      <c r="T683" s="424" t="s">
        <v>4</v>
      </c>
      <c r="U683" s="420" t="s">
        <v>2594</v>
      </c>
      <c r="V683" s="14"/>
      <c r="W683" s="14"/>
      <c r="X683" s="14"/>
    </row>
    <row r="684" spans="1:24" ht="77.099999999999994" customHeight="1" x14ac:dyDescent="0.3">
      <c r="A684" s="420" t="s">
        <v>2610</v>
      </c>
      <c r="B684" s="282">
        <v>479</v>
      </c>
      <c r="C684" s="420" t="s">
        <v>2611</v>
      </c>
      <c r="D684" s="420" t="s">
        <v>2593</v>
      </c>
      <c r="E684" s="421">
        <v>44986</v>
      </c>
      <c r="F684" s="422">
        <v>44988</v>
      </c>
      <c r="G684" s="147">
        <v>45291</v>
      </c>
      <c r="H684" s="92">
        <v>88539694</v>
      </c>
      <c r="I684" s="423" t="s">
        <v>4</v>
      </c>
      <c r="J684" s="423" t="s">
        <v>5</v>
      </c>
      <c r="K684" s="420" t="s">
        <v>1562</v>
      </c>
      <c r="L684" s="288">
        <f t="shared" si="32"/>
        <v>0.38762187273879667</v>
      </c>
      <c r="M684" s="38">
        <v>34319922</v>
      </c>
      <c r="N684" s="38">
        <f t="shared" si="31"/>
        <v>54219772</v>
      </c>
      <c r="O684" s="282">
        <v>0</v>
      </c>
      <c r="P684" s="282">
        <v>0</v>
      </c>
      <c r="Q684" s="39">
        <v>0</v>
      </c>
      <c r="R684" s="281">
        <v>0</v>
      </c>
      <c r="S684" s="22">
        <f t="shared" si="33"/>
        <v>88539694</v>
      </c>
      <c r="T684" s="424" t="s">
        <v>4</v>
      </c>
      <c r="U684" s="420" t="s">
        <v>2612</v>
      </c>
      <c r="V684" s="14"/>
      <c r="W684" s="14"/>
      <c r="X684" s="14"/>
    </row>
    <row r="685" spans="1:24" ht="77.099999999999994" customHeight="1" x14ac:dyDescent="0.3">
      <c r="A685" s="93" t="s">
        <v>2630</v>
      </c>
      <c r="B685" s="200">
        <v>491</v>
      </c>
      <c r="C685" s="93" t="s">
        <v>2631</v>
      </c>
      <c r="D685" s="93" t="s">
        <v>2632</v>
      </c>
      <c r="E685" s="425">
        <v>44986</v>
      </c>
      <c r="F685" s="94">
        <v>44992</v>
      </c>
      <c r="G685" s="148">
        <v>45291</v>
      </c>
      <c r="H685" s="95">
        <v>86520880</v>
      </c>
      <c r="I685" s="96" t="s">
        <v>4</v>
      </c>
      <c r="J685" s="96" t="s">
        <v>5</v>
      </c>
      <c r="K685" s="93" t="s">
        <v>1560</v>
      </c>
      <c r="L685" s="12">
        <f t="shared" si="32"/>
        <v>8.3333063648913422E-2</v>
      </c>
      <c r="M685" s="11">
        <v>7210050</v>
      </c>
      <c r="N685" s="11">
        <f t="shared" si="31"/>
        <v>79310830</v>
      </c>
      <c r="O685" s="200">
        <v>0</v>
      </c>
      <c r="P685" s="200">
        <v>0</v>
      </c>
      <c r="Q685" s="65">
        <v>0</v>
      </c>
      <c r="R685" s="227">
        <v>0</v>
      </c>
      <c r="S685" s="22">
        <f t="shared" si="33"/>
        <v>86520880</v>
      </c>
      <c r="T685" s="376" t="s">
        <v>4</v>
      </c>
      <c r="U685" s="93" t="s">
        <v>2633</v>
      </c>
      <c r="V685" s="14"/>
      <c r="W685" s="14"/>
      <c r="X685" s="14"/>
    </row>
    <row r="686" spans="1:24" ht="118.5" customHeight="1" x14ac:dyDescent="0.3">
      <c r="A686" s="93" t="s">
        <v>2598</v>
      </c>
      <c r="B686" s="200">
        <v>470</v>
      </c>
      <c r="C686" s="93" t="s">
        <v>2599</v>
      </c>
      <c r="D686" s="93" t="s">
        <v>2600</v>
      </c>
      <c r="E686" s="425">
        <v>44988</v>
      </c>
      <c r="F686" s="94">
        <v>44993</v>
      </c>
      <c r="G686" s="148">
        <v>45291</v>
      </c>
      <c r="H686" s="95">
        <v>48573100</v>
      </c>
      <c r="I686" s="96" t="s">
        <v>4</v>
      </c>
      <c r="J686" s="96" t="s">
        <v>5</v>
      </c>
      <c r="K686" s="93" t="s">
        <v>1560</v>
      </c>
      <c r="L686" s="12">
        <f t="shared" si="32"/>
        <v>0.37999983529978526</v>
      </c>
      <c r="M686" s="11">
        <v>18457770</v>
      </c>
      <c r="N686" s="11">
        <f t="shared" si="31"/>
        <v>30115330</v>
      </c>
      <c r="O686" s="200">
        <v>0</v>
      </c>
      <c r="P686" s="200">
        <v>0</v>
      </c>
      <c r="Q686" s="65">
        <v>0</v>
      </c>
      <c r="R686" s="227">
        <v>0</v>
      </c>
      <c r="S686" s="22">
        <f t="shared" si="33"/>
        <v>48573100</v>
      </c>
      <c r="T686" s="376" t="s">
        <v>4</v>
      </c>
      <c r="U686" s="93" t="s">
        <v>2601</v>
      </c>
      <c r="V686" s="14"/>
      <c r="W686" s="14"/>
      <c r="X686" s="14"/>
    </row>
    <row r="687" spans="1:24" ht="77.099999999999994" customHeight="1" x14ac:dyDescent="0.3">
      <c r="A687" s="97" t="s">
        <v>2602</v>
      </c>
      <c r="B687" s="194">
        <v>472</v>
      </c>
      <c r="C687" s="97" t="s">
        <v>2603</v>
      </c>
      <c r="D687" s="97" t="s">
        <v>2604</v>
      </c>
      <c r="E687" s="426">
        <v>44988</v>
      </c>
      <c r="F687" s="427">
        <v>44991</v>
      </c>
      <c r="G687" s="149">
        <v>45291</v>
      </c>
      <c r="H687" s="98">
        <v>75895490</v>
      </c>
      <c r="I687" s="99" t="s">
        <v>4</v>
      </c>
      <c r="J687" s="99" t="s">
        <v>5</v>
      </c>
      <c r="K687" s="97" t="s">
        <v>1548</v>
      </c>
      <c r="L687" s="37">
        <f t="shared" si="32"/>
        <v>0.38666633550952761</v>
      </c>
      <c r="M687" s="31">
        <v>29346231</v>
      </c>
      <c r="N687" s="31">
        <f t="shared" si="31"/>
        <v>46549259</v>
      </c>
      <c r="O687" s="194">
        <v>0</v>
      </c>
      <c r="P687" s="194">
        <v>0</v>
      </c>
      <c r="Q687" s="32">
        <v>0</v>
      </c>
      <c r="R687" s="255">
        <v>0</v>
      </c>
      <c r="S687" s="22">
        <f t="shared" si="33"/>
        <v>75895490</v>
      </c>
      <c r="T687" s="357" t="s">
        <v>4</v>
      </c>
      <c r="U687" s="97" t="s">
        <v>2605</v>
      </c>
      <c r="V687" s="14"/>
      <c r="W687" s="14"/>
      <c r="X687" s="14"/>
    </row>
    <row r="688" spans="1:24" ht="77.099999999999994" customHeight="1" x14ac:dyDescent="0.3">
      <c r="A688" s="3" t="s">
        <v>2606</v>
      </c>
      <c r="B688" s="215">
        <v>474</v>
      </c>
      <c r="C688" s="3" t="s">
        <v>2607</v>
      </c>
      <c r="D688" s="3" t="s">
        <v>2608</v>
      </c>
      <c r="E688" s="84">
        <v>44988</v>
      </c>
      <c r="F688" s="1">
        <v>44991</v>
      </c>
      <c r="G688" s="145">
        <v>45291</v>
      </c>
      <c r="H688" s="85">
        <v>45339959</v>
      </c>
      <c r="I688" s="5" t="s">
        <v>4</v>
      </c>
      <c r="J688" s="5" t="s">
        <v>5</v>
      </c>
      <c r="K688" s="3" t="s">
        <v>1542</v>
      </c>
      <c r="L688" s="19">
        <f t="shared" si="32"/>
        <v>0.37540439769696304</v>
      </c>
      <c r="M688" s="18">
        <v>17020820</v>
      </c>
      <c r="N688" s="18">
        <f t="shared" si="31"/>
        <v>28319139</v>
      </c>
      <c r="O688" s="215">
        <v>0</v>
      </c>
      <c r="P688" s="215">
        <v>0</v>
      </c>
      <c r="Q688" s="26">
        <v>0</v>
      </c>
      <c r="R688" s="232">
        <v>0</v>
      </c>
      <c r="S688" s="22">
        <f t="shared" si="33"/>
        <v>45339959</v>
      </c>
      <c r="T688" s="346" t="s">
        <v>4</v>
      </c>
      <c r="U688" s="3" t="s">
        <v>2609</v>
      </c>
      <c r="V688" s="14"/>
      <c r="W688" s="14"/>
      <c r="X688" s="14"/>
    </row>
    <row r="689" spans="1:24" ht="77.099999999999994" customHeight="1" x14ac:dyDescent="0.3">
      <c r="A689" s="3" t="s">
        <v>2618</v>
      </c>
      <c r="B689" s="215">
        <v>483</v>
      </c>
      <c r="C689" s="3" t="s">
        <v>2619</v>
      </c>
      <c r="D689" s="3" t="s">
        <v>2620</v>
      </c>
      <c r="E689" s="84">
        <v>44988</v>
      </c>
      <c r="F689" s="1">
        <v>44993</v>
      </c>
      <c r="G689" s="145">
        <v>45291</v>
      </c>
      <c r="H689" s="85">
        <v>44019380</v>
      </c>
      <c r="I689" s="5" t="s">
        <v>4</v>
      </c>
      <c r="J689" s="5" t="s">
        <v>5</v>
      </c>
      <c r="K689" s="3" t="s">
        <v>1545</v>
      </c>
      <c r="L689" s="19">
        <f t="shared" si="32"/>
        <v>0.37999985460949248</v>
      </c>
      <c r="M689" s="18">
        <v>16727358</v>
      </c>
      <c r="N689" s="18">
        <f t="shared" si="31"/>
        <v>27292022</v>
      </c>
      <c r="O689" s="215">
        <v>0</v>
      </c>
      <c r="P689" s="215">
        <v>0</v>
      </c>
      <c r="Q689" s="26">
        <v>0</v>
      </c>
      <c r="R689" s="232">
        <v>0</v>
      </c>
      <c r="S689" s="22">
        <f t="shared" si="33"/>
        <v>44019380</v>
      </c>
      <c r="T689" s="346" t="s">
        <v>4</v>
      </c>
      <c r="U689" s="3" t="s">
        <v>2621</v>
      </c>
      <c r="V689" s="14"/>
      <c r="W689" s="14"/>
      <c r="X689" s="14"/>
    </row>
    <row r="690" spans="1:24" ht="77.099999999999994" customHeight="1" x14ac:dyDescent="0.3">
      <c r="A690" s="97" t="s">
        <v>2646</v>
      </c>
      <c r="B690" s="194">
        <v>496</v>
      </c>
      <c r="C690" s="97" t="s">
        <v>2647</v>
      </c>
      <c r="D690" s="97" t="s">
        <v>447</v>
      </c>
      <c r="E690" s="427">
        <v>44988</v>
      </c>
      <c r="F690" s="427">
        <v>44994</v>
      </c>
      <c r="G690" s="149">
        <v>45291</v>
      </c>
      <c r="H690" s="98">
        <v>75895490</v>
      </c>
      <c r="I690" s="99" t="s">
        <v>4</v>
      </c>
      <c r="J690" s="99" t="s">
        <v>5</v>
      </c>
      <c r="K690" s="97" t="s">
        <v>1548</v>
      </c>
      <c r="L690" s="37">
        <f t="shared" si="32"/>
        <v>0.37666637371996675</v>
      </c>
      <c r="M690" s="31">
        <v>28587279</v>
      </c>
      <c r="N690" s="31">
        <f t="shared" si="31"/>
        <v>47308211</v>
      </c>
      <c r="O690" s="194">
        <v>0</v>
      </c>
      <c r="P690" s="194">
        <v>0</v>
      </c>
      <c r="Q690" s="32">
        <v>0</v>
      </c>
      <c r="R690" s="255">
        <v>0</v>
      </c>
      <c r="S690" s="22">
        <f t="shared" si="33"/>
        <v>75895490</v>
      </c>
      <c r="T690" s="357" t="s">
        <v>4</v>
      </c>
      <c r="U690" s="97" t="s">
        <v>2648</v>
      </c>
      <c r="V690" s="14"/>
      <c r="W690" s="14"/>
      <c r="X690" s="14"/>
    </row>
    <row r="691" spans="1:24" ht="77.099999999999994" customHeight="1" x14ac:dyDescent="0.3">
      <c r="A691" s="3" t="s">
        <v>2653</v>
      </c>
      <c r="B691" s="215">
        <v>498</v>
      </c>
      <c r="C691" s="3" t="s">
        <v>2654</v>
      </c>
      <c r="D691" s="3" t="s">
        <v>2655</v>
      </c>
      <c r="E691" s="1">
        <v>44988</v>
      </c>
      <c r="F691" s="1">
        <v>44992</v>
      </c>
      <c r="G691" s="145">
        <v>45291</v>
      </c>
      <c r="H691" s="85">
        <v>75895490</v>
      </c>
      <c r="I691" s="5" t="s">
        <v>4</v>
      </c>
      <c r="J691" s="5" t="s">
        <v>5</v>
      </c>
      <c r="K691" s="3" t="s">
        <v>1547</v>
      </c>
      <c r="L691" s="19">
        <f t="shared" si="32"/>
        <v>0.38333301491300736</v>
      </c>
      <c r="M691" s="18">
        <v>29093247</v>
      </c>
      <c r="N691" s="18">
        <f t="shared" si="31"/>
        <v>46802243</v>
      </c>
      <c r="O691" s="215">
        <v>0</v>
      </c>
      <c r="P691" s="215">
        <v>0</v>
      </c>
      <c r="Q691" s="26">
        <v>0</v>
      </c>
      <c r="R691" s="232">
        <v>0</v>
      </c>
      <c r="S691" s="22">
        <f t="shared" si="33"/>
        <v>75895490</v>
      </c>
      <c r="T691" s="346" t="s">
        <v>4</v>
      </c>
      <c r="U691" s="3" t="s">
        <v>2656</v>
      </c>
      <c r="V691" s="14"/>
      <c r="W691" s="14"/>
      <c r="X691" s="14"/>
    </row>
    <row r="692" spans="1:24" ht="77.099999999999994" customHeight="1" x14ac:dyDescent="0.3">
      <c r="A692" s="3" t="s">
        <v>2657</v>
      </c>
      <c r="B692" s="215">
        <v>499</v>
      </c>
      <c r="C692" s="3" t="s">
        <v>2658</v>
      </c>
      <c r="D692" s="3" t="s">
        <v>2659</v>
      </c>
      <c r="E692" s="1">
        <v>44988</v>
      </c>
      <c r="F692" s="1">
        <v>44991</v>
      </c>
      <c r="G692" s="145">
        <v>45291</v>
      </c>
      <c r="H692" s="85">
        <v>168001730</v>
      </c>
      <c r="I692" s="5" t="s">
        <v>4</v>
      </c>
      <c r="J692" s="5" t="s">
        <v>5</v>
      </c>
      <c r="K692" s="3" t="s">
        <v>1554</v>
      </c>
      <c r="L692" s="19">
        <f t="shared" si="32"/>
        <v>0.38666654801709482</v>
      </c>
      <c r="M692" s="18">
        <v>64960649</v>
      </c>
      <c r="N692" s="18">
        <f t="shared" si="31"/>
        <v>103041081</v>
      </c>
      <c r="O692" s="215">
        <v>0</v>
      </c>
      <c r="P692" s="215">
        <v>0</v>
      </c>
      <c r="Q692" s="26">
        <v>0</v>
      </c>
      <c r="R692" s="232">
        <v>0</v>
      </c>
      <c r="S692" s="22">
        <f t="shared" si="33"/>
        <v>168001730</v>
      </c>
      <c r="T692" s="346" t="s">
        <v>4</v>
      </c>
      <c r="U692" s="3" t="s">
        <v>2660</v>
      </c>
      <c r="V692" s="14"/>
      <c r="W692" s="14"/>
      <c r="X692" s="14"/>
    </row>
    <row r="693" spans="1:24" ht="77.099999999999994" customHeight="1" x14ac:dyDescent="0.3">
      <c r="A693" s="93" t="s">
        <v>2671</v>
      </c>
      <c r="B693" s="200">
        <v>502</v>
      </c>
      <c r="C693" s="93" t="s">
        <v>2672</v>
      </c>
      <c r="D693" s="93" t="s">
        <v>2673</v>
      </c>
      <c r="E693" s="425">
        <v>44988</v>
      </c>
      <c r="F693" s="94">
        <v>44993</v>
      </c>
      <c r="G693" s="148">
        <v>45291</v>
      </c>
      <c r="H693" s="95">
        <v>69823860</v>
      </c>
      <c r="I693" s="96" t="s">
        <v>4</v>
      </c>
      <c r="J693" s="96" t="s">
        <v>5</v>
      </c>
      <c r="K693" s="93" t="s">
        <v>1560</v>
      </c>
      <c r="L693" s="12">
        <f t="shared" si="32"/>
        <v>0.27999993125559086</v>
      </c>
      <c r="M693" s="11">
        <v>19550676</v>
      </c>
      <c r="N693" s="11">
        <f t="shared" si="31"/>
        <v>50273184</v>
      </c>
      <c r="O693" s="200">
        <v>0</v>
      </c>
      <c r="P693" s="200">
        <v>0</v>
      </c>
      <c r="Q693" s="65">
        <v>0</v>
      </c>
      <c r="R693" s="227">
        <v>0</v>
      </c>
      <c r="S693" s="22">
        <f t="shared" si="33"/>
        <v>69823860</v>
      </c>
      <c r="T693" s="376" t="s">
        <v>4</v>
      </c>
      <c r="U693" s="428" t="s">
        <v>2674</v>
      </c>
      <c r="V693" s="14"/>
      <c r="W693" s="14"/>
      <c r="X693" s="14"/>
    </row>
    <row r="694" spans="1:24" ht="77.099999999999994" customHeight="1" x14ac:dyDescent="0.3">
      <c r="A694" s="3" t="s">
        <v>2679</v>
      </c>
      <c r="B694" s="215">
        <v>504</v>
      </c>
      <c r="C694" s="3" t="s">
        <v>2680</v>
      </c>
      <c r="D694" s="3" t="s">
        <v>2681</v>
      </c>
      <c r="E694" s="84">
        <v>44988</v>
      </c>
      <c r="F694" s="84">
        <v>44988</v>
      </c>
      <c r="G694" s="145">
        <v>45009</v>
      </c>
      <c r="H694" s="85">
        <v>110000000</v>
      </c>
      <c r="I694" s="5" t="s">
        <v>4</v>
      </c>
      <c r="J694" s="5" t="s">
        <v>5</v>
      </c>
      <c r="K694" s="3" t="s">
        <v>1549</v>
      </c>
      <c r="L694" s="19">
        <f t="shared" si="32"/>
        <v>0.82247999999999999</v>
      </c>
      <c r="M694" s="18">
        <v>90472800</v>
      </c>
      <c r="N694" s="18">
        <f t="shared" si="31"/>
        <v>19527200</v>
      </c>
      <c r="O694" s="215">
        <v>0</v>
      </c>
      <c r="P694" s="215">
        <v>0</v>
      </c>
      <c r="Q694" s="26">
        <v>0</v>
      </c>
      <c r="R694" s="232">
        <v>0</v>
      </c>
      <c r="S694" s="22">
        <f t="shared" si="33"/>
        <v>110000000</v>
      </c>
      <c r="T694" s="346" t="s">
        <v>4</v>
      </c>
      <c r="U694" s="3" t="s">
        <v>2682</v>
      </c>
      <c r="V694" s="14"/>
      <c r="W694" s="14"/>
      <c r="X694" s="14"/>
    </row>
    <row r="695" spans="1:24" ht="77.099999999999994" customHeight="1" x14ac:dyDescent="0.3">
      <c r="A695" s="3" t="s">
        <v>2578</v>
      </c>
      <c r="B695" s="215">
        <v>435</v>
      </c>
      <c r="C695" s="3" t="s">
        <v>2579</v>
      </c>
      <c r="D695" s="3" t="s">
        <v>2580</v>
      </c>
      <c r="E695" s="84">
        <v>44991</v>
      </c>
      <c r="F695" s="1">
        <v>44991</v>
      </c>
      <c r="G695" s="145">
        <v>45291</v>
      </c>
      <c r="H695" s="85">
        <v>920000000</v>
      </c>
      <c r="I695" s="86">
        <v>320000000</v>
      </c>
      <c r="J695" s="5" t="s">
        <v>5</v>
      </c>
      <c r="K695" s="3" t="s">
        <v>1558</v>
      </c>
      <c r="L695" s="19">
        <f t="shared" si="32"/>
        <v>0.27173913043478259</v>
      </c>
      <c r="M695" s="18">
        <v>250000000</v>
      </c>
      <c r="N695" s="18">
        <f t="shared" si="31"/>
        <v>670000000</v>
      </c>
      <c r="O695" s="215">
        <v>0</v>
      </c>
      <c r="P695" s="215">
        <v>0</v>
      </c>
      <c r="Q695" s="26">
        <v>0</v>
      </c>
      <c r="R695" s="232">
        <v>0</v>
      </c>
      <c r="S695" s="22">
        <f t="shared" si="33"/>
        <v>920000000</v>
      </c>
      <c r="T695" s="346" t="s">
        <v>4</v>
      </c>
      <c r="U695" s="419" t="s">
        <v>2581</v>
      </c>
      <c r="V695" s="14"/>
      <c r="W695" s="14"/>
      <c r="X695" s="14"/>
    </row>
    <row r="696" spans="1:24" ht="77.099999999999994" customHeight="1" x14ac:dyDescent="0.3">
      <c r="A696" s="87" t="s">
        <v>2582</v>
      </c>
      <c r="B696" s="354">
        <v>445</v>
      </c>
      <c r="C696" s="87" t="s">
        <v>2583</v>
      </c>
      <c r="D696" s="87" t="s">
        <v>2584</v>
      </c>
      <c r="E696" s="88">
        <v>44992</v>
      </c>
      <c r="F696" s="89">
        <v>44993</v>
      </c>
      <c r="G696" s="146">
        <v>45291</v>
      </c>
      <c r="H696" s="90">
        <v>84790440</v>
      </c>
      <c r="I696" s="91" t="s">
        <v>4</v>
      </c>
      <c r="J696" s="91" t="s">
        <v>5</v>
      </c>
      <c r="K696" s="87" t="s">
        <v>1546</v>
      </c>
      <c r="L696" s="159">
        <f t="shared" si="32"/>
        <v>0.38775494029751467</v>
      </c>
      <c r="M696" s="54">
        <v>32877912</v>
      </c>
      <c r="N696" s="54">
        <f t="shared" si="31"/>
        <v>51912528</v>
      </c>
      <c r="O696" s="354">
        <v>0</v>
      </c>
      <c r="P696" s="354">
        <v>0</v>
      </c>
      <c r="Q696" s="55">
        <v>0</v>
      </c>
      <c r="R696" s="355">
        <v>0</v>
      </c>
      <c r="S696" s="22">
        <f t="shared" si="33"/>
        <v>84790440</v>
      </c>
      <c r="T696" s="353" t="s">
        <v>4</v>
      </c>
      <c r="U696" s="87" t="s">
        <v>2585</v>
      </c>
      <c r="V696" s="14"/>
      <c r="W696" s="14"/>
      <c r="X696" s="14"/>
    </row>
    <row r="697" spans="1:24" ht="77.099999999999994" customHeight="1" x14ac:dyDescent="0.3">
      <c r="A697" s="420" t="s">
        <v>2595</v>
      </c>
      <c r="B697" s="282">
        <v>464</v>
      </c>
      <c r="C697" s="420" t="s">
        <v>2596</v>
      </c>
      <c r="D697" s="420" t="s">
        <v>2593</v>
      </c>
      <c r="E697" s="421">
        <v>44992</v>
      </c>
      <c r="F697" s="422">
        <v>44998</v>
      </c>
      <c r="G697" s="147">
        <v>45291</v>
      </c>
      <c r="H697" s="92">
        <v>88539694</v>
      </c>
      <c r="I697" s="423" t="s">
        <v>4</v>
      </c>
      <c r="J697" s="423" t="s">
        <v>5</v>
      </c>
      <c r="K697" s="420" t="s">
        <v>1562</v>
      </c>
      <c r="L697" s="288">
        <f t="shared" si="32"/>
        <v>0.35504868584705068</v>
      </c>
      <c r="M697" s="38">
        <v>31435902</v>
      </c>
      <c r="N697" s="38">
        <f t="shared" si="31"/>
        <v>57103792</v>
      </c>
      <c r="O697" s="282">
        <v>0</v>
      </c>
      <c r="P697" s="282">
        <v>0</v>
      </c>
      <c r="Q697" s="39">
        <v>0</v>
      </c>
      <c r="R697" s="281">
        <v>0</v>
      </c>
      <c r="S697" s="22">
        <f t="shared" si="33"/>
        <v>88539694</v>
      </c>
      <c r="T697" s="424" t="s">
        <v>4</v>
      </c>
      <c r="U697" s="420" t="s">
        <v>2597</v>
      </c>
      <c r="V697" s="14"/>
      <c r="W697" s="14"/>
      <c r="X697" s="14"/>
    </row>
    <row r="698" spans="1:24" ht="77.099999999999994" customHeight="1" x14ac:dyDescent="0.3">
      <c r="A698" s="3" t="s">
        <v>2622</v>
      </c>
      <c r="B698" s="215">
        <v>484</v>
      </c>
      <c r="C698" s="3" t="s">
        <v>2623</v>
      </c>
      <c r="D698" s="3" t="s">
        <v>2624</v>
      </c>
      <c r="E698" s="84">
        <v>44992</v>
      </c>
      <c r="F698" s="1">
        <v>44995</v>
      </c>
      <c r="G698" s="145">
        <v>45291</v>
      </c>
      <c r="H698" s="85">
        <v>44019380</v>
      </c>
      <c r="I698" s="5" t="s">
        <v>4</v>
      </c>
      <c r="J698" s="5" t="s">
        <v>5</v>
      </c>
      <c r="K698" s="3" t="s">
        <v>1545</v>
      </c>
      <c r="L698" s="19">
        <f t="shared" si="32"/>
        <v>0.37333320005870141</v>
      </c>
      <c r="M698" s="18">
        <v>16433896</v>
      </c>
      <c r="N698" s="18">
        <f t="shared" si="31"/>
        <v>27585484</v>
      </c>
      <c r="O698" s="215">
        <v>0</v>
      </c>
      <c r="P698" s="215">
        <v>0</v>
      </c>
      <c r="Q698" s="26">
        <v>0</v>
      </c>
      <c r="R698" s="232">
        <v>0</v>
      </c>
      <c r="S698" s="22">
        <f t="shared" si="33"/>
        <v>44019380</v>
      </c>
      <c r="T698" s="346" t="s">
        <v>4</v>
      </c>
      <c r="U698" s="3" t="s">
        <v>2625</v>
      </c>
      <c r="V698" s="14"/>
      <c r="W698" s="14"/>
      <c r="X698" s="14"/>
    </row>
    <row r="699" spans="1:24" ht="77.099999999999994" customHeight="1" x14ac:dyDescent="0.3">
      <c r="A699" s="93" t="s">
        <v>2626</v>
      </c>
      <c r="B699" s="200">
        <v>490</v>
      </c>
      <c r="C699" s="93" t="s">
        <v>2627</v>
      </c>
      <c r="D699" s="93" t="s">
        <v>2628</v>
      </c>
      <c r="E699" s="425">
        <v>44992</v>
      </c>
      <c r="F699" s="94">
        <v>44995</v>
      </c>
      <c r="G699" s="148">
        <v>45291</v>
      </c>
      <c r="H699" s="95">
        <v>110807460</v>
      </c>
      <c r="I699" s="96" t="s">
        <v>4</v>
      </c>
      <c r="J699" s="96" t="s">
        <v>5</v>
      </c>
      <c r="K699" s="93" t="s">
        <v>1560</v>
      </c>
      <c r="L699" s="12">
        <f t="shared" si="32"/>
        <v>0.37333329362481549</v>
      </c>
      <c r="M699" s="11">
        <v>41368114</v>
      </c>
      <c r="N699" s="11">
        <f t="shared" si="31"/>
        <v>69439346</v>
      </c>
      <c r="O699" s="200">
        <v>0</v>
      </c>
      <c r="P699" s="200">
        <v>0</v>
      </c>
      <c r="Q699" s="65">
        <v>0</v>
      </c>
      <c r="R699" s="227">
        <v>0</v>
      </c>
      <c r="S699" s="22">
        <f t="shared" si="33"/>
        <v>110807460</v>
      </c>
      <c r="T699" s="376" t="s">
        <v>4</v>
      </c>
      <c r="U699" s="93" t="s">
        <v>2629</v>
      </c>
      <c r="V699" s="14"/>
      <c r="W699" s="14"/>
      <c r="X699" s="14"/>
    </row>
    <row r="700" spans="1:24" ht="77.099999999999994" customHeight="1" x14ac:dyDescent="0.3">
      <c r="A700" s="3" t="s">
        <v>2638</v>
      </c>
      <c r="B700" s="215">
        <v>494</v>
      </c>
      <c r="C700" s="3" t="s">
        <v>2639</v>
      </c>
      <c r="D700" s="3" t="s">
        <v>2640</v>
      </c>
      <c r="E700" s="84">
        <v>44992</v>
      </c>
      <c r="F700" s="1">
        <v>44994</v>
      </c>
      <c r="G700" s="145">
        <v>45260</v>
      </c>
      <c r="H700" s="85">
        <v>68305941</v>
      </c>
      <c r="I700" s="5" t="s">
        <v>4</v>
      </c>
      <c r="J700" s="5" t="s">
        <v>5</v>
      </c>
      <c r="K700" s="3" t="s">
        <v>1554</v>
      </c>
      <c r="L700" s="19">
        <f t="shared" si="32"/>
        <v>0.13333282386081174</v>
      </c>
      <c r="M700" s="18">
        <v>9107424</v>
      </c>
      <c r="N700" s="18">
        <f t="shared" si="31"/>
        <v>59198517</v>
      </c>
      <c r="O700" s="215">
        <v>0</v>
      </c>
      <c r="P700" s="215">
        <v>0</v>
      </c>
      <c r="Q700" s="26">
        <v>0</v>
      </c>
      <c r="R700" s="232">
        <v>0</v>
      </c>
      <c r="S700" s="22">
        <f t="shared" si="33"/>
        <v>68305941</v>
      </c>
      <c r="T700" s="346" t="s">
        <v>4</v>
      </c>
      <c r="U700" s="3" t="s">
        <v>2641</v>
      </c>
      <c r="V700" s="14"/>
      <c r="W700" s="14"/>
      <c r="X700" s="14"/>
    </row>
    <row r="701" spans="1:24" ht="77.099999999999994" customHeight="1" x14ac:dyDescent="0.3">
      <c r="A701" s="3" t="s">
        <v>2661</v>
      </c>
      <c r="B701" s="215">
        <v>500</v>
      </c>
      <c r="C701" s="3" t="s">
        <v>2662</v>
      </c>
      <c r="D701" s="3" t="s">
        <v>2663</v>
      </c>
      <c r="E701" s="84">
        <v>44993</v>
      </c>
      <c r="F701" s="1">
        <v>44994</v>
      </c>
      <c r="G701" s="145">
        <v>45291</v>
      </c>
      <c r="H701" s="85">
        <v>37947730</v>
      </c>
      <c r="I701" s="5" t="s">
        <v>4</v>
      </c>
      <c r="J701" s="419" t="s">
        <v>2664</v>
      </c>
      <c r="K701" s="3" t="s">
        <v>2665</v>
      </c>
      <c r="L701" s="19">
        <f t="shared" si="32"/>
        <v>0.37666640402469398</v>
      </c>
      <c r="M701" s="18">
        <v>14293635</v>
      </c>
      <c r="N701" s="18">
        <f t="shared" si="31"/>
        <v>23654095</v>
      </c>
      <c r="O701" s="215">
        <v>0</v>
      </c>
      <c r="P701" s="215">
        <v>0</v>
      </c>
      <c r="Q701" s="26">
        <v>0</v>
      </c>
      <c r="R701" s="232">
        <v>0</v>
      </c>
      <c r="S701" s="22">
        <f t="shared" si="33"/>
        <v>37947730</v>
      </c>
      <c r="T701" s="346" t="s">
        <v>4</v>
      </c>
      <c r="U701" s="3" t="s">
        <v>2666</v>
      </c>
      <c r="V701" s="14"/>
      <c r="W701" s="14"/>
      <c r="X701" s="14"/>
    </row>
    <row r="702" spans="1:24" ht="77.099999999999994" customHeight="1" x14ac:dyDescent="0.3">
      <c r="A702" s="93" t="s">
        <v>2675</v>
      </c>
      <c r="B702" s="200">
        <v>503</v>
      </c>
      <c r="C702" s="93" t="s">
        <v>2676</v>
      </c>
      <c r="D702" s="93" t="s">
        <v>2677</v>
      </c>
      <c r="E702" s="425">
        <v>44993</v>
      </c>
      <c r="F702" s="94">
        <v>44998</v>
      </c>
      <c r="G702" s="148">
        <v>45291</v>
      </c>
      <c r="H702" s="95">
        <v>86520880</v>
      </c>
      <c r="I702" s="96" t="s">
        <v>4</v>
      </c>
      <c r="J702" s="96" t="s">
        <v>5</v>
      </c>
      <c r="K702" s="93" t="s">
        <v>1560</v>
      </c>
      <c r="L702" s="12">
        <f t="shared" si="32"/>
        <v>0.36333312837317422</v>
      </c>
      <c r="M702" s="11">
        <v>31435902</v>
      </c>
      <c r="N702" s="11">
        <f t="shared" si="31"/>
        <v>55084978</v>
      </c>
      <c r="O702" s="200">
        <v>0</v>
      </c>
      <c r="P702" s="200">
        <v>0</v>
      </c>
      <c r="Q702" s="65">
        <v>0</v>
      </c>
      <c r="R702" s="227">
        <v>0</v>
      </c>
      <c r="S702" s="22">
        <f t="shared" si="33"/>
        <v>86520880</v>
      </c>
      <c r="T702" s="376" t="s">
        <v>4</v>
      </c>
      <c r="U702" s="93" t="s">
        <v>2678</v>
      </c>
      <c r="V702" s="14"/>
      <c r="W702" s="14"/>
      <c r="X702" s="14"/>
    </row>
    <row r="703" spans="1:24" ht="77.099999999999994" customHeight="1" x14ac:dyDescent="0.3">
      <c r="A703" s="3" t="s">
        <v>2687</v>
      </c>
      <c r="B703" s="215">
        <v>506</v>
      </c>
      <c r="C703" s="3" t="s">
        <v>2688</v>
      </c>
      <c r="D703" s="3" t="s">
        <v>2689</v>
      </c>
      <c r="E703" s="84">
        <v>44993</v>
      </c>
      <c r="F703" s="1">
        <v>44998</v>
      </c>
      <c r="G703" s="145">
        <v>45291</v>
      </c>
      <c r="H703" s="85">
        <v>37947730</v>
      </c>
      <c r="I703" s="5" t="s">
        <v>4</v>
      </c>
      <c r="J703" s="5" t="s">
        <v>5</v>
      </c>
      <c r="K703" s="3" t="s">
        <v>1556</v>
      </c>
      <c r="L703" s="19">
        <f t="shared" si="32"/>
        <v>0.36333311636822546</v>
      </c>
      <c r="M703" s="18">
        <v>13787667</v>
      </c>
      <c r="N703" s="18">
        <f t="shared" si="31"/>
        <v>24160063</v>
      </c>
      <c r="O703" s="215">
        <v>0</v>
      </c>
      <c r="P703" s="215">
        <v>0</v>
      </c>
      <c r="Q703" s="26">
        <v>0</v>
      </c>
      <c r="R703" s="232">
        <v>0</v>
      </c>
      <c r="S703" s="22">
        <f t="shared" si="33"/>
        <v>37947730</v>
      </c>
      <c r="T703" s="346" t="s">
        <v>4</v>
      </c>
      <c r="U703" s="3" t="s">
        <v>2690</v>
      </c>
      <c r="V703" s="14"/>
      <c r="W703" s="14"/>
      <c r="X703" s="14"/>
    </row>
    <row r="704" spans="1:24" ht="77.099999999999994" customHeight="1" x14ac:dyDescent="0.3">
      <c r="A704" s="3" t="s">
        <v>2694</v>
      </c>
      <c r="B704" s="215">
        <v>508</v>
      </c>
      <c r="C704" s="3" t="s">
        <v>2695</v>
      </c>
      <c r="D704" s="3" t="s">
        <v>2696</v>
      </c>
      <c r="E704" s="84">
        <v>44993</v>
      </c>
      <c r="F704" s="1">
        <v>44994</v>
      </c>
      <c r="G704" s="145">
        <v>45291</v>
      </c>
      <c r="H704" s="85">
        <v>48573090</v>
      </c>
      <c r="I704" s="5" t="s">
        <v>4</v>
      </c>
      <c r="J704" s="5" t="s">
        <v>5</v>
      </c>
      <c r="K704" s="3" t="s">
        <v>1553</v>
      </c>
      <c r="L704" s="19">
        <f t="shared" si="32"/>
        <v>0.37666658637529543</v>
      </c>
      <c r="M704" s="18">
        <v>18295860</v>
      </c>
      <c r="N704" s="18">
        <f t="shared" si="31"/>
        <v>30277230</v>
      </c>
      <c r="O704" s="215">
        <v>0</v>
      </c>
      <c r="P704" s="215">
        <v>0</v>
      </c>
      <c r="Q704" s="26">
        <v>0</v>
      </c>
      <c r="R704" s="232">
        <v>0</v>
      </c>
      <c r="S704" s="22">
        <f t="shared" si="33"/>
        <v>48573090</v>
      </c>
      <c r="T704" s="346" t="s">
        <v>4</v>
      </c>
      <c r="U704" s="3" t="s">
        <v>2697</v>
      </c>
      <c r="V704" s="14"/>
      <c r="W704" s="14"/>
      <c r="X704" s="14"/>
    </row>
    <row r="705" spans="1:24" ht="77.099999999999994" customHeight="1" x14ac:dyDescent="0.3">
      <c r="A705" s="3" t="s">
        <v>2701</v>
      </c>
      <c r="B705" s="215">
        <v>510</v>
      </c>
      <c r="C705" s="3" t="s">
        <v>2702</v>
      </c>
      <c r="D705" s="3" t="s">
        <v>1527</v>
      </c>
      <c r="E705" s="84">
        <v>44993</v>
      </c>
      <c r="F705" s="1">
        <v>44995</v>
      </c>
      <c r="G705" s="145">
        <v>45291</v>
      </c>
      <c r="H705" s="85">
        <v>63752220</v>
      </c>
      <c r="I705" s="5" t="s">
        <v>4</v>
      </c>
      <c r="J705" s="5" t="s">
        <v>5</v>
      </c>
      <c r="K705" s="3" t="s">
        <v>1544</v>
      </c>
      <c r="L705" s="19">
        <f t="shared" si="32"/>
        <v>0.3733331952989245</v>
      </c>
      <c r="M705" s="18">
        <v>23800820</v>
      </c>
      <c r="N705" s="18">
        <f t="shared" si="31"/>
        <v>39951400</v>
      </c>
      <c r="O705" s="215">
        <v>0</v>
      </c>
      <c r="P705" s="215">
        <v>0</v>
      </c>
      <c r="Q705" s="26">
        <v>0</v>
      </c>
      <c r="R705" s="232">
        <v>0</v>
      </c>
      <c r="S705" s="22">
        <f t="shared" si="33"/>
        <v>63752220</v>
      </c>
      <c r="T705" s="346" t="s">
        <v>4</v>
      </c>
      <c r="U705" s="3" t="s">
        <v>2703</v>
      </c>
      <c r="V705" s="14"/>
      <c r="W705" s="14"/>
      <c r="X705" s="14"/>
    </row>
    <row r="706" spans="1:24" ht="77.099999999999994" customHeight="1" x14ac:dyDescent="0.3">
      <c r="A706" s="3" t="s">
        <v>2704</v>
      </c>
      <c r="B706" s="215">
        <v>511</v>
      </c>
      <c r="C706" s="3" t="s">
        <v>2705</v>
      </c>
      <c r="D706" s="3" t="s">
        <v>2706</v>
      </c>
      <c r="E706" s="84">
        <v>44993</v>
      </c>
      <c r="F706" s="1">
        <v>44995</v>
      </c>
      <c r="G706" s="145">
        <v>45291</v>
      </c>
      <c r="H706" s="85">
        <v>63752220</v>
      </c>
      <c r="I706" s="5" t="s">
        <v>4</v>
      </c>
      <c r="J706" s="5" t="s">
        <v>5</v>
      </c>
      <c r="K706" s="3" t="s">
        <v>1544</v>
      </c>
      <c r="L706" s="19">
        <f t="shared" si="32"/>
        <v>0.3733331952989245</v>
      </c>
      <c r="M706" s="18">
        <v>23800820</v>
      </c>
      <c r="N706" s="18">
        <f t="shared" ref="N706:N769" si="34">+H706-M706</f>
        <v>39951400</v>
      </c>
      <c r="O706" s="215">
        <v>0</v>
      </c>
      <c r="P706" s="215">
        <v>0</v>
      </c>
      <c r="Q706" s="26">
        <v>0</v>
      </c>
      <c r="R706" s="232">
        <v>0</v>
      </c>
      <c r="S706" s="22">
        <f t="shared" si="33"/>
        <v>63752220</v>
      </c>
      <c r="T706" s="346" t="s">
        <v>4</v>
      </c>
      <c r="U706" s="3" t="s">
        <v>2707</v>
      </c>
      <c r="V706" s="14"/>
      <c r="W706" s="14"/>
      <c r="X706" s="14"/>
    </row>
    <row r="707" spans="1:24" ht="77.099999999999994" customHeight="1" x14ac:dyDescent="0.3">
      <c r="A707" s="3" t="s">
        <v>2698</v>
      </c>
      <c r="B707" s="215">
        <v>509</v>
      </c>
      <c r="C707" s="3" t="s">
        <v>2699</v>
      </c>
      <c r="D707" s="3" t="s">
        <v>1527</v>
      </c>
      <c r="E707" s="84">
        <v>44994</v>
      </c>
      <c r="F707" s="1">
        <v>44995</v>
      </c>
      <c r="G707" s="145">
        <v>45291</v>
      </c>
      <c r="H707" s="85">
        <v>63752220</v>
      </c>
      <c r="I707" s="5" t="s">
        <v>4</v>
      </c>
      <c r="J707" s="5" t="s">
        <v>5</v>
      </c>
      <c r="K707" s="3" t="s">
        <v>1544</v>
      </c>
      <c r="L707" s="19">
        <f t="shared" si="32"/>
        <v>0.3733331952989245</v>
      </c>
      <c r="M707" s="18">
        <v>23800820</v>
      </c>
      <c r="N707" s="18">
        <f t="shared" si="34"/>
        <v>39951400</v>
      </c>
      <c r="O707" s="215">
        <v>0</v>
      </c>
      <c r="P707" s="215">
        <v>0</v>
      </c>
      <c r="Q707" s="26">
        <v>0</v>
      </c>
      <c r="R707" s="232">
        <v>0</v>
      </c>
      <c r="S707" s="22">
        <f t="shared" si="33"/>
        <v>63752220</v>
      </c>
      <c r="T707" s="346" t="s">
        <v>4</v>
      </c>
      <c r="U707" s="3" t="s">
        <v>2700</v>
      </c>
      <c r="V707" s="14"/>
      <c r="W707" s="14"/>
      <c r="X707" s="14"/>
    </row>
    <row r="708" spans="1:24" ht="77.099999999999994" customHeight="1" x14ac:dyDescent="0.3">
      <c r="A708" s="93" t="s">
        <v>2634</v>
      </c>
      <c r="B708" s="200">
        <v>492</v>
      </c>
      <c r="C708" s="93" t="s">
        <v>2635</v>
      </c>
      <c r="D708" s="93" t="s">
        <v>2636</v>
      </c>
      <c r="E708" s="425">
        <v>44995</v>
      </c>
      <c r="F708" s="94">
        <v>45001</v>
      </c>
      <c r="G708" s="148">
        <v>45291</v>
      </c>
      <c r="H708" s="95">
        <v>69823860</v>
      </c>
      <c r="I708" s="96" t="s">
        <v>4</v>
      </c>
      <c r="J708" s="96" t="s">
        <v>5</v>
      </c>
      <c r="K708" s="93" t="s">
        <v>1560</v>
      </c>
      <c r="L708" s="12">
        <f t="shared" si="32"/>
        <v>0.35333328750372722</v>
      </c>
      <c r="M708" s="11">
        <v>24671094</v>
      </c>
      <c r="N708" s="11">
        <f t="shared" si="34"/>
        <v>45152766</v>
      </c>
      <c r="O708" s="200">
        <v>0</v>
      </c>
      <c r="P708" s="200">
        <v>0</v>
      </c>
      <c r="Q708" s="65">
        <v>0</v>
      </c>
      <c r="R708" s="227">
        <v>0</v>
      </c>
      <c r="S708" s="22">
        <f t="shared" si="33"/>
        <v>69823860</v>
      </c>
      <c r="T708" s="376" t="s">
        <v>4</v>
      </c>
      <c r="U708" s="93" t="s">
        <v>2637</v>
      </c>
      <c r="V708" s="14"/>
      <c r="W708" s="14"/>
      <c r="X708" s="14"/>
    </row>
    <row r="709" spans="1:24" ht="77.099999999999994" customHeight="1" x14ac:dyDescent="0.3">
      <c r="A709" s="3" t="s">
        <v>2642</v>
      </c>
      <c r="B709" s="215">
        <v>495</v>
      </c>
      <c r="C709" s="3" t="s">
        <v>2643</v>
      </c>
      <c r="D709" s="3" t="s">
        <v>2644</v>
      </c>
      <c r="E709" s="84">
        <v>44995</v>
      </c>
      <c r="F709" s="1">
        <v>44998</v>
      </c>
      <c r="G709" s="145">
        <v>45291</v>
      </c>
      <c r="H709" s="85">
        <v>43872641</v>
      </c>
      <c r="I709" s="5" t="s">
        <v>4</v>
      </c>
      <c r="J709" s="5" t="s">
        <v>5</v>
      </c>
      <c r="K709" s="3" t="s">
        <v>1542</v>
      </c>
      <c r="L709" s="19">
        <f t="shared" si="32"/>
        <v>0.3645484437556426</v>
      </c>
      <c r="M709" s="18">
        <v>15993703</v>
      </c>
      <c r="N709" s="18">
        <f t="shared" si="34"/>
        <v>27878938</v>
      </c>
      <c r="O709" s="215">
        <v>0</v>
      </c>
      <c r="P709" s="215">
        <v>0</v>
      </c>
      <c r="Q709" s="26">
        <v>0</v>
      </c>
      <c r="R709" s="232">
        <v>0</v>
      </c>
      <c r="S709" s="22">
        <f t="shared" si="33"/>
        <v>43872641</v>
      </c>
      <c r="T709" s="346" t="s">
        <v>4</v>
      </c>
      <c r="U709" s="3" t="s">
        <v>2645</v>
      </c>
      <c r="V709" s="14"/>
      <c r="W709" s="14"/>
      <c r="X709" s="14"/>
    </row>
    <row r="710" spans="1:24" ht="77.099999999999994" customHeight="1" x14ac:dyDescent="0.3">
      <c r="A710" s="3" t="s">
        <v>2712</v>
      </c>
      <c r="B710" s="215">
        <v>514</v>
      </c>
      <c r="C710" s="3" t="s">
        <v>2713</v>
      </c>
      <c r="D710" s="3" t="s">
        <v>1519</v>
      </c>
      <c r="E710" s="1">
        <v>44995</v>
      </c>
      <c r="F710" s="1">
        <v>44998</v>
      </c>
      <c r="G710" s="145">
        <v>45291</v>
      </c>
      <c r="H710" s="85">
        <v>75895490</v>
      </c>
      <c r="I710" s="5" t="s">
        <v>4</v>
      </c>
      <c r="J710" s="5" t="s">
        <v>5</v>
      </c>
      <c r="K710" s="3" t="s">
        <v>1544</v>
      </c>
      <c r="L710" s="19">
        <f t="shared" si="32"/>
        <v>0.36333309133388558</v>
      </c>
      <c r="M710" s="18">
        <v>27575343</v>
      </c>
      <c r="N710" s="18">
        <f t="shared" si="34"/>
        <v>48320147</v>
      </c>
      <c r="O710" s="215">
        <v>0</v>
      </c>
      <c r="P710" s="215">
        <v>0</v>
      </c>
      <c r="Q710" s="26">
        <v>0</v>
      </c>
      <c r="R710" s="232">
        <v>0</v>
      </c>
      <c r="S710" s="22">
        <f t="shared" si="33"/>
        <v>75895490</v>
      </c>
      <c r="T710" s="346" t="s">
        <v>4</v>
      </c>
      <c r="U710" s="3" t="s">
        <v>2714</v>
      </c>
      <c r="V710" s="14"/>
      <c r="W710" s="14"/>
      <c r="X710" s="14"/>
    </row>
    <row r="711" spans="1:24" ht="77.099999999999994" customHeight="1" x14ac:dyDescent="0.3">
      <c r="A711" s="3" t="s">
        <v>2715</v>
      </c>
      <c r="B711" s="215">
        <v>515</v>
      </c>
      <c r="C711" s="3" t="s">
        <v>2716</v>
      </c>
      <c r="D711" s="3" t="s">
        <v>2717</v>
      </c>
      <c r="E711" s="1">
        <v>44995</v>
      </c>
      <c r="F711" s="1">
        <v>44998</v>
      </c>
      <c r="G711" s="145">
        <v>45291</v>
      </c>
      <c r="H711" s="85">
        <v>100000000</v>
      </c>
      <c r="I711" s="5" t="s">
        <v>4</v>
      </c>
      <c r="J711" s="5" t="s">
        <v>5</v>
      </c>
      <c r="K711" s="3" t="s">
        <v>1559</v>
      </c>
      <c r="L711" s="19">
        <f t="shared" si="32"/>
        <v>0.36333326999999999</v>
      </c>
      <c r="M711" s="18">
        <v>36333327</v>
      </c>
      <c r="N711" s="18">
        <f t="shared" si="34"/>
        <v>63666673</v>
      </c>
      <c r="O711" s="215">
        <v>0</v>
      </c>
      <c r="P711" s="215">
        <v>0</v>
      </c>
      <c r="Q711" s="26">
        <v>0</v>
      </c>
      <c r="R711" s="232">
        <v>0</v>
      </c>
      <c r="S711" s="22">
        <f t="shared" si="33"/>
        <v>100000000</v>
      </c>
      <c r="T711" s="346" t="s">
        <v>4</v>
      </c>
      <c r="U711" s="3" t="s">
        <v>2718</v>
      </c>
      <c r="V711" s="14"/>
      <c r="W711" s="14"/>
      <c r="X711" s="14"/>
    </row>
    <row r="712" spans="1:24" ht="77.099999999999994" customHeight="1" x14ac:dyDescent="0.3">
      <c r="A712" s="3" t="s">
        <v>2667</v>
      </c>
      <c r="B712" s="215">
        <v>501</v>
      </c>
      <c r="C712" s="3" t="s">
        <v>2668</v>
      </c>
      <c r="D712" s="3" t="s">
        <v>2669</v>
      </c>
      <c r="E712" s="84">
        <v>44996</v>
      </c>
      <c r="F712" s="1">
        <v>45002</v>
      </c>
      <c r="G712" s="145">
        <v>45291</v>
      </c>
      <c r="H712" s="85">
        <v>86520880</v>
      </c>
      <c r="I712" s="5" t="s">
        <v>4</v>
      </c>
      <c r="J712" s="5" t="s">
        <v>5</v>
      </c>
      <c r="K712" s="3" t="s">
        <v>1541</v>
      </c>
      <c r="L712" s="19">
        <f t="shared" si="32"/>
        <v>0.34999983818934804</v>
      </c>
      <c r="M712" s="18">
        <v>30282294</v>
      </c>
      <c r="N712" s="18">
        <f t="shared" si="34"/>
        <v>56238586</v>
      </c>
      <c r="O712" s="215">
        <v>0</v>
      </c>
      <c r="P712" s="215">
        <v>0</v>
      </c>
      <c r="Q712" s="26">
        <v>0</v>
      </c>
      <c r="R712" s="232">
        <v>0</v>
      </c>
      <c r="S712" s="22">
        <f t="shared" si="33"/>
        <v>86520880</v>
      </c>
      <c r="T712" s="346" t="s">
        <v>4</v>
      </c>
      <c r="U712" s="3" t="s">
        <v>2670</v>
      </c>
      <c r="V712" s="14"/>
      <c r="W712" s="14"/>
      <c r="X712" s="14"/>
    </row>
    <row r="713" spans="1:24" ht="77.099999999999994" customHeight="1" x14ac:dyDescent="0.3">
      <c r="A713" s="3" t="s">
        <v>2719</v>
      </c>
      <c r="B713" s="215">
        <v>516</v>
      </c>
      <c r="C713" s="3" t="s">
        <v>2720</v>
      </c>
      <c r="D713" s="3" t="s">
        <v>2721</v>
      </c>
      <c r="E713" s="1">
        <v>44996</v>
      </c>
      <c r="F713" s="1">
        <v>44999</v>
      </c>
      <c r="G713" s="145">
        <v>45291</v>
      </c>
      <c r="H713" s="85">
        <v>86520880</v>
      </c>
      <c r="I713" s="5" t="s">
        <v>4</v>
      </c>
      <c r="J713" s="5" t="s">
        <v>5</v>
      </c>
      <c r="K713" s="3" t="s">
        <v>1541</v>
      </c>
      <c r="L713" s="19">
        <f t="shared" si="32"/>
        <v>0.35333283711400071</v>
      </c>
      <c r="M713" s="18">
        <v>30570668</v>
      </c>
      <c r="N713" s="18">
        <f t="shared" si="34"/>
        <v>55950212</v>
      </c>
      <c r="O713" s="215">
        <v>0</v>
      </c>
      <c r="P713" s="215">
        <v>0</v>
      </c>
      <c r="Q713" s="26">
        <v>0</v>
      </c>
      <c r="R713" s="232">
        <v>0</v>
      </c>
      <c r="S713" s="22">
        <f t="shared" si="33"/>
        <v>86520880</v>
      </c>
      <c r="T713" s="346" t="s">
        <v>4</v>
      </c>
      <c r="U713" s="3" t="s">
        <v>2722</v>
      </c>
      <c r="V713" s="14"/>
      <c r="W713" s="14"/>
      <c r="X713" s="14"/>
    </row>
    <row r="714" spans="1:24" ht="77.099999999999994" customHeight="1" x14ac:dyDescent="0.3">
      <c r="A714" s="3" t="s">
        <v>2727</v>
      </c>
      <c r="B714" s="215">
        <v>518</v>
      </c>
      <c r="C714" s="3" t="s">
        <v>2728</v>
      </c>
      <c r="D714" s="3" t="s">
        <v>2729</v>
      </c>
      <c r="E714" s="1">
        <v>44996</v>
      </c>
      <c r="F714" s="1">
        <v>44999</v>
      </c>
      <c r="G714" s="145">
        <v>45291</v>
      </c>
      <c r="H714" s="85">
        <v>37947730</v>
      </c>
      <c r="I714" s="5" t="s">
        <v>4</v>
      </c>
      <c r="J714" s="5" t="s">
        <v>5</v>
      </c>
      <c r="K714" s="3" t="s">
        <v>1554</v>
      </c>
      <c r="L714" s="19">
        <f t="shared" si="32"/>
        <v>0.35999979445410835</v>
      </c>
      <c r="M714" s="18">
        <v>13661175</v>
      </c>
      <c r="N714" s="18">
        <f t="shared" si="34"/>
        <v>24286555</v>
      </c>
      <c r="O714" s="215">
        <v>0</v>
      </c>
      <c r="P714" s="215">
        <v>0</v>
      </c>
      <c r="Q714" s="26">
        <v>0</v>
      </c>
      <c r="R714" s="232">
        <v>0</v>
      </c>
      <c r="S714" s="22">
        <f t="shared" si="33"/>
        <v>37947730</v>
      </c>
      <c r="T714" s="346" t="s">
        <v>4</v>
      </c>
      <c r="U714" s="3" t="s">
        <v>2730</v>
      </c>
      <c r="V714" s="14"/>
      <c r="W714" s="14"/>
      <c r="X714" s="14"/>
    </row>
    <row r="715" spans="1:24" ht="77.099999999999994" customHeight="1" x14ac:dyDescent="0.3">
      <c r="A715" s="3" t="s">
        <v>2613</v>
      </c>
      <c r="B715" s="215">
        <v>482</v>
      </c>
      <c r="C715" s="3" t="s">
        <v>2614</v>
      </c>
      <c r="D715" s="3" t="s">
        <v>2615</v>
      </c>
      <c r="E715" s="84">
        <v>44999</v>
      </c>
      <c r="F715" s="1">
        <v>45002</v>
      </c>
      <c r="G715" s="145">
        <v>45245</v>
      </c>
      <c r="H715" s="85">
        <v>63246203</v>
      </c>
      <c r="I715" s="5" t="s">
        <v>4</v>
      </c>
      <c r="J715" s="5" t="s">
        <v>5</v>
      </c>
      <c r="K715" s="3" t="s">
        <v>2616</v>
      </c>
      <c r="L715" s="19">
        <f t="shared" si="32"/>
        <v>0.42000002751153298</v>
      </c>
      <c r="M715" s="18">
        <v>26563407</v>
      </c>
      <c r="N715" s="18">
        <f t="shared" si="34"/>
        <v>36682796</v>
      </c>
      <c r="O715" s="215">
        <v>0</v>
      </c>
      <c r="P715" s="215">
        <v>0</v>
      </c>
      <c r="Q715" s="26">
        <v>0</v>
      </c>
      <c r="R715" s="232">
        <v>0</v>
      </c>
      <c r="S715" s="22">
        <f t="shared" si="33"/>
        <v>63246203</v>
      </c>
      <c r="T715" s="346" t="s">
        <v>4</v>
      </c>
      <c r="U715" s="3" t="s">
        <v>2617</v>
      </c>
      <c r="V715" s="14"/>
      <c r="W715" s="14"/>
      <c r="X715" s="14"/>
    </row>
    <row r="716" spans="1:24" ht="77.099999999999994" customHeight="1" x14ac:dyDescent="0.3">
      <c r="A716" s="93" t="s">
        <v>2683</v>
      </c>
      <c r="B716" s="200">
        <v>505</v>
      </c>
      <c r="C716" s="93" t="s">
        <v>2684</v>
      </c>
      <c r="D716" s="93" t="s">
        <v>2685</v>
      </c>
      <c r="E716" s="425">
        <v>44999</v>
      </c>
      <c r="F716" s="94">
        <v>44999</v>
      </c>
      <c r="G716" s="148">
        <v>45291</v>
      </c>
      <c r="H716" s="95">
        <v>86520880</v>
      </c>
      <c r="I716" s="96" t="s">
        <v>4</v>
      </c>
      <c r="J716" s="96" t="s">
        <v>5</v>
      </c>
      <c r="K716" s="93" t="s">
        <v>1560</v>
      </c>
      <c r="L716" s="12">
        <f t="shared" si="32"/>
        <v>0.33666654800552193</v>
      </c>
      <c r="M716" s="11">
        <v>29128686</v>
      </c>
      <c r="N716" s="11">
        <f t="shared" si="34"/>
        <v>57392194</v>
      </c>
      <c r="O716" s="200">
        <v>0</v>
      </c>
      <c r="P716" s="200">
        <v>0</v>
      </c>
      <c r="Q716" s="65">
        <v>0</v>
      </c>
      <c r="R716" s="227">
        <v>0</v>
      </c>
      <c r="S716" s="22">
        <f t="shared" si="33"/>
        <v>86520880</v>
      </c>
      <c r="T716" s="376" t="s">
        <v>4</v>
      </c>
      <c r="U716" s="93" t="s">
        <v>2686</v>
      </c>
      <c r="V716" s="14"/>
      <c r="W716" s="14"/>
      <c r="X716" s="14"/>
    </row>
    <row r="717" spans="1:24" ht="77.099999999999994" customHeight="1" x14ac:dyDescent="0.3">
      <c r="A717" s="3" t="s">
        <v>2708</v>
      </c>
      <c r="B717" s="215">
        <v>513</v>
      </c>
      <c r="C717" s="3" t="s">
        <v>2709</v>
      </c>
      <c r="D717" s="3" t="s">
        <v>2710</v>
      </c>
      <c r="E717" s="1">
        <v>44999</v>
      </c>
      <c r="F717" s="1">
        <v>45001</v>
      </c>
      <c r="G717" s="145">
        <v>45291</v>
      </c>
      <c r="H717" s="85">
        <v>110807460</v>
      </c>
      <c r="I717" s="5" t="s">
        <v>4</v>
      </c>
      <c r="J717" s="5" t="s">
        <v>5</v>
      </c>
      <c r="K717" s="3" t="s">
        <v>1560</v>
      </c>
      <c r="L717" s="19">
        <f t="shared" si="32"/>
        <v>0.3533333044544113</v>
      </c>
      <c r="M717" s="18">
        <v>39151966</v>
      </c>
      <c r="N717" s="18">
        <f t="shared" si="34"/>
        <v>71655494</v>
      </c>
      <c r="O717" s="215">
        <v>0</v>
      </c>
      <c r="P717" s="215">
        <v>0</v>
      </c>
      <c r="Q717" s="26">
        <v>0</v>
      </c>
      <c r="R717" s="232">
        <v>0</v>
      </c>
      <c r="S717" s="22">
        <f t="shared" si="33"/>
        <v>110807460</v>
      </c>
      <c r="T717" s="346" t="s">
        <v>4</v>
      </c>
      <c r="U717" s="3" t="s">
        <v>2711</v>
      </c>
      <c r="V717" s="14"/>
      <c r="W717" s="14"/>
      <c r="X717" s="14"/>
    </row>
    <row r="718" spans="1:24" ht="77.099999999999994" customHeight="1" x14ac:dyDescent="0.3">
      <c r="A718" s="97" t="s">
        <v>2738</v>
      </c>
      <c r="B718" s="194">
        <v>521</v>
      </c>
      <c r="C718" s="97" t="s">
        <v>2739</v>
      </c>
      <c r="D718" s="97" t="s">
        <v>2604</v>
      </c>
      <c r="E718" s="427">
        <v>44999</v>
      </c>
      <c r="F718" s="427">
        <v>45001</v>
      </c>
      <c r="G718" s="149">
        <v>45291</v>
      </c>
      <c r="H718" s="98">
        <v>74377557</v>
      </c>
      <c r="I718" s="99" t="s">
        <v>4</v>
      </c>
      <c r="J718" s="99" t="s">
        <v>5</v>
      </c>
      <c r="K718" s="97" t="s">
        <v>1548</v>
      </c>
      <c r="L718" s="37">
        <f t="shared" si="32"/>
        <v>0.36054412220073323</v>
      </c>
      <c r="M718" s="31">
        <v>26816391</v>
      </c>
      <c r="N718" s="31">
        <f t="shared" si="34"/>
        <v>47561166</v>
      </c>
      <c r="O718" s="194">
        <v>0</v>
      </c>
      <c r="P718" s="194">
        <v>0</v>
      </c>
      <c r="Q718" s="32">
        <v>0</v>
      </c>
      <c r="R718" s="255">
        <v>0</v>
      </c>
      <c r="S718" s="22">
        <f t="shared" si="33"/>
        <v>74377557</v>
      </c>
      <c r="T718" s="357" t="s">
        <v>4</v>
      </c>
      <c r="U718" s="97" t="s">
        <v>2740</v>
      </c>
      <c r="V718" s="14"/>
      <c r="W718" s="14"/>
      <c r="X718" s="14"/>
    </row>
    <row r="719" spans="1:24" ht="77.099999999999994" customHeight="1" x14ac:dyDescent="0.3">
      <c r="A719" s="3" t="s">
        <v>2723</v>
      </c>
      <c r="B719" s="215">
        <v>517</v>
      </c>
      <c r="C719" s="3" t="s">
        <v>2724</v>
      </c>
      <c r="D719" s="3" t="s">
        <v>2725</v>
      </c>
      <c r="E719" s="84">
        <v>45001</v>
      </c>
      <c r="F719" s="1">
        <v>45006</v>
      </c>
      <c r="G719" s="145">
        <v>45107</v>
      </c>
      <c r="H719" s="85">
        <v>15179092</v>
      </c>
      <c r="I719" s="5" t="s">
        <v>4</v>
      </c>
      <c r="J719" s="5" t="s">
        <v>5</v>
      </c>
      <c r="K719" s="3" t="s">
        <v>1554</v>
      </c>
      <c r="L719" s="19">
        <f t="shared" si="32"/>
        <v>0.84166635263822109</v>
      </c>
      <c r="M719" s="18">
        <v>12775731</v>
      </c>
      <c r="N719" s="18">
        <f t="shared" si="34"/>
        <v>2403361</v>
      </c>
      <c r="O719" s="215">
        <v>0</v>
      </c>
      <c r="P719" s="215">
        <v>0</v>
      </c>
      <c r="Q719" s="26">
        <v>0</v>
      </c>
      <c r="R719" s="232">
        <v>0</v>
      </c>
      <c r="S719" s="22">
        <f t="shared" si="33"/>
        <v>15179092</v>
      </c>
      <c r="T719" s="346" t="s">
        <v>4</v>
      </c>
      <c r="U719" s="3" t="s">
        <v>2726</v>
      </c>
      <c r="V719" s="14"/>
      <c r="W719" s="14"/>
      <c r="X719" s="14"/>
    </row>
    <row r="720" spans="1:24" ht="77.099999999999994" customHeight="1" x14ac:dyDescent="0.3">
      <c r="A720" s="3" t="s">
        <v>2731</v>
      </c>
      <c r="B720" s="215">
        <v>519</v>
      </c>
      <c r="C720" s="3" t="s">
        <v>2732</v>
      </c>
      <c r="D720" s="3" t="s">
        <v>2733</v>
      </c>
      <c r="E720" s="84">
        <v>45001</v>
      </c>
      <c r="F720" s="1">
        <v>45007</v>
      </c>
      <c r="G720" s="145">
        <v>45291</v>
      </c>
      <c r="H720" s="85">
        <v>110807460</v>
      </c>
      <c r="I720" s="5" t="s">
        <v>4</v>
      </c>
      <c r="J720" s="5" t="s">
        <v>5</v>
      </c>
      <c r="K720" s="3" t="s">
        <v>1560</v>
      </c>
      <c r="L720" s="19">
        <f t="shared" si="32"/>
        <v>0.23333331528400705</v>
      </c>
      <c r="M720" s="18">
        <v>25855072</v>
      </c>
      <c r="N720" s="18">
        <f t="shared" si="34"/>
        <v>84952388</v>
      </c>
      <c r="O720" s="215">
        <v>0</v>
      </c>
      <c r="P720" s="215">
        <v>0</v>
      </c>
      <c r="Q720" s="26">
        <v>0</v>
      </c>
      <c r="R720" s="232">
        <v>0</v>
      </c>
      <c r="S720" s="22">
        <f t="shared" si="33"/>
        <v>110807460</v>
      </c>
      <c r="T720" s="346" t="s">
        <v>4</v>
      </c>
      <c r="U720" s="3" t="s">
        <v>2734</v>
      </c>
      <c r="V720" s="14"/>
      <c r="W720" s="14"/>
      <c r="X720" s="14"/>
    </row>
    <row r="721" spans="1:24" ht="77.099999999999994" customHeight="1" x14ac:dyDescent="0.3">
      <c r="A721" s="3" t="s">
        <v>2749</v>
      </c>
      <c r="B721" s="215">
        <v>524</v>
      </c>
      <c r="C721" s="3" t="s">
        <v>2750</v>
      </c>
      <c r="D721" s="3" t="s">
        <v>2751</v>
      </c>
      <c r="E721" s="1">
        <v>45001</v>
      </c>
      <c r="F721" s="1">
        <v>45002</v>
      </c>
      <c r="G721" s="145">
        <v>45199</v>
      </c>
      <c r="H721" s="85">
        <v>116514778</v>
      </c>
      <c r="I721" s="5" t="s">
        <v>4</v>
      </c>
      <c r="J721" s="5" t="s">
        <v>5</v>
      </c>
      <c r="K721" s="3" t="s">
        <v>1556</v>
      </c>
      <c r="L721" s="19">
        <f t="shared" si="32"/>
        <v>0.222772196330323</v>
      </c>
      <c r="M721" s="18">
        <v>25956253</v>
      </c>
      <c r="N721" s="18">
        <f t="shared" si="34"/>
        <v>90558525</v>
      </c>
      <c r="O721" s="215">
        <v>0</v>
      </c>
      <c r="P721" s="215">
        <v>0</v>
      </c>
      <c r="Q721" s="26">
        <v>0</v>
      </c>
      <c r="R721" s="232">
        <v>0</v>
      </c>
      <c r="S721" s="22">
        <f t="shared" si="33"/>
        <v>116514778</v>
      </c>
      <c r="T721" s="346" t="s">
        <v>4</v>
      </c>
      <c r="U721" s="3" t="s">
        <v>2752</v>
      </c>
      <c r="V721" s="14"/>
      <c r="W721" s="14"/>
      <c r="X721" s="14"/>
    </row>
    <row r="722" spans="1:24" ht="96" customHeight="1" x14ac:dyDescent="0.3">
      <c r="A722" s="3" t="s">
        <v>2741</v>
      </c>
      <c r="B722" s="215">
        <v>522</v>
      </c>
      <c r="C722" s="3" t="s">
        <v>2742</v>
      </c>
      <c r="D722" s="3" t="s">
        <v>2743</v>
      </c>
      <c r="E722" s="84">
        <v>45002</v>
      </c>
      <c r="F722" s="1">
        <v>45007</v>
      </c>
      <c r="G722" s="145">
        <v>45291</v>
      </c>
      <c r="H722" s="85">
        <v>124468620</v>
      </c>
      <c r="I722" s="5" t="s">
        <v>4</v>
      </c>
      <c r="J722" s="5" t="s">
        <v>5</v>
      </c>
      <c r="K722" s="3" t="s">
        <v>1544</v>
      </c>
      <c r="L722" s="19">
        <f t="shared" si="32"/>
        <v>0.33333330119671928</v>
      </c>
      <c r="M722" s="18">
        <v>41489536</v>
      </c>
      <c r="N722" s="18">
        <f t="shared" si="34"/>
        <v>82979084</v>
      </c>
      <c r="O722" s="215">
        <v>0</v>
      </c>
      <c r="P722" s="215">
        <v>0</v>
      </c>
      <c r="Q722" s="26">
        <v>0</v>
      </c>
      <c r="R722" s="232">
        <v>0</v>
      </c>
      <c r="S722" s="22">
        <f t="shared" si="33"/>
        <v>124468620</v>
      </c>
      <c r="T722" s="346" t="s">
        <v>4</v>
      </c>
      <c r="U722" s="3" t="s">
        <v>2744</v>
      </c>
      <c r="V722" s="14"/>
      <c r="W722" s="14"/>
      <c r="X722" s="14"/>
    </row>
    <row r="723" spans="1:24" ht="77.099999999999994" customHeight="1" x14ac:dyDescent="0.3">
      <c r="A723" s="97" t="s">
        <v>2691</v>
      </c>
      <c r="B723" s="194">
        <v>507</v>
      </c>
      <c r="C723" s="97" t="s">
        <v>2692</v>
      </c>
      <c r="D723" s="97" t="s">
        <v>282</v>
      </c>
      <c r="E723" s="426">
        <v>45006</v>
      </c>
      <c r="F723" s="427">
        <v>45008</v>
      </c>
      <c r="G723" s="149">
        <v>45291</v>
      </c>
      <c r="H723" s="98">
        <v>69823860</v>
      </c>
      <c r="I723" s="99" t="s">
        <v>4</v>
      </c>
      <c r="J723" s="99" t="s">
        <v>5</v>
      </c>
      <c r="K723" s="97" t="s">
        <v>1548</v>
      </c>
      <c r="L723" s="37">
        <f t="shared" si="32"/>
        <v>0.32999997422084659</v>
      </c>
      <c r="M723" s="31">
        <v>23041872</v>
      </c>
      <c r="N723" s="31">
        <f t="shared" si="34"/>
        <v>46781988</v>
      </c>
      <c r="O723" s="194">
        <v>0</v>
      </c>
      <c r="P723" s="194">
        <v>0</v>
      </c>
      <c r="Q723" s="32">
        <v>0</v>
      </c>
      <c r="R723" s="255">
        <v>0</v>
      </c>
      <c r="S723" s="22">
        <f t="shared" si="33"/>
        <v>69823860</v>
      </c>
      <c r="T723" s="357" t="s">
        <v>4</v>
      </c>
      <c r="U723" s="97" t="s">
        <v>2693</v>
      </c>
      <c r="V723" s="14"/>
      <c r="W723" s="14"/>
      <c r="X723" s="14"/>
    </row>
    <row r="724" spans="1:24" ht="77.099999999999994" customHeight="1" x14ac:dyDescent="0.3">
      <c r="A724" s="93" t="s">
        <v>2735</v>
      </c>
      <c r="B724" s="200">
        <v>520</v>
      </c>
      <c r="C724" s="93" t="s">
        <v>2736</v>
      </c>
      <c r="D724" s="93" t="s">
        <v>2048</v>
      </c>
      <c r="E724" s="425">
        <v>45006</v>
      </c>
      <c r="F724" s="94">
        <v>45007</v>
      </c>
      <c r="G724" s="148">
        <v>45046</v>
      </c>
      <c r="H724" s="95">
        <v>9714620</v>
      </c>
      <c r="I724" s="96" t="s">
        <v>4</v>
      </c>
      <c r="J724" s="96" t="s">
        <v>5</v>
      </c>
      <c r="K724" s="93" t="s">
        <v>1560</v>
      </c>
      <c r="L724" s="12">
        <f t="shared" si="32"/>
        <v>0.66666632354121935</v>
      </c>
      <c r="M724" s="11">
        <v>6476410</v>
      </c>
      <c r="N724" s="11">
        <f t="shared" si="34"/>
        <v>3238210</v>
      </c>
      <c r="O724" s="200">
        <v>0</v>
      </c>
      <c r="P724" s="200">
        <v>0</v>
      </c>
      <c r="Q724" s="65">
        <v>0</v>
      </c>
      <c r="R724" s="227">
        <v>0</v>
      </c>
      <c r="S724" s="22">
        <f t="shared" si="33"/>
        <v>9714620</v>
      </c>
      <c r="T724" s="376" t="s">
        <v>4</v>
      </c>
      <c r="U724" s="93" t="s">
        <v>2737</v>
      </c>
      <c r="V724" s="14"/>
      <c r="W724" s="14"/>
      <c r="X724" s="14"/>
    </row>
    <row r="725" spans="1:24" ht="77.099999999999994" customHeight="1" x14ac:dyDescent="0.3">
      <c r="A725" s="3" t="s">
        <v>2753</v>
      </c>
      <c r="B725" s="215">
        <v>525</v>
      </c>
      <c r="C725" s="3" t="s">
        <v>2754</v>
      </c>
      <c r="D725" s="3" t="s">
        <v>2755</v>
      </c>
      <c r="E725" s="84">
        <v>45006</v>
      </c>
      <c r="F725" s="1">
        <v>45007</v>
      </c>
      <c r="G725" s="145">
        <v>45291</v>
      </c>
      <c r="H725" s="85">
        <v>73871589</v>
      </c>
      <c r="I725" s="5" t="s">
        <v>4</v>
      </c>
      <c r="J725" s="5" t="s">
        <v>5</v>
      </c>
      <c r="K725" s="3" t="s">
        <v>1556</v>
      </c>
      <c r="L725" s="19">
        <f t="shared" si="32"/>
        <v>0.34246572115837387</v>
      </c>
      <c r="M725" s="18">
        <v>25298487</v>
      </c>
      <c r="N725" s="18">
        <f t="shared" si="34"/>
        <v>48573102</v>
      </c>
      <c r="O725" s="215">
        <v>0</v>
      </c>
      <c r="P725" s="215">
        <v>0</v>
      </c>
      <c r="Q725" s="26">
        <v>0</v>
      </c>
      <c r="R725" s="232">
        <v>0</v>
      </c>
      <c r="S725" s="22">
        <f t="shared" si="33"/>
        <v>73871589</v>
      </c>
      <c r="T725" s="346" t="s">
        <v>4</v>
      </c>
      <c r="U725" s="3" t="s">
        <v>2756</v>
      </c>
      <c r="V725" s="14"/>
      <c r="W725" s="14"/>
      <c r="X725" s="14"/>
    </row>
    <row r="726" spans="1:24" ht="77.099999999999994" customHeight="1" x14ac:dyDescent="0.3">
      <c r="A726" s="3" t="s">
        <v>2761</v>
      </c>
      <c r="B726" s="215">
        <v>527</v>
      </c>
      <c r="C726" s="3" t="s">
        <v>2762</v>
      </c>
      <c r="D726" s="3" t="s">
        <v>1529</v>
      </c>
      <c r="E726" s="84">
        <v>45006</v>
      </c>
      <c r="F726" s="1">
        <v>45008</v>
      </c>
      <c r="G726" s="145">
        <v>45291</v>
      </c>
      <c r="H726" s="85">
        <v>63752220</v>
      </c>
      <c r="I726" s="5" t="s">
        <v>4</v>
      </c>
      <c r="J726" s="5" t="s">
        <v>5</v>
      </c>
      <c r="K726" s="3" t="s">
        <v>1544</v>
      </c>
      <c r="L726" s="19">
        <f t="shared" ref="L726:L789" si="35">+M726/H726</f>
        <v>0.32999994353137818</v>
      </c>
      <c r="M726" s="18">
        <v>21038229</v>
      </c>
      <c r="N726" s="18">
        <f t="shared" si="34"/>
        <v>42713991</v>
      </c>
      <c r="O726" s="215">
        <v>0</v>
      </c>
      <c r="P726" s="215">
        <v>0</v>
      </c>
      <c r="Q726" s="26">
        <v>0</v>
      </c>
      <c r="R726" s="232">
        <v>0</v>
      </c>
      <c r="S726" s="22">
        <f t="shared" ref="S726:S750" si="36">H726+Q726</f>
        <v>63752220</v>
      </c>
      <c r="T726" s="356" t="s">
        <v>4</v>
      </c>
      <c r="U726" s="3" t="s">
        <v>2763</v>
      </c>
      <c r="V726" s="14"/>
      <c r="W726" s="14"/>
      <c r="X726" s="14"/>
    </row>
    <row r="727" spans="1:24" ht="102" customHeight="1" x14ac:dyDescent="0.3">
      <c r="A727" s="3" t="s">
        <v>2780</v>
      </c>
      <c r="B727" s="215">
        <v>532</v>
      </c>
      <c r="C727" s="3" t="s">
        <v>2781</v>
      </c>
      <c r="D727" s="3" t="s">
        <v>2782</v>
      </c>
      <c r="E727" s="84">
        <v>45006</v>
      </c>
      <c r="F727" s="1">
        <v>45007</v>
      </c>
      <c r="G727" s="145">
        <v>45291</v>
      </c>
      <c r="H727" s="85">
        <v>52458966</v>
      </c>
      <c r="I727" s="5" t="s">
        <v>4</v>
      </c>
      <c r="J727" s="5" t="s">
        <v>5</v>
      </c>
      <c r="K727" s="3" t="s">
        <v>1553</v>
      </c>
      <c r="L727" s="19">
        <f t="shared" si="35"/>
        <v>0.34722220792533348</v>
      </c>
      <c r="M727" s="18">
        <v>18214918</v>
      </c>
      <c r="N727" s="18">
        <f t="shared" si="34"/>
        <v>34244048</v>
      </c>
      <c r="O727" s="215">
        <v>0</v>
      </c>
      <c r="P727" s="215">
        <v>0</v>
      </c>
      <c r="Q727" s="26">
        <v>0</v>
      </c>
      <c r="R727" s="232">
        <v>0</v>
      </c>
      <c r="S727" s="22">
        <f t="shared" si="36"/>
        <v>52458966</v>
      </c>
      <c r="T727" s="346" t="s">
        <v>4</v>
      </c>
      <c r="U727" s="3" t="s">
        <v>2783</v>
      </c>
      <c r="V727" s="14"/>
      <c r="W727" s="14"/>
      <c r="X727" s="14"/>
    </row>
    <row r="728" spans="1:24" ht="77.099999999999994" customHeight="1" x14ac:dyDescent="0.3">
      <c r="A728" s="420" t="s">
        <v>2784</v>
      </c>
      <c r="B728" s="282">
        <v>533</v>
      </c>
      <c r="C728" s="420" t="s">
        <v>2785</v>
      </c>
      <c r="D728" s="420" t="s">
        <v>1504</v>
      </c>
      <c r="E728" s="422">
        <v>45006</v>
      </c>
      <c r="F728" s="422">
        <v>45012</v>
      </c>
      <c r="G728" s="147">
        <v>45245</v>
      </c>
      <c r="H728" s="92">
        <v>27550048</v>
      </c>
      <c r="I728" s="423" t="s">
        <v>4</v>
      </c>
      <c r="J728" s="423" t="s">
        <v>5</v>
      </c>
      <c r="K728" s="420" t="s">
        <v>1554</v>
      </c>
      <c r="L728" s="288">
        <f t="shared" si="35"/>
        <v>0.39256203836741049</v>
      </c>
      <c r="M728" s="38">
        <v>10815103</v>
      </c>
      <c r="N728" s="38">
        <f t="shared" si="34"/>
        <v>16734945</v>
      </c>
      <c r="O728" s="282">
        <v>0</v>
      </c>
      <c r="P728" s="282">
        <v>0</v>
      </c>
      <c r="Q728" s="39">
        <v>0</v>
      </c>
      <c r="R728" s="281">
        <v>0</v>
      </c>
      <c r="S728" s="22">
        <f t="shared" si="36"/>
        <v>27550048</v>
      </c>
      <c r="T728" s="424" t="s">
        <v>4</v>
      </c>
      <c r="U728" s="420" t="s">
        <v>2786</v>
      </c>
      <c r="V728" s="14"/>
      <c r="W728" s="14"/>
      <c r="X728" s="14"/>
    </row>
    <row r="729" spans="1:24" ht="77.099999999999994" customHeight="1" x14ac:dyDescent="0.3">
      <c r="A729" s="3" t="s">
        <v>2776</v>
      </c>
      <c r="B729" s="215">
        <v>531</v>
      </c>
      <c r="C729" s="3" t="s">
        <v>2777</v>
      </c>
      <c r="D729" s="3" t="s">
        <v>2778</v>
      </c>
      <c r="E729" s="1">
        <v>45007</v>
      </c>
      <c r="F729" s="1">
        <v>45009</v>
      </c>
      <c r="G729" s="145">
        <v>45291</v>
      </c>
      <c r="H729" s="85">
        <v>52458966</v>
      </c>
      <c r="I729" s="5" t="s">
        <v>4</v>
      </c>
      <c r="J729" s="5" t="s">
        <v>2664</v>
      </c>
      <c r="K729" s="3" t="s">
        <v>1556</v>
      </c>
      <c r="L729" s="19">
        <f t="shared" si="35"/>
        <v>0.3402777706293334</v>
      </c>
      <c r="M729" s="18">
        <v>17850620</v>
      </c>
      <c r="N729" s="18">
        <f t="shared" si="34"/>
        <v>34608346</v>
      </c>
      <c r="O729" s="215">
        <v>0</v>
      </c>
      <c r="P729" s="215">
        <v>0</v>
      </c>
      <c r="Q729" s="26">
        <v>0</v>
      </c>
      <c r="R729" s="232">
        <v>0</v>
      </c>
      <c r="S729" s="22">
        <f t="shared" si="36"/>
        <v>52458966</v>
      </c>
      <c r="T729" s="346" t="s">
        <v>4</v>
      </c>
      <c r="U729" s="3" t="s">
        <v>2779</v>
      </c>
      <c r="V729" s="14"/>
      <c r="W729" s="14"/>
      <c r="X729" s="14"/>
    </row>
    <row r="730" spans="1:24" ht="77.099999999999994" customHeight="1" x14ac:dyDescent="0.3">
      <c r="A730" s="420" t="s">
        <v>2787</v>
      </c>
      <c r="B730" s="282">
        <v>534</v>
      </c>
      <c r="C730" s="420" t="s">
        <v>2788</v>
      </c>
      <c r="D730" s="420" t="s">
        <v>1504</v>
      </c>
      <c r="E730" s="422">
        <v>45007</v>
      </c>
      <c r="F730" s="422">
        <v>45012</v>
      </c>
      <c r="G730" s="147">
        <v>45245</v>
      </c>
      <c r="H730" s="92">
        <v>27550048</v>
      </c>
      <c r="I730" s="423" t="s">
        <v>4</v>
      </c>
      <c r="J730" s="423" t="s">
        <v>5</v>
      </c>
      <c r="K730" s="420" t="s">
        <v>1554</v>
      </c>
      <c r="L730" s="288">
        <f t="shared" si="35"/>
        <v>0.39256203836741049</v>
      </c>
      <c r="M730" s="38">
        <v>10815103</v>
      </c>
      <c r="N730" s="38">
        <f t="shared" si="34"/>
        <v>16734945</v>
      </c>
      <c r="O730" s="282">
        <v>0</v>
      </c>
      <c r="P730" s="282">
        <v>0</v>
      </c>
      <c r="Q730" s="39">
        <v>0</v>
      </c>
      <c r="R730" s="281">
        <v>0</v>
      </c>
      <c r="S730" s="22">
        <f t="shared" si="36"/>
        <v>27550048</v>
      </c>
      <c r="T730" s="424" t="s">
        <v>4</v>
      </c>
      <c r="U730" s="420" t="s">
        <v>2789</v>
      </c>
      <c r="V730" s="14"/>
      <c r="W730" s="14"/>
      <c r="X730" s="14"/>
    </row>
    <row r="731" spans="1:24" ht="77.099999999999994" customHeight="1" x14ac:dyDescent="0.3">
      <c r="A731" s="3" t="s">
        <v>2745</v>
      </c>
      <c r="B731" s="215">
        <v>523</v>
      </c>
      <c r="C731" s="3" t="s">
        <v>2746</v>
      </c>
      <c r="D731" s="3" t="s">
        <v>2747</v>
      </c>
      <c r="E731" s="84">
        <v>45008</v>
      </c>
      <c r="F731" s="1">
        <v>45016</v>
      </c>
      <c r="G731" s="145">
        <v>45291</v>
      </c>
      <c r="H731" s="85">
        <v>124468620</v>
      </c>
      <c r="I731" s="5" t="s">
        <v>4</v>
      </c>
      <c r="J731" s="5" t="s">
        <v>5</v>
      </c>
      <c r="K731" s="3" t="s">
        <v>1544</v>
      </c>
      <c r="L731" s="19">
        <f t="shared" si="35"/>
        <v>0.30333333011967195</v>
      </c>
      <c r="M731" s="18">
        <v>37755481</v>
      </c>
      <c r="N731" s="18">
        <f t="shared" si="34"/>
        <v>86713139</v>
      </c>
      <c r="O731" s="215">
        <v>0</v>
      </c>
      <c r="P731" s="215">
        <v>0</v>
      </c>
      <c r="Q731" s="26">
        <v>0</v>
      </c>
      <c r="R731" s="232">
        <v>0</v>
      </c>
      <c r="S731" s="22">
        <f t="shared" si="36"/>
        <v>124468620</v>
      </c>
      <c r="T731" s="346" t="s">
        <v>4</v>
      </c>
      <c r="U731" s="3" t="s">
        <v>2748</v>
      </c>
      <c r="V731" s="14"/>
      <c r="W731" s="14"/>
      <c r="X731" s="14"/>
    </row>
    <row r="732" spans="1:24" ht="77.099999999999994" customHeight="1" x14ac:dyDescent="0.3">
      <c r="A732" s="3" t="s">
        <v>2764</v>
      </c>
      <c r="B732" s="215">
        <v>528</v>
      </c>
      <c r="C732" s="3" t="s">
        <v>2765</v>
      </c>
      <c r="D732" s="3" t="s">
        <v>2766</v>
      </c>
      <c r="E732" s="84">
        <v>45008</v>
      </c>
      <c r="F732" s="1">
        <v>45013</v>
      </c>
      <c r="G732" s="145">
        <v>45291</v>
      </c>
      <c r="H732" s="85">
        <v>72859653</v>
      </c>
      <c r="I732" s="5" t="s">
        <v>4</v>
      </c>
      <c r="J732" s="5" t="s">
        <v>5</v>
      </c>
      <c r="K732" s="3" t="s">
        <v>1556</v>
      </c>
      <c r="L732" s="19">
        <f t="shared" si="35"/>
        <v>0.32638891376548279</v>
      </c>
      <c r="M732" s="18">
        <v>23780583</v>
      </c>
      <c r="N732" s="18">
        <f t="shared" si="34"/>
        <v>49079070</v>
      </c>
      <c r="O732" s="215">
        <v>0</v>
      </c>
      <c r="P732" s="215">
        <v>0</v>
      </c>
      <c r="Q732" s="26">
        <v>0</v>
      </c>
      <c r="R732" s="232">
        <v>0</v>
      </c>
      <c r="S732" s="22">
        <f t="shared" si="36"/>
        <v>72859653</v>
      </c>
      <c r="T732" s="346" t="s">
        <v>4</v>
      </c>
      <c r="U732" s="3" t="s">
        <v>2767</v>
      </c>
      <c r="V732" s="14"/>
      <c r="W732" s="14"/>
      <c r="X732" s="14"/>
    </row>
    <row r="733" spans="1:24" ht="92.1" customHeight="1" x14ac:dyDescent="0.3">
      <c r="A733" s="93" t="s">
        <v>2757</v>
      </c>
      <c r="B733" s="200">
        <v>526</v>
      </c>
      <c r="C733" s="93" t="s">
        <v>2758</v>
      </c>
      <c r="D733" s="93" t="s">
        <v>2759</v>
      </c>
      <c r="E733" s="425">
        <v>45009</v>
      </c>
      <c r="F733" s="94">
        <v>45016</v>
      </c>
      <c r="G733" s="148">
        <v>45127</v>
      </c>
      <c r="H733" s="95">
        <v>30358167</v>
      </c>
      <c r="I733" s="96" t="s">
        <v>4</v>
      </c>
      <c r="J733" s="96" t="s">
        <v>5</v>
      </c>
      <c r="K733" s="93" t="s">
        <v>1560</v>
      </c>
      <c r="L733" s="12">
        <f t="shared" si="35"/>
        <v>0.75833402589820398</v>
      </c>
      <c r="M733" s="11">
        <v>23021631</v>
      </c>
      <c r="N733" s="11">
        <f t="shared" si="34"/>
        <v>7336536</v>
      </c>
      <c r="O733" s="200">
        <v>0</v>
      </c>
      <c r="P733" s="200">
        <v>0</v>
      </c>
      <c r="Q733" s="65">
        <v>0</v>
      </c>
      <c r="R733" s="227">
        <v>0</v>
      </c>
      <c r="S733" s="22">
        <f t="shared" si="36"/>
        <v>30358167</v>
      </c>
      <c r="T733" s="376" t="s">
        <v>4</v>
      </c>
      <c r="U733" s="93" t="s">
        <v>2760</v>
      </c>
      <c r="V733" s="14"/>
      <c r="W733" s="14"/>
      <c r="X733" s="14"/>
    </row>
    <row r="734" spans="1:24" ht="77.099999999999994" customHeight="1" x14ac:dyDescent="0.3">
      <c r="A734" s="3" t="s">
        <v>2772</v>
      </c>
      <c r="B734" s="215">
        <v>530</v>
      </c>
      <c r="C734" s="3" t="s">
        <v>2773</v>
      </c>
      <c r="D734" s="3" t="s">
        <v>2774</v>
      </c>
      <c r="E734" s="1">
        <v>45009</v>
      </c>
      <c r="F734" s="1">
        <v>45013</v>
      </c>
      <c r="G734" s="145">
        <v>45291</v>
      </c>
      <c r="H734" s="85">
        <v>37947730</v>
      </c>
      <c r="I734" s="5" t="s">
        <v>4</v>
      </c>
      <c r="J734" s="5" t="s">
        <v>5</v>
      </c>
      <c r="K734" s="3" t="s">
        <v>1560</v>
      </c>
      <c r="L734" s="19">
        <f t="shared" si="35"/>
        <v>0.31333328765646851</v>
      </c>
      <c r="M734" s="18">
        <v>11890287</v>
      </c>
      <c r="N734" s="18">
        <f t="shared" si="34"/>
        <v>26057443</v>
      </c>
      <c r="O734" s="215">
        <v>0</v>
      </c>
      <c r="P734" s="215">
        <v>0</v>
      </c>
      <c r="Q734" s="26">
        <v>0</v>
      </c>
      <c r="R734" s="232">
        <v>0</v>
      </c>
      <c r="S734" s="22">
        <f t="shared" si="36"/>
        <v>37947730</v>
      </c>
      <c r="T734" s="346" t="s">
        <v>4</v>
      </c>
      <c r="U734" s="3" t="s">
        <v>2775</v>
      </c>
      <c r="V734" s="14"/>
      <c r="W734" s="14"/>
      <c r="X734" s="14"/>
    </row>
    <row r="735" spans="1:24" ht="77.099999999999994" customHeight="1" x14ac:dyDescent="0.3">
      <c r="A735" s="97" t="s">
        <v>2794</v>
      </c>
      <c r="B735" s="194">
        <v>537</v>
      </c>
      <c r="C735" s="97" t="s">
        <v>2795</v>
      </c>
      <c r="D735" s="97" t="s">
        <v>2796</v>
      </c>
      <c r="E735" s="427">
        <v>45009</v>
      </c>
      <c r="F735" s="427">
        <v>45012</v>
      </c>
      <c r="G735" s="149">
        <v>45291</v>
      </c>
      <c r="H735" s="98">
        <v>71341749</v>
      </c>
      <c r="I735" s="99" t="s">
        <v>4</v>
      </c>
      <c r="J735" s="99" t="s">
        <v>5</v>
      </c>
      <c r="K735" s="97" t="s">
        <v>1548</v>
      </c>
      <c r="L735" s="37">
        <f t="shared" si="35"/>
        <v>0.33687941965089752</v>
      </c>
      <c r="M735" s="31">
        <v>24033567</v>
      </c>
      <c r="N735" s="31">
        <f t="shared" si="34"/>
        <v>47308182</v>
      </c>
      <c r="O735" s="194">
        <v>0</v>
      </c>
      <c r="P735" s="194">
        <v>0</v>
      </c>
      <c r="Q735" s="32">
        <v>0</v>
      </c>
      <c r="R735" s="255">
        <v>0</v>
      </c>
      <c r="S735" s="22">
        <f t="shared" si="36"/>
        <v>71341749</v>
      </c>
      <c r="T735" s="357" t="s">
        <v>4</v>
      </c>
      <c r="U735" s="429" t="s">
        <v>2797</v>
      </c>
      <c r="V735" s="14"/>
      <c r="W735" s="14"/>
      <c r="X735" s="14"/>
    </row>
    <row r="736" spans="1:24" ht="107.1" customHeight="1" x14ac:dyDescent="0.3">
      <c r="A736" s="415" t="s">
        <v>2802</v>
      </c>
      <c r="B736" s="292">
        <v>539</v>
      </c>
      <c r="C736" s="415" t="s">
        <v>2803</v>
      </c>
      <c r="D736" s="415" t="s">
        <v>2804</v>
      </c>
      <c r="E736" s="416">
        <v>45010</v>
      </c>
      <c r="F736" s="416">
        <v>45011</v>
      </c>
      <c r="G736" s="144">
        <v>45377</v>
      </c>
      <c r="H736" s="83">
        <v>1263423519</v>
      </c>
      <c r="I736" s="417" t="s">
        <v>4</v>
      </c>
      <c r="J736" s="417" t="s">
        <v>7</v>
      </c>
      <c r="K736" s="415" t="s">
        <v>1553</v>
      </c>
      <c r="L736" s="297">
        <f t="shared" si="35"/>
        <v>1</v>
      </c>
      <c r="M736" s="51">
        <v>1263423519</v>
      </c>
      <c r="N736" s="51">
        <f t="shared" si="34"/>
        <v>0</v>
      </c>
      <c r="O736" s="292">
        <v>0</v>
      </c>
      <c r="P736" s="292">
        <v>0</v>
      </c>
      <c r="Q736" s="40">
        <v>0</v>
      </c>
      <c r="R736" s="291">
        <v>0</v>
      </c>
      <c r="S736" s="22">
        <f t="shared" si="36"/>
        <v>1263423519</v>
      </c>
      <c r="T736" s="399" t="s">
        <v>4</v>
      </c>
      <c r="U736" s="415" t="s">
        <v>2805</v>
      </c>
      <c r="V736" s="14"/>
      <c r="X736" s="14"/>
    </row>
    <row r="737" spans="1:24" ht="77.099999999999994" customHeight="1" x14ac:dyDescent="0.3">
      <c r="A737" s="415" t="s">
        <v>2810</v>
      </c>
      <c r="B737" s="292">
        <v>540</v>
      </c>
      <c r="C737" s="415" t="s">
        <v>1841</v>
      </c>
      <c r="D737" s="415" t="s">
        <v>2804</v>
      </c>
      <c r="E737" s="416">
        <v>45010</v>
      </c>
      <c r="F737" s="416">
        <v>45011</v>
      </c>
      <c r="G737" s="144">
        <v>45377</v>
      </c>
      <c r="H737" s="83">
        <v>182261944</v>
      </c>
      <c r="I737" s="417" t="s">
        <v>4</v>
      </c>
      <c r="J737" s="417" t="s">
        <v>7</v>
      </c>
      <c r="K737" s="415" t="s">
        <v>1553</v>
      </c>
      <c r="L737" s="297">
        <f t="shared" si="35"/>
        <v>1</v>
      </c>
      <c r="M737" s="51">
        <v>182261944</v>
      </c>
      <c r="N737" s="51">
        <f t="shared" si="34"/>
        <v>0</v>
      </c>
      <c r="O737" s="292">
        <v>0</v>
      </c>
      <c r="P737" s="292">
        <v>0</v>
      </c>
      <c r="Q737" s="40">
        <v>0</v>
      </c>
      <c r="R737" s="291">
        <v>0</v>
      </c>
      <c r="S737" s="22">
        <f t="shared" si="36"/>
        <v>182261944</v>
      </c>
      <c r="T737" s="399" t="s">
        <v>4</v>
      </c>
      <c r="U737" s="415" t="s">
        <v>2805</v>
      </c>
      <c r="V737" s="14"/>
      <c r="X737" s="14"/>
    </row>
    <row r="738" spans="1:24" ht="77.099999999999994" customHeight="1" x14ac:dyDescent="0.3">
      <c r="A738" s="100" t="s">
        <v>2790</v>
      </c>
      <c r="B738" s="196">
        <v>535</v>
      </c>
      <c r="C738" s="100" t="s">
        <v>2791</v>
      </c>
      <c r="D738" s="100" t="s">
        <v>2792</v>
      </c>
      <c r="E738" s="101">
        <v>45012</v>
      </c>
      <c r="F738" s="2">
        <v>45017</v>
      </c>
      <c r="G738" s="150">
        <v>45291</v>
      </c>
      <c r="H738" s="102">
        <v>81041214</v>
      </c>
      <c r="I738" s="103" t="s">
        <v>4</v>
      </c>
      <c r="J738" s="103" t="s">
        <v>5</v>
      </c>
      <c r="K738" s="100" t="s">
        <v>1547</v>
      </c>
      <c r="L738" s="47">
        <f t="shared" si="35"/>
        <v>0.32028473808400748</v>
      </c>
      <c r="M738" s="48">
        <v>25956264</v>
      </c>
      <c r="N738" s="48">
        <f t="shared" si="34"/>
        <v>55084950</v>
      </c>
      <c r="O738" s="196">
        <v>0</v>
      </c>
      <c r="P738" s="196">
        <v>0</v>
      </c>
      <c r="Q738" s="50">
        <v>0</v>
      </c>
      <c r="R738" s="332">
        <v>0</v>
      </c>
      <c r="S738" s="22">
        <f t="shared" si="36"/>
        <v>81041214</v>
      </c>
      <c r="T738" s="360" t="s">
        <v>4</v>
      </c>
      <c r="U738" s="100" t="s">
        <v>2793</v>
      </c>
      <c r="V738" s="14"/>
      <c r="W738" s="14"/>
      <c r="X738" s="14"/>
    </row>
    <row r="739" spans="1:24" ht="77.099999999999994" customHeight="1" x14ac:dyDescent="0.3">
      <c r="A739" s="415" t="s">
        <v>2957</v>
      </c>
      <c r="B739" s="415">
        <v>106984</v>
      </c>
      <c r="C739" s="415" t="s">
        <v>2572</v>
      </c>
      <c r="D739" s="415" t="s">
        <v>2573</v>
      </c>
      <c r="E739" s="416">
        <v>45013</v>
      </c>
      <c r="F739" s="416">
        <v>45013</v>
      </c>
      <c r="G739" s="144">
        <v>45186</v>
      </c>
      <c r="H739" s="83">
        <v>6307158</v>
      </c>
      <c r="I739" s="417" t="s">
        <v>4</v>
      </c>
      <c r="J739" s="417" t="s">
        <v>7</v>
      </c>
      <c r="K739" s="415" t="s">
        <v>1556</v>
      </c>
      <c r="L739" s="297">
        <f t="shared" si="35"/>
        <v>0</v>
      </c>
      <c r="M739" s="51">
        <v>0</v>
      </c>
      <c r="N739" s="51">
        <f t="shared" si="34"/>
        <v>6307158</v>
      </c>
      <c r="O739" s="292">
        <v>0</v>
      </c>
      <c r="P739" s="292">
        <v>0</v>
      </c>
      <c r="Q739" s="40">
        <v>0</v>
      </c>
      <c r="R739" s="291">
        <v>0</v>
      </c>
      <c r="S739" s="22">
        <f t="shared" si="36"/>
        <v>6307158</v>
      </c>
      <c r="T739" s="399" t="s">
        <v>4</v>
      </c>
      <c r="U739" s="418" t="s">
        <v>2574</v>
      </c>
      <c r="V739" s="14"/>
      <c r="X739" s="14"/>
    </row>
    <row r="740" spans="1:24" ht="77.099999999999994" customHeight="1" x14ac:dyDescent="0.3">
      <c r="A740" s="415" t="s">
        <v>2958</v>
      </c>
      <c r="B740" s="415">
        <v>106985</v>
      </c>
      <c r="C740" s="415" t="s">
        <v>2575</v>
      </c>
      <c r="D740" s="415" t="s">
        <v>2576</v>
      </c>
      <c r="E740" s="416">
        <v>45013</v>
      </c>
      <c r="F740" s="416">
        <v>45013</v>
      </c>
      <c r="G740" s="144">
        <v>45186</v>
      </c>
      <c r="H740" s="83">
        <v>6350000</v>
      </c>
      <c r="I740" s="417" t="s">
        <v>4</v>
      </c>
      <c r="J740" s="417" t="s">
        <v>7</v>
      </c>
      <c r="K740" s="415" t="s">
        <v>1556</v>
      </c>
      <c r="L740" s="297">
        <f t="shared" si="35"/>
        <v>1</v>
      </c>
      <c r="M740" s="51">
        <v>6350000</v>
      </c>
      <c r="N740" s="51">
        <f t="shared" si="34"/>
        <v>0</v>
      </c>
      <c r="O740" s="292">
        <v>0</v>
      </c>
      <c r="P740" s="292">
        <v>0</v>
      </c>
      <c r="Q740" s="40">
        <v>0</v>
      </c>
      <c r="R740" s="291">
        <v>0</v>
      </c>
      <c r="S740" s="22">
        <f t="shared" si="36"/>
        <v>6350000</v>
      </c>
      <c r="T740" s="399" t="s">
        <v>4</v>
      </c>
      <c r="U740" s="418" t="s">
        <v>2577</v>
      </c>
      <c r="V740" s="14"/>
      <c r="X740" s="14"/>
    </row>
    <row r="741" spans="1:24" ht="120" customHeight="1" x14ac:dyDescent="0.3">
      <c r="A741" s="97" t="s">
        <v>2798</v>
      </c>
      <c r="B741" s="194">
        <v>538</v>
      </c>
      <c r="C741" s="97" t="s">
        <v>2799</v>
      </c>
      <c r="D741" s="97" t="s">
        <v>2800</v>
      </c>
      <c r="E741" s="426">
        <v>45013</v>
      </c>
      <c r="F741" s="427">
        <v>45016</v>
      </c>
      <c r="G741" s="149">
        <v>45351</v>
      </c>
      <c r="H741" s="98">
        <v>40239821053</v>
      </c>
      <c r="I741" s="430">
        <v>20522308737</v>
      </c>
      <c r="J741" s="99" t="s">
        <v>5</v>
      </c>
      <c r="K741" s="97" t="s">
        <v>1548</v>
      </c>
      <c r="L741" s="37">
        <f t="shared" si="35"/>
        <v>0.36750000000055916</v>
      </c>
      <c r="M741" s="31">
        <v>14788134237</v>
      </c>
      <c r="N741" s="31">
        <f t="shared" si="34"/>
        <v>25451686816</v>
      </c>
      <c r="O741" s="194">
        <v>0</v>
      </c>
      <c r="P741" s="194">
        <v>0</v>
      </c>
      <c r="Q741" s="32">
        <v>0</v>
      </c>
      <c r="R741" s="255">
        <v>0</v>
      </c>
      <c r="S741" s="22">
        <f t="shared" si="36"/>
        <v>40239821053</v>
      </c>
      <c r="T741" s="357" t="s">
        <v>4</v>
      </c>
      <c r="U741" s="429" t="s">
        <v>2801</v>
      </c>
      <c r="V741" s="14"/>
      <c r="W741" s="14"/>
      <c r="X741" s="14"/>
    </row>
    <row r="742" spans="1:24" ht="77.099999999999994" customHeight="1" x14ac:dyDescent="0.3">
      <c r="A742" s="3" t="s">
        <v>2768</v>
      </c>
      <c r="B742" s="215">
        <v>529</v>
      </c>
      <c r="C742" s="3" t="s">
        <v>2769</v>
      </c>
      <c r="D742" s="3" t="s">
        <v>2770</v>
      </c>
      <c r="E742" s="84">
        <v>45015</v>
      </c>
      <c r="F742" s="1">
        <v>45016</v>
      </c>
      <c r="G742" s="145">
        <v>45291</v>
      </c>
      <c r="H742" s="85">
        <v>124468620</v>
      </c>
      <c r="I742" s="5" t="s">
        <v>4</v>
      </c>
      <c r="J742" s="5" t="s">
        <v>5</v>
      </c>
      <c r="K742" s="3" t="s">
        <v>1544</v>
      </c>
      <c r="L742" s="19">
        <f t="shared" si="35"/>
        <v>0.30333333011967195</v>
      </c>
      <c r="M742" s="18">
        <v>37755481</v>
      </c>
      <c r="N742" s="18">
        <f t="shared" si="34"/>
        <v>86713139</v>
      </c>
      <c r="O742" s="215">
        <v>0</v>
      </c>
      <c r="P742" s="215">
        <v>0</v>
      </c>
      <c r="Q742" s="26">
        <v>0</v>
      </c>
      <c r="R742" s="232">
        <v>0</v>
      </c>
      <c r="S742" s="22">
        <f t="shared" si="36"/>
        <v>124468620</v>
      </c>
      <c r="T742" s="346" t="s">
        <v>4</v>
      </c>
      <c r="U742" s="3" t="s">
        <v>2771</v>
      </c>
      <c r="V742" s="14"/>
      <c r="W742" s="14"/>
      <c r="X742" s="14"/>
    </row>
    <row r="743" spans="1:24" ht="77.099999999999994" customHeight="1" x14ac:dyDescent="0.3">
      <c r="A743" s="3" t="s">
        <v>2806</v>
      </c>
      <c r="B743" s="215">
        <v>541</v>
      </c>
      <c r="C743" s="3" t="s">
        <v>2807</v>
      </c>
      <c r="D743" s="3" t="s">
        <v>2808</v>
      </c>
      <c r="E743" s="1">
        <v>45015</v>
      </c>
      <c r="F743" s="1">
        <v>45017</v>
      </c>
      <c r="G743" s="145">
        <v>45194</v>
      </c>
      <c r="H743" s="85">
        <v>26411620</v>
      </c>
      <c r="I743" s="5" t="s">
        <v>4</v>
      </c>
      <c r="J743" s="5" t="s">
        <v>5</v>
      </c>
      <c r="K743" s="3" t="s">
        <v>1556</v>
      </c>
      <c r="L743" s="19">
        <f t="shared" si="35"/>
        <v>0.50000015144849119</v>
      </c>
      <c r="M743" s="18">
        <v>13205814</v>
      </c>
      <c r="N743" s="18">
        <f t="shared" si="34"/>
        <v>13205806</v>
      </c>
      <c r="O743" s="215">
        <v>0</v>
      </c>
      <c r="P743" s="215">
        <v>0</v>
      </c>
      <c r="Q743" s="26">
        <v>0</v>
      </c>
      <c r="R743" s="232">
        <v>0</v>
      </c>
      <c r="S743" s="22">
        <f t="shared" si="36"/>
        <v>26411620</v>
      </c>
      <c r="T743" s="346" t="s">
        <v>4</v>
      </c>
      <c r="U743" s="3" t="s">
        <v>2809</v>
      </c>
      <c r="V743" s="14"/>
      <c r="W743" s="14"/>
      <c r="X743" s="14"/>
    </row>
    <row r="744" spans="1:24" ht="77.099999999999994" customHeight="1" x14ac:dyDescent="0.3">
      <c r="A744" s="3" t="s">
        <v>2811</v>
      </c>
      <c r="B744" s="215">
        <v>542</v>
      </c>
      <c r="C744" s="3" t="s">
        <v>2812</v>
      </c>
      <c r="D744" s="3" t="s">
        <v>2813</v>
      </c>
      <c r="E744" s="84">
        <v>45015</v>
      </c>
      <c r="F744" s="84">
        <v>45017</v>
      </c>
      <c r="G744" s="145">
        <v>45196</v>
      </c>
      <c r="H744" s="85">
        <v>26411620</v>
      </c>
      <c r="I744" s="5" t="s">
        <v>4</v>
      </c>
      <c r="J744" s="5" t="s">
        <v>5</v>
      </c>
      <c r="K744" s="3" t="s">
        <v>1556</v>
      </c>
      <c r="L744" s="19">
        <f t="shared" si="35"/>
        <v>0.50000015144849119</v>
      </c>
      <c r="M744" s="18">
        <v>13205814</v>
      </c>
      <c r="N744" s="18">
        <f t="shared" si="34"/>
        <v>13205806</v>
      </c>
      <c r="O744" s="215">
        <v>0</v>
      </c>
      <c r="P744" s="215">
        <v>0</v>
      </c>
      <c r="Q744" s="26">
        <v>0</v>
      </c>
      <c r="R744" s="232">
        <v>0</v>
      </c>
      <c r="S744" s="22">
        <f t="shared" si="36"/>
        <v>26411620</v>
      </c>
      <c r="T744" s="346" t="s">
        <v>4</v>
      </c>
      <c r="U744" s="3" t="s">
        <v>2814</v>
      </c>
      <c r="V744" s="14"/>
      <c r="W744" s="14"/>
      <c r="X744" s="14"/>
    </row>
    <row r="745" spans="1:24" ht="77.099999999999994" customHeight="1" x14ac:dyDescent="0.3">
      <c r="A745" s="3" t="s">
        <v>2823</v>
      </c>
      <c r="B745" s="215">
        <v>545</v>
      </c>
      <c r="C745" s="3" t="s">
        <v>493</v>
      </c>
      <c r="D745" s="3" t="s">
        <v>2824</v>
      </c>
      <c r="E745" s="84">
        <v>45015</v>
      </c>
      <c r="F745" s="1">
        <v>45017</v>
      </c>
      <c r="G745" s="145">
        <v>45291</v>
      </c>
      <c r="H745" s="85">
        <v>41378214</v>
      </c>
      <c r="I745" s="5" t="s">
        <v>4</v>
      </c>
      <c r="J745" s="5" t="s">
        <v>5</v>
      </c>
      <c r="K745" s="3" t="s">
        <v>1556</v>
      </c>
      <c r="L745" s="19">
        <f t="shared" si="35"/>
        <v>0.32269505397212167</v>
      </c>
      <c r="M745" s="18">
        <v>13352545</v>
      </c>
      <c r="N745" s="18">
        <f t="shared" si="34"/>
        <v>28025669</v>
      </c>
      <c r="O745" s="215">
        <v>0</v>
      </c>
      <c r="P745" s="215">
        <v>0</v>
      </c>
      <c r="Q745" s="26">
        <v>0</v>
      </c>
      <c r="R745" s="232">
        <v>0</v>
      </c>
      <c r="S745" s="22">
        <f t="shared" si="36"/>
        <v>41378214</v>
      </c>
      <c r="T745" s="346" t="s">
        <v>4</v>
      </c>
      <c r="U745" s="3" t="s">
        <v>2825</v>
      </c>
      <c r="V745" s="14"/>
      <c r="W745" s="14"/>
      <c r="X745" s="14"/>
    </row>
    <row r="746" spans="1:24" ht="77.099999999999994" customHeight="1" x14ac:dyDescent="0.3">
      <c r="A746" s="3" t="s">
        <v>2649</v>
      </c>
      <c r="B746" s="215">
        <v>497</v>
      </c>
      <c r="C746" s="3" t="s">
        <v>2650</v>
      </c>
      <c r="D746" s="3" t="s">
        <v>2651</v>
      </c>
      <c r="E746" s="84">
        <v>45016</v>
      </c>
      <c r="F746" s="1">
        <v>45017</v>
      </c>
      <c r="G746" s="145">
        <v>45291</v>
      </c>
      <c r="H746" s="85">
        <v>34152957</v>
      </c>
      <c r="I746" s="5" t="s">
        <v>4</v>
      </c>
      <c r="J746" s="5" t="s">
        <v>5</v>
      </c>
      <c r="K746" s="3" t="s">
        <v>1547</v>
      </c>
      <c r="L746" s="19">
        <f t="shared" si="35"/>
        <v>0.33333333333333331</v>
      </c>
      <c r="M746" s="18">
        <v>11384319</v>
      </c>
      <c r="N746" s="18">
        <f t="shared" si="34"/>
        <v>22768638</v>
      </c>
      <c r="O746" s="215">
        <v>0</v>
      </c>
      <c r="P746" s="215">
        <v>0</v>
      </c>
      <c r="Q746" s="26">
        <v>0</v>
      </c>
      <c r="R746" s="232">
        <v>0</v>
      </c>
      <c r="S746" s="22">
        <f t="shared" si="36"/>
        <v>34152957</v>
      </c>
      <c r="T746" s="346" t="s">
        <v>4</v>
      </c>
      <c r="U746" s="3" t="s">
        <v>2652</v>
      </c>
      <c r="V746" s="14"/>
      <c r="W746" s="14"/>
      <c r="X746" s="14"/>
    </row>
    <row r="747" spans="1:24" ht="77.099999999999994" customHeight="1" x14ac:dyDescent="0.3">
      <c r="A747" s="415" t="s">
        <v>2815</v>
      </c>
      <c r="B747" s="292">
        <v>543</v>
      </c>
      <c r="C747" s="415" t="s">
        <v>2816</v>
      </c>
      <c r="D747" s="415" t="s">
        <v>2817</v>
      </c>
      <c r="E747" s="431">
        <v>45016</v>
      </c>
      <c r="F747" s="432">
        <v>45017</v>
      </c>
      <c r="G747" s="144">
        <v>45291</v>
      </c>
      <c r="H747" s="83">
        <v>261470752</v>
      </c>
      <c r="I747" s="417" t="s">
        <v>4</v>
      </c>
      <c r="J747" s="433" t="s">
        <v>7</v>
      </c>
      <c r="K747" s="415" t="s">
        <v>1541</v>
      </c>
      <c r="L747" s="297">
        <f t="shared" si="35"/>
        <v>0.19188601255103285</v>
      </c>
      <c r="M747" s="51">
        <v>50172580</v>
      </c>
      <c r="N747" s="51">
        <f t="shared" si="34"/>
        <v>211298172</v>
      </c>
      <c r="O747" s="292">
        <v>0</v>
      </c>
      <c r="P747" s="292">
        <v>0</v>
      </c>
      <c r="Q747" s="40">
        <v>0</v>
      </c>
      <c r="R747" s="291">
        <v>0</v>
      </c>
      <c r="S747" s="22">
        <f t="shared" si="36"/>
        <v>261470752</v>
      </c>
      <c r="T747" s="399" t="s">
        <v>4</v>
      </c>
      <c r="U747" s="415" t="s">
        <v>2818</v>
      </c>
      <c r="V747" s="14"/>
      <c r="X747" s="14"/>
    </row>
    <row r="748" spans="1:24" ht="77.099999999999994" customHeight="1" x14ac:dyDescent="0.3">
      <c r="A748" s="415" t="s">
        <v>2819</v>
      </c>
      <c r="B748" s="292">
        <v>544</v>
      </c>
      <c r="C748" s="415" t="s">
        <v>2820</v>
      </c>
      <c r="D748" s="415" t="s">
        <v>2821</v>
      </c>
      <c r="E748" s="431">
        <v>45016</v>
      </c>
      <c r="F748" s="431">
        <v>45026</v>
      </c>
      <c r="G748" s="144">
        <v>45291</v>
      </c>
      <c r="H748" s="83">
        <v>245663600</v>
      </c>
      <c r="I748" s="417" t="s">
        <v>4</v>
      </c>
      <c r="J748" s="433" t="s">
        <v>7</v>
      </c>
      <c r="K748" s="415" t="s">
        <v>1541</v>
      </c>
      <c r="L748" s="297">
        <f t="shared" si="35"/>
        <v>0.53085642317380355</v>
      </c>
      <c r="M748" s="51">
        <v>130412100</v>
      </c>
      <c r="N748" s="51">
        <f t="shared" si="34"/>
        <v>115251500</v>
      </c>
      <c r="O748" s="292">
        <v>0</v>
      </c>
      <c r="P748" s="292">
        <v>0</v>
      </c>
      <c r="Q748" s="40">
        <v>0</v>
      </c>
      <c r="R748" s="291">
        <v>0</v>
      </c>
      <c r="S748" s="22">
        <f t="shared" si="36"/>
        <v>245663600</v>
      </c>
      <c r="T748" s="399" t="s">
        <v>4</v>
      </c>
      <c r="U748" s="415" t="s">
        <v>2822</v>
      </c>
      <c r="V748" s="14"/>
      <c r="X748" s="14"/>
    </row>
    <row r="749" spans="1:24" ht="77.099999999999994" customHeight="1" x14ac:dyDescent="0.3">
      <c r="A749" s="3" t="s">
        <v>2826</v>
      </c>
      <c r="B749" s="215">
        <v>546</v>
      </c>
      <c r="C749" s="3" t="s">
        <v>2827</v>
      </c>
      <c r="D749" s="3" t="s">
        <v>1523</v>
      </c>
      <c r="E749" s="84">
        <v>45016</v>
      </c>
      <c r="F749" s="1">
        <v>45026</v>
      </c>
      <c r="G749" s="145">
        <v>45291</v>
      </c>
      <c r="H749" s="85">
        <v>37947730</v>
      </c>
      <c r="I749" s="5" t="s">
        <v>4</v>
      </c>
      <c r="J749" s="5" t="s">
        <v>5</v>
      </c>
      <c r="K749" s="3" t="s">
        <v>1544</v>
      </c>
      <c r="L749" s="19">
        <f t="shared" si="35"/>
        <v>0.26999976019645971</v>
      </c>
      <c r="M749" s="18">
        <v>10245878</v>
      </c>
      <c r="N749" s="18">
        <f t="shared" si="34"/>
        <v>27701852</v>
      </c>
      <c r="O749" s="215">
        <v>0</v>
      </c>
      <c r="P749" s="215">
        <v>0</v>
      </c>
      <c r="Q749" s="26">
        <v>0</v>
      </c>
      <c r="R749" s="232">
        <v>0</v>
      </c>
      <c r="S749" s="22">
        <f t="shared" si="36"/>
        <v>37947730</v>
      </c>
      <c r="T749" s="346" t="s">
        <v>4</v>
      </c>
      <c r="U749" s="3" t="s">
        <v>2828</v>
      </c>
      <c r="V749" s="14"/>
      <c r="W749" s="14"/>
      <c r="X749" s="14"/>
    </row>
    <row r="750" spans="1:24" ht="77.099999999999994" customHeight="1" x14ac:dyDescent="0.3">
      <c r="A750" s="3" t="s">
        <v>2829</v>
      </c>
      <c r="B750" s="215">
        <v>551</v>
      </c>
      <c r="C750" s="3" t="s">
        <v>2830</v>
      </c>
      <c r="D750" s="3" t="s">
        <v>2831</v>
      </c>
      <c r="E750" s="1">
        <v>45016</v>
      </c>
      <c r="F750" s="1">
        <v>45017</v>
      </c>
      <c r="G750" s="145">
        <v>45107</v>
      </c>
      <c r="H750" s="85">
        <v>48000000</v>
      </c>
      <c r="I750" s="5" t="s">
        <v>4</v>
      </c>
      <c r="J750" s="5" t="s">
        <v>5</v>
      </c>
      <c r="K750" s="3" t="s">
        <v>1554</v>
      </c>
      <c r="L750" s="19">
        <f t="shared" si="35"/>
        <v>1</v>
      </c>
      <c r="M750" s="18">
        <v>48000000</v>
      </c>
      <c r="N750" s="18">
        <f t="shared" si="34"/>
        <v>0</v>
      </c>
      <c r="O750" s="215">
        <v>0</v>
      </c>
      <c r="P750" s="215">
        <v>0</v>
      </c>
      <c r="Q750" s="26">
        <v>0</v>
      </c>
      <c r="R750" s="232">
        <v>0</v>
      </c>
      <c r="S750" s="22">
        <f t="shared" si="36"/>
        <v>48000000</v>
      </c>
      <c r="T750" s="346" t="s">
        <v>4</v>
      </c>
      <c r="U750" s="3" t="s">
        <v>2832</v>
      </c>
      <c r="V750" s="14"/>
      <c r="W750" s="14"/>
      <c r="X750" s="14"/>
    </row>
    <row r="751" spans="1:24" s="388" customFormat="1" ht="77.099999999999994" customHeight="1" x14ac:dyDescent="0.3">
      <c r="A751" s="3" t="s">
        <v>2858</v>
      </c>
      <c r="B751" s="3">
        <v>550</v>
      </c>
      <c r="C751" s="3" t="s">
        <v>2889</v>
      </c>
      <c r="D751" s="3" t="s">
        <v>2916</v>
      </c>
      <c r="E751" s="84">
        <v>45017</v>
      </c>
      <c r="F751" s="1">
        <v>45027</v>
      </c>
      <c r="G751" s="1">
        <v>45291</v>
      </c>
      <c r="H751" s="4">
        <v>125682975</v>
      </c>
      <c r="I751" s="5" t="s">
        <v>4</v>
      </c>
      <c r="J751" s="5" t="s">
        <v>5</v>
      </c>
      <c r="K751" s="3" t="s">
        <v>1554</v>
      </c>
      <c r="L751" s="19">
        <f t="shared" si="35"/>
        <v>0.29629621673102502</v>
      </c>
      <c r="M751" s="18">
        <v>37239390</v>
      </c>
      <c r="N751" s="18">
        <f t="shared" ref="N751:N814" si="37">H751-M751</f>
        <v>88443585</v>
      </c>
      <c r="O751" s="5">
        <v>0</v>
      </c>
      <c r="P751" s="5">
        <v>0</v>
      </c>
      <c r="Q751" s="154">
        <v>0</v>
      </c>
      <c r="R751" s="5">
        <v>0</v>
      </c>
      <c r="S751" s="22">
        <v>125682975</v>
      </c>
      <c r="T751" s="5" t="s">
        <v>4</v>
      </c>
      <c r="U751" s="3" t="s">
        <v>2949</v>
      </c>
      <c r="V751" s="14"/>
      <c r="W751" s="14"/>
      <c r="X751" s="162"/>
    </row>
    <row r="752" spans="1:24" s="388" customFormat="1" ht="77.099999999999994" customHeight="1" x14ac:dyDescent="0.3">
      <c r="A752" s="3" t="s">
        <v>2864</v>
      </c>
      <c r="B752" s="3">
        <v>553</v>
      </c>
      <c r="C752" s="3" t="s">
        <v>2895</v>
      </c>
      <c r="D752" s="3" t="s">
        <v>2922</v>
      </c>
      <c r="E752" s="1">
        <v>45018</v>
      </c>
      <c r="F752" s="1">
        <v>45029</v>
      </c>
      <c r="G752" s="1">
        <v>45212</v>
      </c>
      <c r="H752" s="4">
        <v>5103408090</v>
      </c>
      <c r="I752" s="435" t="s">
        <v>4</v>
      </c>
      <c r="J752" s="5" t="s">
        <v>5</v>
      </c>
      <c r="K752" s="3" t="s">
        <v>1554</v>
      </c>
      <c r="L752" s="19">
        <f t="shared" si="35"/>
        <v>0.40242755014913961</v>
      </c>
      <c r="M752" s="18">
        <v>2053752015.0699999</v>
      </c>
      <c r="N752" s="18">
        <f t="shared" si="37"/>
        <v>3049656074.9300003</v>
      </c>
      <c r="O752" s="5">
        <v>0</v>
      </c>
      <c r="P752" s="5">
        <v>0</v>
      </c>
      <c r="Q752" s="154">
        <v>0</v>
      </c>
      <c r="R752" s="5">
        <v>0</v>
      </c>
      <c r="S752" s="22">
        <v>5103408090</v>
      </c>
      <c r="T752" s="5" t="s">
        <v>4</v>
      </c>
      <c r="U752" s="3" t="s">
        <v>2955</v>
      </c>
      <c r="V752" s="14"/>
      <c r="W752" s="14"/>
      <c r="X752" s="162"/>
    </row>
    <row r="753" spans="1:24" s="388" customFormat="1" ht="77.099999999999994" customHeight="1" x14ac:dyDescent="0.3">
      <c r="A753" s="97" t="s">
        <v>2846</v>
      </c>
      <c r="B753" s="97">
        <v>547</v>
      </c>
      <c r="C753" s="97" t="s">
        <v>2877</v>
      </c>
      <c r="D753" s="97" t="s">
        <v>2909</v>
      </c>
      <c r="E753" s="426">
        <v>45027</v>
      </c>
      <c r="F753" s="427">
        <v>45029</v>
      </c>
      <c r="G753" s="427">
        <v>45291</v>
      </c>
      <c r="H753" s="430">
        <v>75895490</v>
      </c>
      <c r="I753" s="99" t="s">
        <v>4</v>
      </c>
      <c r="J753" s="99" t="s">
        <v>5</v>
      </c>
      <c r="K753" s="97" t="s">
        <v>1544</v>
      </c>
      <c r="L753" s="37">
        <f t="shared" si="35"/>
        <v>0.2599997707373653</v>
      </c>
      <c r="M753" s="31">
        <v>19732810</v>
      </c>
      <c r="N753" s="31">
        <f t="shared" si="37"/>
        <v>56162680</v>
      </c>
      <c r="O753" s="99">
        <v>0</v>
      </c>
      <c r="P753" s="99">
        <v>0</v>
      </c>
      <c r="Q753" s="152">
        <v>0</v>
      </c>
      <c r="R753" s="99">
        <v>0</v>
      </c>
      <c r="S753" s="22">
        <v>75895490</v>
      </c>
      <c r="T753" s="99" t="s">
        <v>4</v>
      </c>
      <c r="U753" s="97" t="s">
        <v>2937</v>
      </c>
      <c r="V753" s="14"/>
      <c r="W753" s="14"/>
      <c r="X753" s="162"/>
    </row>
    <row r="754" spans="1:24" s="388" customFormat="1" ht="77.099999999999994" customHeight="1" x14ac:dyDescent="0.3">
      <c r="A754" s="3" t="s">
        <v>2842</v>
      </c>
      <c r="B754" s="3">
        <v>549</v>
      </c>
      <c r="C754" s="3" t="s">
        <v>108</v>
      </c>
      <c r="D754" s="3" t="s">
        <v>2905</v>
      </c>
      <c r="E754" s="84">
        <v>45027</v>
      </c>
      <c r="F754" s="1">
        <v>45028</v>
      </c>
      <c r="G754" s="1">
        <v>45291</v>
      </c>
      <c r="H754" s="4">
        <v>99726705</v>
      </c>
      <c r="I754" s="5" t="s">
        <v>4</v>
      </c>
      <c r="J754" s="5" t="s">
        <v>5</v>
      </c>
      <c r="K754" s="3" t="s">
        <v>1554</v>
      </c>
      <c r="L754" s="19">
        <f t="shared" si="35"/>
        <v>0.29259256083914537</v>
      </c>
      <c r="M754" s="18">
        <v>29179292</v>
      </c>
      <c r="N754" s="18">
        <f t="shared" si="37"/>
        <v>70547413</v>
      </c>
      <c r="O754" s="5">
        <v>0</v>
      </c>
      <c r="P754" s="5">
        <v>0</v>
      </c>
      <c r="Q754" s="154">
        <v>0</v>
      </c>
      <c r="R754" s="5">
        <v>0</v>
      </c>
      <c r="S754" s="22">
        <v>99726705</v>
      </c>
      <c r="T754" s="5" t="s">
        <v>4</v>
      </c>
      <c r="U754" s="3" t="s">
        <v>2933</v>
      </c>
      <c r="V754" s="14"/>
      <c r="W754" s="14"/>
      <c r="X754" s="162"/>
    </row>
    <row r="755" spans="1:24" s="388" customFormat="1" ht="77.099999999999994" customHeight="1" x14ac:dyDescent="0.3">
      <c r="A755" s="415" t="s">
        <v>2840</v>
      </c>
      <c r="B755" s="415">
        <v>107538</v>
      </c>
      <c r="C755" s="415" t="s">
        <v>2873</v>
      </c>
      <c r="D755" s="418" t="s">
        <v>2903</v>
      </c>
      <c r="E755" s="431">
        <v>45028</v>
      </c>
      <c r="F755" s="416">
        <v>45033</v>
      </c>
      <c r="G755" s="431">
        <v>45276</v>
      </c>
      <c r="H755" s="448">
        <v>843153080.5</v>
      </c>
      <c r="I755" s="415" t="s">
        <v>4</v>
      </c>
      <c r="J755" s="415" t="s">
        <v>7</v>
      </c>
      <c r="K755" s="415" t="s">
        <v>1553</v>
      </c>
      <c r="L755" s="297">
        <f t="shared" si="35"/>
        <v>0.15507726363575797</v>
      </c>
      <c r="M755" s="51">
        <v>130753872.54999995</v>
      </c>
      <c r="N755" s="51">
        <f t="shared" si="37"/>
        <v>712399207.95000005</v>
      </c>
      <c r="O755" s="415">
        <v>0</v>
      </c>
      <c r="P755" s="415">
        <v>0</v>
      </c>
      <c r="Q755" s="448">
        <v>0</v>
      </c>
      <c r="R755" s="415">
        <v>0</v>
      </c>
      <c r="S755" s="22">
        <v>843153080.5</v>
      </c>
      <c r="T755" s="436" t="s">
        <v>4</v>
      </c>
      <c r="U755" s="418" t="s">
        <v>2931</v>
      </c>
      <c r="V755" s="14"/>
      <c r="W755" s="69"/>
      <c r="X755" s="162"/>
    </row>
    <row r="756" spans="1:24" s="388" customFormat="1" ht="77.099999999999994" customHeight="1" x14ac:dyDescent="0.3">
      <c r="A756" s="97" t="s">
        <v>2856</v>
      </c>
      <c r="B756" s="97">
        <v>536</v>
      </c>
      <c r="C756" s="97" t="s">
        <v>2887</v>
      </c>
      <c r="D756" s="97" t="s">
        <v>2796</v>
      </c>
      <c r="E756" s="426">
        <v>45030</v>
      </c>
      <c r="F756" s="427">
        <v>45034</v>
      </c>
      <c r="G756" s="427">
        <v>45291</v>
      </c>
      <c r="H756" s="430">
        <v>65017120</v>
      </c>
      <c r="I756" s="99" t="s">
        <v>4</v>
      </c>
      <c r="J756" s="99" t="s">
        <v>5</v>
      </c>
      <c r="K756" s="97" t="s">
        <v>1548</v>
      </c>
      <c r="L756" s="37">
        <f t="shared" si="35"/>
        <v>0.28404657111849924</v>
      </c>
      <c r="M756" s="31">
        <v>18467890</v>
      </c>
      <c r="N756" s="31">
        <f t="shared" si="37"/>
        <v>46549230</v>
      </c>
      <c r="O756" s="99">
        <v>0</v>
      </c>
      <c r="P756" s="99">
        <v>0</v>
      </c>
      <c r="Q756" s="152">
        <v>0</v>
      </c>
      <c r="R756" s="97">
        <v>0</v>
      </c>
      <c r="S756" s="22">
        <v>65017120</v>
      </c>
      <c r="T756" s="99" t="s">
        <v>4</v>
      </c>
      <c r="U756" s="429" t="s">
        <v>2947</v>
      </c>
      <c r="V756" s="14"/>
      <c r="W756" s="14"/>
      <c r="X756" s="162"/>
    </row>
    <row r="757" spans="1:24" s="388" customFormat="1" ht="77.099999999999994" customHeight="1" x14ac:dyDescent="0.3">
      <c r="A757" s="3" t="s">
        <v>2837</v>
      </c>
      <c r="B757" s="3">
        <v>548</v>
      </c>
      <c r="C757" s="3" t="s">
        <v>2870</v>
      </c>
      <c r="D757" s="3" t="s">
        <v>2901</v>
      </c>
      <c r="E757" s="84">
        <v>45030</v>
      </c>
      <c r="F757" s="1">
        <v>45036</v>
      </c>
      <c r="G757" s="1">
        <v>45291</v>
      </c>
      <c r="H757" s="4">
        <v>77868792</v>
      </c>
      <c r="I757" s="5" t="s">
        <v>4</v>
      </c>
      <c r="J757" s="5" t="s">
        <v>5</v>
      </c>
      <c r="K757" s="3" t="s">
        <v>1546</v>
      </c>
      <c r="L757" s="19">
        <f t="shared" si="35"/>
        <v>0.26296283111724655</v>
      </c>
      <c r="M757" s="18">
        <v>20476598</v>
      </c>
      <c r="N757" s="18">
        <f t="shared" si="37"/>
        <v>57392194</v>
      </c>
      <c r="O757" s="5">
        <v>0</v>
      </c>
      <c r="P757" s="5">
        <v>0</v>
      </c>
      <c r="Q757" s="154">
        <v>0</v>
      </c>
      <c r="R757" s="5">
        <v>0</v>
      </c>
      <c r="S757" s="22">
        <v>77868792</v>
      </c>
      <c r="T757" s="5" t="s">
        <v>4</v>
      </c>
      <c r="U757" s="3" t="s">
        <v>2928</v>
      </c>
      <c r="V757" s="14"/>
      <c r="W757" s="14"/>
      <c r="X757" s="162"/>
    </row>
    <row r="758" spans="1:24" s="388" customFormat="1" ht="77.099999999999994" customHeight="1" x14ac:dyDescent="0.3">
      <c r="A758" s="3" t="s">
        <v>2841</v>
      </c>
      <c r="B758" s="3">
        <v>552</v>
      </c>
      <c r="C758" s="3" t="s">
        <v>2874</v>
      </c>
      <c r="D758" s="3" t="s">
        <v>2904</v>
      </c>
      <c r="E758" s="1">
        <v>45030</v>
      </c>
      <c r="F758" s="1">
        <v>45034</v>
      </c>
      <c r="G758" s="1">
        <v>45291</v>
      </c>
      <c r="H758" s="4">
        <v>99726705</v>
      </c>
      <c r="I758" s="5" t="s">
        <v>4</v>
      </c>
      <c r="J758" s="5" t="s">
        <v>5</v>
      </c>
      <c r="K758" s="3" t="s">
        <v>1554</v>
      </c>
      <c r="L758" s="19">
        <f t="shared" si="35"/>
        <v>0.27037034864432752</v>
      </c>
      <c r="M758" s="18">
        <v>26963144</v>
      </c>
      <c r="N758" s="18">
        <f t="shared" si="37"/>
        <v>72763561</v>
      </c>
      <c r="O758" s="5">
        <v>0</v>
      </c>
      <c r="P758" s="5">
        <v>0</v>
      </c>
      <c r="Q758" s="154">
        <v>0</v>
      </c>
      <c r="R758" s="5">
        <v>0</v>
      </c>
      <c r="S758" s="22">
        <v>99726705</v>
      </c>
      <c r="T758" s="5" t="s">
        <v>4</v>
      </c>
      <c r="U758" s="3" t="s">
        <v>2932</v>
      </c>
      <c r="V758" s="14"/>
      <c r="W758" s="14"/>
      <c r="X758" s="162"/>
    </row>
    <row r="759" spans="1:24" s="388" customFormat="1" ht="77.099999999999994" customHeight="1" x14ac:dyDescent="0.3">
      <c r="A759" s="3" t="s">
        <v>2843</v>
      </c>
      <c r="B759" s="3">
        <v>557</v>
      </c>
      <c r="C759" s="3" t="s">
        <v>1214</v>
      </c>
      <c r="D759" s="3" t="s">
        <v>2906</v>
      </c>
      <c r="E759" s="1">
        <v>45030</v>
      </c>
      <c r="F759" s="1">
        <v>45033</v>
      </c>
      <c r="G759" s="1">
        <v>45291</v>
      </c>
      <c r="H759" s="4">
        <v>60514008</v>
      </c>
      <c r="I759" s="5" t="s">
        <v>4</v>
      </c>
      <c r="J759" s="5" t="s">
        <v>5</v>
      </c>
      <c r="K759" s="3" t="s">
        <v>1555</v>
      </c>
      <c r="L759" s="19">
        <f t="shared" si="35"/>
        <v>0.28461535715829633</v>
      </c>
      <c r="M759" s="18">
        <v>17223216</v>
      </c>
      <c r="N759" s="18">
        <f t="shared" si="37"/>
        <v>43290792</v>
      </c>
      <c r="O759" s="5">
        <v>0</v>
      </c>
      <c r="P759" s="5">
        <v>0</v>
      </c>
      <c r="Q759" s="154">
        <v>0</v>
      </c>
      <c r="R759" s="5">
        <v>0</v>
      </c>
      <c r="S759" s="155">
        <v>60514008</v>
      </c>
      <c r="T759" s="5" t="s">
        <v>4</v>
      </c>
      <c r="U759" s="3" t="s">
        <v>2934</v>
      </c>
      <c r="V759" s="14"/>
      <c r="W759" s="14"/>
      <c r="X759" s="162"/>
    </row>
    <row r="760" spans="1:24" s="388" customFormat="1" ht="77.099999999999994" customHeight="1" x14ac:dyDescent="0.3">
      <c r="A760" s="3" t="s">
        <v>2865</v>
      </c>
      <c r="B760" s="3">
        <v>561</v>
      </c>
      <c r="C760" s="3" t="s">
        <v>2896</v>
      </c>
      <c r="D760" s="3" t="s">
        <v>2923</v>
      </c>
      <c r="E760" s="1">
        <v>45030</v>
      </c>
      <c r="F760" s="1">
        <v>45034</v>
      </c>
      <c r="G760" s="1">
        <v>45049</v>
      </c>
      <c r="H760" s="4">
        <v>66955112</v>
      </c>
      <c r="I760" s="5" t="s">
        <v>4</v>
      </c>
      <c r="J760" s="5" t="s">
        <v>5</v>
      </c>
      <c r="K760" s="3" t="s">
        <v>1545</v>
      </c>
      <c r="L760" s="19">
        <f t="shared" si="35"/>
        <v>1</v>
      </c>
      <c r="M760" s="18">
        <v>66955112</v>
      </c>
      <c r="N760" s="18">
        <f t="shared" si="37"/>
        <v>0</v>
      </c>
      <c r="O760" s="5">
        <v>0</v>
      </c>
      <c r="P760" s="5">
        <v>0</v>
      </c>
      <c r="Q760" s="154">
        <v>0</v>
      </c>
      <c r="R760" s="5">
        <v>0</v>
      </c>
      <c r="S760" s="155">
        <v>66955112</v>
      </c>
      <c r="T760" s="5" t="s">
        <v>4</v>
      </c>
      <c r="U760" s="3" t="s">
        <v>2956</v>
      </c>
      <c r="V760" s="14"/>
      <c r="W760" s="14"/>
      <c r="X760" s="162"/>
    </row>
    <row r="761" spans="1:24" s="388" customFormat="1" ht="77.099999999999994" customHeight="1" x14ac:dyDescent="0.3">
      <c r="A761" s="3" t="s">
        <v>2844</v>
      </c>
      <c r="B761" s="3">
        <v>558</v>
      </c>
      <c r="C761" s="3" t="s">
        <v>2875</v>
      </c>
      <c r="D761" s="3" t="s">
        <v>2907</v>
      </c>
      <c r="E761" s="84">
        <v>45034</v>
      </c>
      <c r="F761" s="1">
        <v>45036</v>
      </c>
      <c r="G761" s="1">
        <v>45291</v>
      </c>
      <c r="H761" s="4">
        <v>23770442</v>
      </c>
      <c r="I761" s="5" t="s">
        <v>4</v>
      </c>
      <c r="J761" s="5" t="s">
        <v>5</v>
      </c>
      <c r="K761" s="3" t="s">
        <v>1556</v>
      </c>
      <c r="L761" s="19">
        <f t="shared" si="35"/>
        <v>0.27203053270948852</v>
      </c>
      <c r="M761" s="18">
        <v>6466286</v>
      </c>
      <c r="N761" s="18">
        <f t="shared" si="37"/>
        <v>17304156</v>
      </c>
      <c r="O761" s="5">
        <v>0</v>
      </c>
      <c r="P761" s="5">
        <v>0</v>
      </c>
      <c r="Q761" s="154">
        <v>0</v>
      </c>
      <c r="R761" s="5">
        <v>0</v>
      </c>
      <c r="S761" s="155">
        <v>23770442</v>
      </c>
      <c r="T761" s="5" t="s">
        <v>4</v>
      </c>
      <c r="U761" s="3" t="s">
        <v>2935</v>
      </c>
      <c r="V761" s="14"/>
      <c r="W761" s="14"/>
      <c r="X761" s="162"/>
    </row>
    <row r="762" spans="1:24" s="388" customFormat="1" ht="77.099999999999994" customHeight="1" x14ac:dyDescent="0.3">
      <c r="A762" s="3" t="s">
        <v>2860</v>
      </c>
      <c r="B762" s="3">
        <v>560</v>
      </c>
      <c r="C762" s="3" t="s">
        <v>2891</v>
      </c>
      <c r="D762" s="3" t="s">
        <v>2918</v>
      </c>
      <c r="E762" s="84">
        <v>45035</v>
      </c>
      <c r="F762" s="1">
        <v>45040</v>
      </c>
      <c r="G762" s="1">
        <v>45260</v>
      </c>
      <c r="H762" s="4">
        <v>28460791</v>
      </c>
      <c r="I762" s="5" t="s">
        <v>4</v>
      </c>
      <c r="J762" s="5" t="s">
        <v>5</v>
      </c>
      <c r="K762" s="3" t="s">
        <v>1547</v>
      </c>
      <c r="L762" s="19">
        <f t="shared" si="35"/>
        <v>0.29777773920619421</v>
      </c>
      <c r="M762" s="18">
        <v>8474990</v>
      </c>
      <c r="N762" s="18">
        <f t="shared" si="37"/>
        <v>19985801</v>
      </c>
      <c r="O762" s="5">
        <v>0</v>
      </c>
      <c r="P762" s="5">
        <v>0</v>
      </c>
      <c r="Q762" s="154">
        <v>0</v>
      </c>
      <c r="R762" s="5">
        <v>0</v>
      </c>
      <c r="S762" s="155">
        <v>28460791</v>
      </c>
      <c r="T762" s="5" t="s">
        <v>4</v>
      </c>
      <c r="U762" s="3" t="s">
        <v>2951</v>
      </c>
      <c r="V762" s="14"/>
      <c r="W762" s="14"/>
      <c r="X762" s="162"/>
    </row>
    <row r="763" spans="1:24" s="388" customFormat="1" ht="77.099999999999994" customHeight="1" x14ac:dyDescent="0.3">
      <c r="A763" s="97" t="s">
        <v>2857</v>
      </c>
      <c r="B763" s="97">
        <v>563</v>
      </c>
      <c r="C763" s="97" t="s">
        <v>2888</v>
      </c>
      <c r="D763" s="97" t="s">
        <v>2796</v>
      </c>
      <c r="E763" s="426">
        <v>45035</v>
      </c>
      <c r="F763" s="427">
        <v>45036</v>
      </c>
      <c r="G763" s="427">
        <v>45291</v>
      </c>
      <c r="H763" s="430">
        <v>64258168</v>
      </c>
      <c r="I763" s="99" t="s">
        <v>4</v>
      </c>
      <c r="J763" s="99" t="s">
        <v>5</v>
      </c>
      <c r="K763" s="97" t="s">
        <v>1548</v>
      </c>
      <c r="L763" s="37">
        <f t="shared" si="35"/>
        <v>0.27952745244775729</v>
      </c>
      <c r="M763" s="31">
        <v>17961922</v>
      </c>
      <c r="N763" s="31">
        <f t="shared" si="37"/>
        <v>46296246</v>
      </c>
      <c r="O763" s="99">
        <v>0</v>
      </c>
      <c r="P763" s="99">
        <v>0</v>
      </c>
      <c r="Q763" s="152">
        <v>0</v>
      </c>
      <c r="R763" s="99">
        <v>0</v>
      </c>
      <c r="S763" s="153">
        <v>64258168</v>
      </c>
      <c r="T763" s="99" t="s">
        <v>4</v>
      </c>
      <c r="U763" s="97" t="s">
        <v>2948</v>
      </c>
      <c r="V763" s="14"/>
      <c r="W763" s="14"/>
      <c r="X763" s="162"/>
    </row>
    <row r="764" spans="1:24" s="388" customFormat="1" ht="77.099999999999994" customHeight="1" x14ac:dyDescent="0.3">
      <c r="A764" s="436" t="s">
        <v>2834</v>
      </c>
      <c r="B764" s="436">
        <v>556</v>
      </c>
      <c r="C764" s="436" t="s">
        <v>2867</v>
      </c>
      <c r="D764" s="436" t="s">
        <v>2898</v>
      </c>
      <c r="E764" s="437">
        <v>45037</v>
      </c>
      <c r="F764" s="432">
        <v>45043</v>
      </c>
      <c r="G764" s="432">
        <v>45291</v>
      </c>
      <c r="H764" s="438">
        <v>1016382600</v>
      </c>
      <c r="I764" s="439" t="s">
        <v>4</v>
      </c>
      <c r="J764" s="439" t="s">
        <v>7</v>
      </c>
      <c r="K764" s="436" t="s">
        <v>1541</v>
      </c>
      <c r="L764" s="234">
        <f t="shared" si="35"/>
        <v>0.1</v>
      </c>
      <c r="M764" s="15">
        <v>101638260</v>
      </c>
      <c r="N764" s="15">
        <f t="shared" si="37"/>
        <v>914744340</v>
      </c>
      <c r="O764" s="439">
        <v>0</v>
      </c>
      <c r="P764" s="439">
        <v>0</v>
      </c>
      <c r="Q764" s="440">
        <v>0</v>
      </c>
      <c r="R764" s="439">
        <v>0</v>
      </c>
      <c r="S764" s="22">
        <v>1016382600</v>
      </c>
      <c r="T764" s="439" t="s">
        <v>4</v>
      </c>
      <c r="U764" s="436" t="s">
        <v>2925</v>
      </c>
      <c r="V764" s="14"/>
      <c r="W764" s="9"/>
      <c r="X764" s="162"/>
    </row>
    <row r="765" spans="1:24" s="388" customFormat="1" ht="77.099999999999994" customHeight="1" x14ac:dyDescent="0.3">
      <c r="A765" s="3" t="s">
        <v>2845</v>
      </c>
      <c r="B765" s="3">
        <v>562</v>
      </c>
      <c r="C765" s="3" t="s">
        <v>2876</v>
      </c>
      <c r="D765" s="3" t="s">
        <v>2908</v>
      </c>
      <c r="E765" s="84">
        <v>45037</v>
      </c>
      <c r="F765" s="1">
        <v>45041</v>
      </c>
      <c r="G765" s="1">
        <v>45291</v>
      </c>
      <c r="H765" s="4">
        <v>43715790</v>
      </c>
      <c r="I765" s="5" t="s">
        <v>4</v>
      </c>
      <c r="J765" s="5" t="s">
        <v>5</v>
      </c>
      <c r="K765" s="3" t="s">
        <v>1560</v>
      </c>
      <c r="L765" s="19">
        <f t="shared" si="35"/>
        <v>0.24444439869438481</v>
      </c>
      <c r="M765" s="18">
        <v>10686080</v>
      </c>
      <c r="N765" s="18">
        <f t="shared" si="37"/>
        <v>33029710</v>
      </c>
      <c r="O765" s="5">
        <v>0</v>
      </c>
      <c r="P765" s="5">
        <v>0</v>
      </c>
      <c r="Q765" s="154">
        <v>0</v>
      </c>
      <c r="R765" s="5">
        <v>0</v>
      </c>
      <c r="S765" s="155">
        <v>43715790</v>
      </c>
      <c r="T765" s="5" t="s">
        <v>4</v>
      </c>
      <c r="U765" s="3" t="s">
        <v>2936</v>
      </c>
      <c r="V765" s="14"/>
      <c r="W765" s="14"/>
      <c r="X765" s="162"/>
    </row>
    <row r="766" spans="1:24" s="388" customFormat="1" ht="77.099999999999994" customHeight="1" x14ac:dyDescent="0.3">
      <c r="A766" s="100" t="s">
        <v>2838</v>
      </c>
      <c r="B766" s="100">
        <v>564</v>
      </c>
      <c r="C766" s="100" t="s">
        <v>2871</v>
      </c>
      <c r="D766" s="100" t="s">
        <v>423</v>
      </c>
      <c r="E766" s="101">
        <v>45037</v>
      </c>
      <c r="F766" s="2">
        <v>45042</v>
      </c>
      <c r="G766" s="2">
        <v>45291</v>
      </c>
      <c r="H766" s="156">
        <v>65270104</v>
      </c>
      <c r="I766" s="103" t="s">
        <v>4</v>
      </c>
      <c r="J766" s="103" t="s">
        <v>5</v>
      </c>
      <c r="K766" s="100" t="s">
        <v>1547</v>
      </c>
      <c r="L766" s="47">
        <f t="shared" si="35"/>
        <v>0.25193797760763487</v>
      </c>
      <c r="M766" s="48">
        <v>16444018</v>
      </c>
      <c r="N766" s="48">
        <f t="shared" si="37"/>
        <v>48826086</v>
      </c>
      <c r="O766" s="103">
        <v>0</v>
      </c>
      <c r="P766" s="103">
        <v>0</v>
      </c>
      <c r="Q766" s="157">
        <v>0</v>
      </c>
      <c r="R766" s="103">
        <v>0</v>
      </c>
      <c r="S766" s="158">
        <v>65270104</v>
      </c>
      <c r="T766" s="103" t="s">
        <v>4</v>
      </c>
      <c r="U766" s="100" t="s">
        <v>2929</v>
      </c>
      <c r="V766" s="14"/>
      <c r="W766" s="14"/>
      <c r="X766" s="162"/>
    </row>
    <row r="767" spans="1:24" s="388" customFormat="1" ht="77.099999999999994" customHeight="1" x14ac:dyDescent="0.3">
      <c r="A767" s="186" t="s">
        <v>2859</v>
      </c>
      <c r="B767" s="186">
        <v>565</v>
      </c>
      <c r="C767" s="186" t="s">
        <v>2890</v>
      </c>
      <c r="D767" s="186" t="s">
        <v>2917</v>
      </c>
      <c r="E767" s="187">
        <v>45037</v>
      </c>
      <c r="F767" s="188">
        <v>45040</v>
      </c>
      <c r="G767" s="188">
        <v>45291</v>
      </c>
      <c r="H767" s="189">
        <v>71235518</v>
      </c>
      <c r="I767" s="190" t="s">
        <v>4</v>
      </c>
      <c r="J767" s="190" t="s">
        <v>5</v>
      </c>
      <c r="K767" s="186" t="s">
        <v>1546</v>
      </c>
      <c r="L767" s="327">
        <f t="shared" si="35"/>
        <v>0.27125499389223223</v>
      </c>
      <c r="M767" s="44">
        <v>19322990</v>
      </c>
      <c r="N767" s="44">
        <f t="shared" si="37"/>
        <v>51912528</v>
      </c>
      <c r="O767" s="190">
        <v>0</v>
      </c>
      <c r="P767" s="190">
        <v>0</v>
      </c>
      <c r="Q767" s="191">
        <v>0</v>
      </c>
      <c r="R767" s="190">
        <v>0</v>
      </c>
      <c r="S767" s="192">
        <v>71235518</v>
      </c>
      <c r="T767" s="190" t="s">
        <v>4</v>
      </c>
      <c r="U767" s="186" t="s">
        <v>2950</v>
      </c>
      <c r="V767" s="14"/>
      <c r="W767" s="14"/>
      <c r="X767" s="162"/>
    </row>
    <row r="768" spans="1:24" s="388" customFormat="1" ht="77.099999999999994" customHeight="1" x14ac:dyDescent="0.3">
      <c r="A768" s="3" t="s">
        <v>2862</v>
      </c>
      <c r="B768" s="3">
        <v>568</v>
      </c>
      <c r="C768" s="3" t="s">
        <v>2893</v>
      </c>
      <c r="D768" s="3" t="s">
        <v>2920</v>
      </c>
      <c r="E768" s="84">
        <v>45037</v>
      </c>
      <c r="F768" s="1">
        <v>45041</v>
      </c>
      <c r="G768" s="1">
        <v>45291</v>
      </c>
      <c r="H768" s="4">
        <v>37269738</v>
      </c>
      <c r="I768" s="5" t="s">
        <v>4</v>
      </c>
      <c r="J768" s="5" t="s">
        <v>5</v>
      </c>
      <c r="K768" s="3" t="s">
        <v>1554</v>
      </c>
      <c r="L768" s="19">
        <f t="shared" si="35"/>
        <v>0.25984250278335735</v>
      </c>
      <c r="M768" s="18">
        <v>9684262</v>
      </c>
      <c r="N768" s="18">
        <f t="shared" si="37"/>
        <v>27585476</v>
      </c>
      <c r="O768" s="5">
        <v>0</v>
      </c>
      <c r="P768" s="5">
        <v>0</v>
      </c>
      <c r="Q768" s="154">
        <v>0</v>
      </c>
      <c r="R768" s="5">
        <v>0</v>
      </c>
      <c r="S768" s="155">
        <v>37269738</v>
      </c>
      <c r="T768" s="5" t="s">
        <v>4</v>
      </c>
      <c r="U768" s="3" t="s">
        <v>2953</v>
      </c>
      <c r="V768" s="14"/>
      <c r="W768" s="14"/>
      <c r="X768" s="162"/>
    </row>
    <row r="769" spans="1:24" s="388" customFormat="1" ht="77.099999999999994" customHeight="1" x14ac:dyDescent="0.3">
      <c r="A769" s="3" t="s">
        <v>2861</v>
      </c>
      <c r="B769" s="3">
        <v>569</v>
      </c>
      <c r="C769" s="3" t="s">
        <v>2892</v>
      </c>
      <c r="D769" s="3" t="s">
        <v>2919</v>
      </c>
      <c r="E769" s="84">
        <v>45037</v>
      </c>
      <c r="F769" s="1">
        <v>45042</v>
      </c>
      <c r="G769" s="1">
        <v>45245</v>
      </c>
      <c r="H769" s="4">
        <v>28207794</v>
      </c>
      <c r="I769" s="5" t="s">
        <v>4</v>
      </c>
      <c r="J769" s="5" t="s">
        <v>5</v>
      </c>
      <c r="K769" s="3" t="s">
        <v>1565</v>
      </c>
      <c r="L769" s="19">
        <f t="shared" si="35"/>
        <v>0.29147993636085118</v>
      </c>
      <c r="M769" s="18">
        <v>8222006</v>
      </c>
      <c r="N769" s="18">
        <f t="shared" si="37"/>
        <v>19985788</v>
      </c>
      <c r="O769" s="5">
        <v>0</v>
      </c>
      <c r="P769" s="5">
        <v>0</v>
      </c>
      <c r="Q769" s="154">
        <v>0</v>
      </c>
      <c r="R769" s="5">
        <v>0</v>
      </c>
      <c r="S769" s="155">
        <v>28207794</v>
      </c>
      <c r="T769" s="5" t="s">
        <v>4</v>
      </c>
      <c r="U769" s="3" t="s">
        <v>2952</v>
      </c>
      <c r="V769" s="14"/>
      <c r="W769" s="14"/>
      <c r="X769" s="162"/>
    </row>
    <row r="770" spans="1:24" s="388" customFormat="1" ht="77.099999999999994" customHeight="1" x14ac:dyDescent="0.3">
      <c r="A770" s="97" t="s">
        <v>2839</v>
      </c>
      <c r="B770" s="97">
        <v>570</v>
      </c>
      <c r="C770" s="97" t="s">
        <v>2872</v>
      </c>
      <c r="D770" s="97" t="s">
        <v>2902</v>
      </c>
      <c r="E770" s="426">
        <v>45037</v>
      </c>
      <c r="F770" s="427">
        <v>45041</v>
      </c>
      <c r="G770" s="427">
        <v>45291</v>
      </c>
      <c r="H770" s="430">
        <v>64005184</v>
      </c>
      <c r="I770" s="99" t="s">
        <v>4</v>
      </c>
      <c r="J770" s="97" t="s">
        <v>5</v>
      </c>
      <c r="K770" s="97" t="s">
        <v>1548</v>
      </c>
      <c r="L770" s="37">
        <f t="shared" si="35"/>
        <v>0.26086952581840872</v>
      </c>
      <c r="M770" s="31">
        <v>16697002</v>
      </c>
      <c r="N770" s="31">
        <f t="shared" si="37"/>
        <v>47308182</v>
      </c>
      <c r="O770" s="99">
        <v>0</v>
      </c>
      <c r="P770" s="99">
        <v>0</v>
      </c>
      <c r="Q770" s="152">
        <v>0</v>
      </c>
      <c r="R770" s="99">
        <v>0</v>
      </c>
      <c r="S770" s="153">
        <v>64005184</v>
      </c>
      <c r="T770" s="99" t="s">
        <v>4</v>
      </c>
      <c r="U770" s="97" t="s">
        <v>2930</v>
      </c>
      <c r="V770" s="14"/>
      <c r="W770" s="14"/>
      <c r="X770" s="162"/>
    </row>
    <row r="771" spans="1:24" s="388" customFormat="1" ht="77.099999999999994" customHeight="1" x14ac:dyDescent="0.3">
      <c r="A771" s="3" t="s">
        <v>2863</v>
      </c>
      <c r="B771" s="3">
        <v>571</v>
      </c>
      <c r="C771" s="3" t="s">
        <v>2894</v>
      </c>
      <c r="D771" s="3" t="s">
        <v>2921</v>
      </c>
      <c r="E771" s="1">
        <v>45041</v>
      </c>
      <c r="F771" s="1">
        <v>45044</v>
      </c>
      <c r="G771" s="1">
        <v>45291</v>
      </c>
      <c r="H771" s="4">
        <v>28916170</v>
      </c>
      <c r="I771" s="5" t="s">
        <v>4</v>
      </c>
      <c r="J771" s="5" t="s">
        <v>5</v>
      </c>
      <c r="K771" s="3" t="s">
        <v>1554</v>
      </c>
      <c r="L771" s="19">
        <f t="shared" si="35"/>
        <v>0.24803149933065133</v>
      </c>
      <c r="M771" s="18">
        <v>7172121</v>
      </c>
      <c r="N771" s="18">
        <f t="shared" si="37"/>
        <v>21744049</v>
      </c>
      <c r="O771" s="5">
        <v>0</v>
      </c>
      <c r="P771" s="5">
        <v>0</v>
      </c>
      <c r="Q771" s="154">
        <v>0</v>
      </c>
      <c r="R771" s="5">
        <v>0</v>
      </c>
      <c r="S771" s="155">
        <v>28916170</v>
      </c>
      <c r="T771" s="5" t="s">
        <v>4</v>
      </c>
      <c r="U771" s="3" t="s">
        <v>2954</v>
      </c>
      <c r="V771" s="14"/>
      <c r="W771" s="14"/>
      <c r="X771" s="162"/>
    </row>
    <row r="772" spans="1:24" s="388" customFormat="1" ht="77.099999999999994" customHeight="1" x14ac:dyDescent="0.3">
      <c r="A772" s="3" t="s">
        <v>2851</v>
      </c>
      <c r="B772" s="3">
        <v>575</v>
      </c>
      <c r="C772" s="3" t="s">
        <v>2882</v>
      </c>
      <c r="D772" s="3" t="s">
        <v>2912</v>
      </c>
      <c r="E772" s="1">
        <v>45041</v>
      </c>
      <c r="F772" s="1">
        <v>45043</v>
      </c>
      <c r="G772" s="1">
        <v>45291</v>
      </c>
      <c r="H772" s="4">
        <v>62487280</v>
      </c>
      <c r="I772" s="5" t="s">
        <v>4</v>
      </c>
      <c r="J772" s="5" t="s">
        <v>5</v>
      </c>
      <c r="K772" s="3" t="s">
        <v>1554</v>
      </c>
      <c r="L772" s="19">
        <f t="shared" si="35"/>
        <v>0.25910927792024235</v>
      </c>
      <c r="M772" s="18">
        <v>16191034</v>
      </c>
      <c r="N772" s="18">
        <f t="shared" si="37"/>
        <v>46296246</v>
      </c>
      <c r="O772" s="5">
        <v>0</v>
      </c>
      <c r="P772" s="5">
        <v>0</v>
      </c>
      <c r="Q772" s="154">
        <v>0</v>
      </c>
      <c r="R772" s="5">
        <v>0</v>
      </c>
      <c r="S772" s="155">
        <v>62487280</v>
      </c>
      <c r="T772" s="5" t="s">
        <v>4</v>
      </c>
      <c r="U772" s="3" t="s">
        <v>2942</v>
      </c>
      <c r="V772" s="14"/>
      <c r="W772" s="14"/>
      <c r="X772" s="162"/>
    </row>
    <row r="773" spans="1:24" s="388" customFormat="1" ht="77.099999999999994" customHeight="1" x14ac:dyDescent="0.3">
      <c r="A773" s="3" t="s">
        <v>2852</v>
      </c>
      <c r="B773" s="3">
        <v>576</v>
      </c>
      <c r="C773" s="3" t="s">
        <v>2883</v>
      </c>
      <c r="D773" s="3" t="s">
        <v>2912</v>
      </c>
      <c r="E773" s="1">
        <v>45041</v>
      </c>
      <c r="F773" s="1">
        <v>45044</v>
      </c>
      <c r="G773" s="1">
        <v>45291</v>
      </c>
      <c r="H773" s="4">
        <v>62487280</v>
      </c>
      <c r="I773" s="5" t="s">
        <v>4</v>
      </c>
      <c r="J773" s="5" t="s">
        <v>5</v>
      </c>
      <c r="K773" s="3" t="s">
        <v>1554</v>
      </c>
      <c r="L773" s="19">
        <f t="shared" si="35"/>
        <v>0.25506070995569019</v>
      </c>
      <c r="M773" s="18">
        <v>15938050</v>
      </c>
      <c r="N773" s="18">
        <f t="shared" si="37"/>
        <v>46549230</v>
      </c>
      <c r="O773" s="5">
        <v>0</v>
      </c>
      <c r="P773" s="5">
        <v>0</v>
      </c>
      <c r="Q773" s="154">
        <v>0</v>
      </c>
      <c r="R773" s="5">
        <v>0</v>
      </c>
      <c r="S773" s="155">
        <v>62487280</v>
      </c>
      <c r="T773" s="5" t="s">
        <v>4</v>
      </c>
      <c r="U773" s="3" t="s">
        <v>2943</v>
      </c>
      <c r="V773" s="14"/>
      <c r="W773" s="14"/>
      <c r="X773" s="162"/>
    </row>
    <row r="774" spans="1:24" s="388" customFormat="1" ht="77.099999999999994" customHeight="1" x14ac:dyDescent="0.3">
      <c r="A774" s="3" t="s">
        <v>2855</v>
      </c>
      <c r="B774" s="3">
        <v>577</v>
      </c>
      <c r="C774" s="3" t="s">
        <v>2886</v>
      </c>
      <c r="D774" s="3" t="s">
        <v>2915</v>
      </c>
      <c r="E774" s="1">
        <v>45041</v>
      </c>
      <c r="F774" s="1">
        <v>45043</v>
      </c>
      <c r="G774" s="1">
        <v>45291</v>
      </c>
      <c r="H774" s="4">
        <v>31243628</v>
      </c>
      <c r="I774" s="5" t="s">
        <v>4</v>
      </c>
      <c r="J774" s="5" t="s">
        <v>5</v>
      </c>
      <c r="K774" s="3" t="s">
        <v>1554</v>
      </c>
      <c r="L774" s="19">
        <f t="shared" si="35"/>
        <v>0.25910928141891842</v>
      </c>
      <c r="M774" s="18">
        <v>8095514</v>
      </c>
      <c r="N774" s="18">
        <f t="shared" si="37"/>
        <v>23148114</v>
      </c>
      <c r="O774" s="5">
        <v>0</v>
      </c>
      <c r="P774" s="5">
        <v>0</v>
      </c>
      <c r="Q774" s="154">
        <v>0</v>
      </c>
      <c r="R774" s="5">
        <v>0</v>
      </c>
      <c r="S774" s="155">
        <v>31243628</v>
      </c>
      <c r="T774" s="5" t="s">
        <v>4</v>
      </c>
      <c r="U774" s="3" t="s">
        <v>2946</v>
      </c>
      <c r="V774" s="14"/>
      <c r="W774" s="14"/>
      <c r="X774" s="162"/>
    </row>
    <row r="775" spans="1:24" s="388" customFormat="1" ht="77.099999999999994" customHeight="1" x14ac:dyDescent="0.3">
      <c r="A775" s="3" t="s">
        <v>2835</v>
      </c>
      <c r="B775" s="3">
        <v>578</v>
      </c>
      <c r="C775" s="3" t="s">
        <v>2868</v>
      </c>
      <c r="D775" s="3" t="s">
        <v>2899</v>
      </c>
      <c r="E775" s="1">
        <v>45041</v>
      </c>
      <c r="F775" s="1">
        <v>45044</v>
      </c>
      <c r="G775" s="1">
        <v>45291</v>
      </c>
      <c r="H775" s="155">
        <v>32002580</v>
      </c>
      <c r="I775" s="5" t="s">
        <v>4</v>
      </c>
      <c r="J775" s="5" t="s">
        <v>5</v>
      </c>
      <c r="K775" s="3" t="s">
        <v>1543</v>
      </c>
      <c r="L775" s="19">
        <f t="shared" si="35"/>
        <v>0.24901186091871344</v>
      </c>
      <c r="M775" s="18">
        <v>7969022</v>
      </c>
      <c r="N775" s="18">
        <f t="shared" si="37"/>
        <v>24033558</v>
      </c>
      <c r="O775" s="5">
        <v>0</v>
      </c>
      <c r="P775" s="5">
        <v>0</v>
      </c>
      <c r="Q775" s="154">
        <v>0</v>
      </c>
      <c r="R775" s="5">
        <v>0</v>
      </c>
      <c r="S775" s="155">
        <v>32002580</v>
      </c>
      <c r="T775" s="5" t="s">
        <v>4</v>
      </c>
      <c r="U775" s="3" t="s">
        <v>2926</v>
      </c>
      <c r="V775" s="14"/>
      <c r="W775" s="14"/>
      <c r="X775" s="162"/>
    </row>
    <row r="776" spans="1:24" s="388" customFormat="1" ht="77.099999999999994" customHeight="1" x14ac:dyDescent="0.3">
      <c r="A776" s="441" t="s">
        <v>2836</v>
      </c>
      <c r="B776" s="441">
        <v>572</v>
      </c>
      <c r="C776" s="441" t="s">
        <v>2869</v>
      </c>
      <c r="D776" s="441" t="s">
        <v>2900</v>
      </c>
      <c r="E776" s="442">
        <v>45043</v>
      </c>
      <c r="F776" s="442">
        <v>45054</v>
      </c>
      <c r="G776" s="442">
        <v>45291</v>
      </c>
      <c r="H776" s="443">
        <v>92877448</v>
      </c>
      <c r="I776" s="441" t="s">
        <v>4</v>
      </c>
      <c r="J776" s="444" t="s">
        <v>5</v>
      </c>
      <c r="K776" s="441" t="s">
        <v>1543</v>
      </c>
      <c r="L776" s="445">
        <f t="shared" si="35"/>
        <v>0.20849416534356113</v>
      </c>
      <c r="M776" s="59">
        <v>19364406</v>
      </c>
      <c r="N776" s="59">
        <f t="shared" si="37"/>
        <v>73513042</v>
      </c>
      <c r="O776" s="444">
        <v>0</v>
      </c>
      <c r="P776" s="444">
        <v>0</v>
      </c>
      <c r="Q776" s="446">
        <v>0</v>
      </c>
      <c r="R776" s="444">
        <v>0</v>
      </c>
      <c r="S776" s="447">
        <v>92877448</v>
      </c>
      <c r="T776" s="444" t="s">
        <v>4</v>
      </c>
      <c r="U776" s="441" t="s">
        <v>2927</v>
      </c>
      <c r="V776" s="14"/>
      <c r="W776" s="14"/>
      <c r="X776" s="162"/>
    </row>
    <row r="777" spans="1:24" s="388" customFormat="1" ht="77.099999999999994" customHeight="1" x14ac:dyDescent="0.3">
      <c r="A777" s="3" t="s">
        <v>2847</v>
      </c>
      <c r="B777" s="3">
        <v>573</v>
      </c>
      <c r="C777" s="3" t="s">
        <v>2878</v>
      </c>
      <c r="D777" s="3" t="s">
        <v>2910</v>
      </c>
      <c r="E777" s="1">
        <v>45043</v>
      </c>
      <c r="F777" s="1">
        <v>45044</v>
      </c>
      <c r="G777" s="1">
        <v>45161</v>
      </c>
      <c r="H777" s="4">
        <v>41894310</v>
      </c>
      <c r="I777" s="5" t="s">
        <v>4</v>
      </c>
      <c r="J777" s="5" t="s">
        <v>5</v>
      </c>
      <c r="K777" s="3" t="s">
        <v>1554</v>
      </c>
      <c r="L777" s="19">
        <f t="shared" si="35"/>
        <v>0.52500010144575715</v>
      </c>
      <c r="M777" s="18">
        <v>21994517</v>
      </c>
      <c r="N777" s="18">
        <f t="shared" si="37"/>
        <v>19899793</v>
      </c>
      <c r="O777" s="5">
        <v>0</v>
      </c>
      <c r="P777" s="5">
        <v>0</v>
      </c>
      <c r="Q777" s="154">
        <v>0</v>
      </c>
      <c r="R777" s="5">
        <v>0</v>
      </c>
      <c r="S777" s="155">
        <v>41894310</v>
      </c>
      <c r="T777" s="5" t="s">
        <v>4</v>
      </c>
      <c r="U777" s="3" t="s">
        <v>2938</v>
      </c>
      <c r="V777" s="14"/>
      <c r="W777" s="14"/>
      <c r="X777" s="162"/>
    </row>
    <row r="778" spans="1:24" s="388" customFormat="1" ht="77.099999999999994" customHeight="1" x14ac:dyDescent="0.3">
      <c r="A778" s="3" t="s">
        <v>2848</v>
      </c>
      <c r="B778" s="3">
        <v>574</v>
      </c>
      <c r="C778" s="3" t="s">
        <v>2879</v>
      </c>
      <c r="D778" s="3" t="s">
        <v>2910</v>
      </c>
      <c r="E778" s="1">
        <v>45043</v>
      </c>
      <c r="F778" s="1">
        <v>45048</v>
      </c>
      <c r="G778" s="1">
        <v>45161</v>
      </c>
      <c r="H778" s="4">
        <v>41894310</v>
      </c>
      <c r="I778" s="5" t="s">
        <v>4</v>
      </c>
      <c r="J778" s="5" t="s">
        <v>5</v>
      </c>
      <c r="K778" s="3" t="s">
        <v>1554</v>
      </c>
      <c r="L778" s="19">
        <f t="shared" si="35"/>
        <v>0.49999988065205037</v>
      </c>
      <c r="M778" s="18">
        <v>20947150</v>
      </c>
      <c r="N778" s="18">
        <f t="shared" si="37"/>
        <v>20947160</v>
      </c>
      <c r="O778" s="5">
        <v>0</v>
      </c>
      <c r="P778" s="5">
        <v>0</v>
      </c>
      <c r="Q778" s="154">
        <v>0</v>
      </c>
      <c r="R778" s="5">
        <v>0</v>
      </c>
      <c r="S778" s="155">
        <v>41894310</v>
      </c>
      <c r="T778" s="5" t="s">
        <v>4</v>
      </c>
      <c r="U778" s="3" t="s">
        <v>2939</v>
      </c>
      <c r="V778" s="14"/>
      <c r="W778" s="14"/>
      <c r="X778" s="162"/>
    </row>
    <row r="779" spans="1:24" s="388" customFormat="1" ht="77.099999999999994" customHeight="1" x14ac:dyDescent="0.3">
      <c r="A779" s="3" t="s">
        <v>2849</v>
      </c>
      <c r="B779" s="3">
        <v>581</v>
      </c>
      <c r="C779" s="3" t="s">
        <v>2880</v>
      </c>
      <c r="D779" s="3" t="s">
        <v>2911</v>
      </c>
      <c r="E779" s="1">
        <v>45043</v>
      </c>
      <c r="F779" s="1">
        <v>45045</v>
      </c>
      <c r="G779" s="1">
        <v>45161</v>
      </c>
      <c r="H779" s="4">
        <v>30358167</v>
      </c>
      <c r="I779" s="5" t="s">
        <v>4</v>
      </c>
      <c r="J779" s="5" t="s">
        <v>5</v>
      </c>
      <c r="K779" s="3" t="s">
        <v>1554</v>
      </c>
      <c r="L779" s="19">
        <f t="shared" si="35"/>
        <v>0.51666709653451737</v>
      </c>
      <c r="M779" s="18">
        <v>15685066</v>
      </c>
      <c r="N779" s="18">
        <f t="shared" si="37"/>
        <v>14673101</v>
      </c>
      <c r="O779" s="5">
        <v>0</v>
      </c>
      <c r="P779" s="5">
        <v>0</v>
      </c>
      <c r="Q779" s="154">
        <v>0</v>
      </c>
      <c r="R779" s="5">
        <v>0</v>
      </c>
      <c r="S779" s="155">
        <v>30358167</v>
      </c>
      <c r="T779" s="5" t="s">
        <v>4</v>
      </c>
      <c r="U779" s="3" t="s">
        <v>2940</v>
      </c>
      <c r="V779" s="14"/>
      <c r="W779" s="14"/>
      <c r="X779" s="162"/>
    </row>
    <row r="780" spans="1:24" s="388" customFormat="1" ht="77.099999999999994" customHeight="1" x14ac:dyDescent="0.3">
      <c r="A780" s="3" t="s">
        <v>2850</v>
      </c>
      <c r="B780" s="3">
        <v>582</v>
      </c>
      <c r="C780" s="3" t="s">
        <v>2881</v>
      </c>
      <c r="D780" s="3" t="s">
        <v>2911</v>
      </c>
      <c r="E780" s="1">
        <v>45043</v>
      </c>
      <c r="F780" s="1">
        <v>45045</v>
      </c>
      <c r="G780" s="1">
        <v>45291</v>
      </c>
      <c r="H780" s="4">
        <v>62487280</v>
      </c>
      <c r="I780" s="5" t="s">
        <v>4</v>
      </c>
      <c r="J780" s="5" t="s">
        <v>5</v>
      </c>
      <c r="K780" s="3" t="s">
        <v>1554</v>
      </c>
      <c r="L780" s="19">
        <f t="shared" si="35"/>
        <v>0.25101214199113803</v>
      </c>
      <c r="M780" s="18">
        <v>15685066</v>
      </c>
      <c r="N780" s="18">
        <f t="shared" si="37"/>
        <v>46802214</v>
      </c>
      <c r="O780" s="5">
        <v>0</v>
      </c>
      <c r="P780" s="5">
        <v>0</v>
      </c>
      <c r="Q780" s="154">
        <v>0</v>
      </c>
      <c r="R780" s="5">
        <v>0</v>
      </c>
      <c r="S780" s="155">
        <v>62487280</v>
      </c>
      <c r="T780" s="5" t="s">
        <v>4</v>
      </c>
      <c r="U780" s="3" t="s">
        <v>2941</v>
      </c>
      <c r="V780" s="14"/>
      <c r="W780" s="14"/>
      <c r="X780" s="162"/>
    </row>
    <row r="781" spans="1:24" s="388" customFormat="1" ht="77.099999999999994" customHeight="1" x14ac:dyDescent="0.3">
      <c r="A781" s="3" t="s">
        <v>2853</v>
      </c>
      <c r="B781" s="3">
        <v>583</v>
      </c>
      <c r="C781" s="3" t="s">
        <v>2884</v>
      </c>
      <c r="D781" s="419" t="s">
        <v>2913</v>
      </c>
      <c r="E781" s="1">
        <v>45043</v>
      </c>
      <c r="F781" s="1">
        <v>45045</v>
      </c>
      <c r="G781" s="1">
        <v>45161</v>
      </c>
      <c r="H781" s="4">
        <v>25500876</v>
      </c>
      <c r="I781" s="5" t="s">
        <v>4</v>
      </c>
      <c r="J781" s="5" t="s">
        <v>5</v>
      </c>
      <c r="K781" s="3" t="s">
        <v>1554</v>
      </c>
      <c r="L781" s="19">
        <f t="shared" si="35"/>
        <v>0.51666687842409809</v>
      </c>
      <c r="M781" s="18">
        <v>13175458</v>
      </c>
      <c r="N781" s="18">
        <f t="shared" si="37"/>
        <v>12325418</v>
      </c>
      <c r="O781" s="5">
        <v>0</v>
      </c>
      <c r="P781" s="5">
        <v>0</v>
      </c>
      <c r="Q781" s="154">
        <v>0</v>
      </c>
      <c r="R781" s="5">
        <v>0</v>
      </c>
      <c r="S781" s="155">
        <v>25500876</v>
      </c>
      <c r="T781" s="5" t="s">
        <v>4</v>
      </c>
      <c r="U781" s="3" t="s">
        <v>2944</v>
      </c>
      <c r="V781" s="14"/>
      <c r="W781" s="14"/>
      <c r="X781" s="162"/>
    </row>
    <row r="782" spans="1:24" s="388" customFormat="1" ht="77.099999999999994" customHeight="1" x14ac:dyDescent="0.3">
      <c r="A782" s="3" t="s">
        <v>2854</v>
      </c>
      <c r="B782" s="3">
        <v>584</v>
      </c>
      <c r="C782" s="3" t="s">
        <v>2885</v>
      </c>
      <c r="D782" s="419" t="s">
        <v>2914</v>
      </c>
      <c r="E782" s="1">
        <v>45043</v>
      </c>
      <c r="F782" s="1">
        <v>45045</v>
      </c>
      <c r="G782" s="1">
        <v>45054</v>
      </c>
      <c r="H782" s="4">
        <v>25500876</v>
      </c>
      <c r="I782" s="5" t="s">
        <v>4</v>
      </c>
      <c r="J782" s="5" t="s">
        <v>5</v>
      </c>
      <c r="K782" s="3" t="s">
        <v>1554</v>
      </c>
      <c r="L782" s="19">
        <f t="shared" si="35"/>
        <v>8.1182701331515048E-2</v>
      </c>
      <c r="M782" s="18">
        <v>2070230</v>
      </c>
      <c r="N782" s="18">
        <f t="shared" si="37"/>
        <v>23430646</v>
      </c>
      <c r="O782" s="5">
        <v>0</v>
      </c>
      <c r="P782" s="5">
        <v>0</v>
      </c>
      <c r="Q782" s="154">
        <v>0</v>
      </c>
      <c r="R782" s="5">
        <v>-107</v>
      </c>
      <c r="S782" s="155">
        <v>25500876</v>
      </c>
      <c r="T782" s="5" t="s">
        <v>4</v>
      </c>
      <c r="U782" s="3" t="s">
        <v>2945</v>
      </c>
      <c r="V782" s="14"/>
      <c r="W782" s="14"/>
      <c r="X782" s="162"/>
    </row>
    <row r="783" spans="1:24" s="388" customFormat="1" ht="77.099999999999994" customHeight="1" x14ac:dyDescent="0.3">
      <c r="A783" s="3" t="s">
        <v>2833</v>
      </c>
      <c r="B783" s="3">
        <v>585</v>
      </c>
      <c r="C783" s="3" t="s">
        <v>2866</v>
      </c>
      <c r="D783" s="3" t="s">
        <v>2897</v>
      </c>
      <c r="E783" s="1">
        <v>45043</v>
      </c>
      <c r="F783" s="1">
        <v>45055</v>
      </c>
      <c r="G783" s="1">
        <v>45076</v>
      </c>
      <c r="H783" s="4">
        <v>14335121</v>
      </c>
      <c r="I783" s="5" t="s">
        <v>4</v>
      </c>
      <c r="J783" s="5" t="s">
        <v>5</v>
      </c>
      <c r="K783" s="3" t="s">
        <v>1541</v>
      </c>
      <c r="L783" s="19">
        <f t="shared" si="35"/>
        <v>1</v>
      </c>
      <c r="M783" s="18">
        <v>14335121</v>
      </c>
      <c r="N783" s="18">
        <f t="shared" si="37"/>
        <v>0</v>
      </c>
      <c r="O783" s="5">
        <v>0</v>
      </c>
      <c r="P783" s="5">
        <v>0</v>
      </c>
      <c r="Q783" s="154">
        <v>0</v>
      </c>
      <c r="R783" s="5">
        <v>0</v>
      </c>
      <c r="S783" s="155">
        <v>14335121</v>
      </c>
      <c r="T783" s="5" t="s">
        <v>4</v>
      </c>
      <c r="U783" s="3" t="s">
        <v>2924</v>
      </c>
      <c r="V783" s="14"/>
      <c r="W783" s="14"/>
      <c r="X783" s="162"/>
    </row>
    <row r="784" spans="1:24" ht="77.099999999999994" customHeight="1" x14ac:dyDescent="0.3">
      <c r="A784" s="3" t="s">
        <v>2968</v>
      </c>
      <c r="B784" s="3">
        <v>580</v>
      </c>
      <c r="C784" s="3" t="s">
        <v>3020</v>
      </c>
      <c r="D784" s="3" t="s">
        <v>2899</v>
      </c>
      <c r="E784" s="84">
        <v>45054</v>
      </c>
      <c r="F784" s="1">
        <v>45058</v>
      </c>
      <c r="G784" s="1">
        <v>45291</v>
      </c>
      <c r="H784" s="4">
        <v>30358184</v>
      </c>
      <c r="I784" s="3" t="s">
        <v>4</v>
      </c>
      <c r="J784" s="5" t="s">
        <v>5</v>
      </c>
      <c r="K784" s="3" t="s">
        <v>1543</v>
      </c>
      <c r="L784" s="19">
        <f t="shared" si="35"/>
        <v>0.20833304785292822</v>
      </c>
      <c r="M784" s="18">
        <v>6324613</v>
      </c>
      <c r="N784" s="18">
        <f t="shared" si="37"/>
        <v>24033571</v>
      </c>
      <c r="O784" s="5">
        <v>0</v>
      </c>
      <c r="P784" s="5">
        <v>0</v>
      </c>
      <c r="Q784" s="154">
        <v>0</v>
      </c>
      <c r="R784" s="3">
        <v>0</v>
      </c>
      <c r="S784" s="155">
        <f t="shared" ref="S784:S815" si="38">H784+Q784</f>
        <v>30358184</v>
      </c>
      <c r="T784" s="5" t="s">
        <v>4</v>
      </c>
      <c r="U784" s="3" t="s">
        <v>3110</v>
      </c>
      <c r="V784" s="14"/>
      <c r="X784" s="14"/>
    </row>
    <row r="785" spans="1:23" ht="77.099999999999994" customHeight="1" x14ac:dyDescent="0.3">
      <c r="A785" s="100" t="s">
        <v>2970</v>
      </c>
      <c r="B785" s="100">
        <v>599</v>
      </c>
      <c r="C785" s="100" t="s">
        <v>3022</v>
      </c>
      <c r="D785" s="100" t="s">
        <v>423</v>
      </c>
      <c r="E785" s="2">
        <v>45054</v>
      </c>
      <c r="F785" s="2">
        <v>45056</v>
      </c>
      <c r="G785" s="2">
        <v>45291</v>
      </c>
      <c r="H785" s="156">
        <v>60716392</v>
      </c>
      <c r="I785" s="103" t="s">
        <v>4</v>
      </c>
      <c r="J785" s="103" t="s">
        <v>5</v>
      </c>
      <c r="K785" s="100" t="s">
        <v>1547</v>
      </c>
      <c r="L785" s="47">
        <f t="shared" si="35"/>
        <v>0.21666631640430808</v>
      </c>
      <c r="M785" s="48">
        <v>13155197</v>
      </c>
      <c r="N785" s="48">
        <f t="shared" si="37"/>
        <v>47561195</v>
      </c>
      <c r="O785" s="103">
        <v>0</v>
      </c>
      <c r="P785" s="103">
        <v>0</v>
      </c>
      <c r="Q785" s="157">
        <v>0</v>
      </c>
      <c r="R785" s="100">
        <v>0</v>
      </c>
      <c r="S785" s="158">
        <f t="shared" si="38"/>
        <v>60716392</v>
      </c>
      <c r="T785" s="103" t="s">
        <v>4</v>
      </c>
      <c r="U785" s="100" t="s">
        <v>3112</v>
      </c>
      <c r="V785" s="14"/>
    </row>
    <row r="786" spans="1:23" ht="77.099999999999994" customHeight="1" x14ac:dyDescent="0.3">
      <c r="A786" s="3" t="s">
        <v>2971</v>
      </c>
      <c r="B786" s="3">
        <v>594</v>
      </c>
      <c r="C786" s="3" t="s">
        <v>3023</v>
      </c>
      <c r="D786" s="3" t="s">
        <v>3072</v>
      </c>
      <c r="E786" s="1">
        <v>45054</v>
      </c>
      <c r="F786" s="1">
        <v>45056</v>
      </c>
      <c r="G786" s="1">
        <v>45291</v>
      </c>
      <c r="H786" s="4">
        <v>30358184</v>
      </c>
      <c r="I786" s="3" t="s">
        <v>4</v>
      </c>
      <c r="J786" s="5" t="s">
        <v>5</v>
      </c>
      <c r="K786" s="3" t="s">
        <v>1547</v>
      </c>
      <c r="L786" s="19">
        <f t="shared" si="35"/>
        <v>0.21666635263822104</v>
      </c>
      <c r="M786" s="18">
        <v>6577597</v>
      </c>
      <c r="N786" s="18">
        <f t="shared" si="37"/>
        <v>23780587</v>
      </c>
      <c r="O786" s="5">
        <v>0</v>
      </c>
      <c r="P786" s="5">
        <v>0</v>
      </c>
      <c r="Q786" s="154">
        <v>0</v>
      </c>
      <c r="R786" s="3">
        <v>0</v>
      </c>
      <c r="S786" s="155">
        <f t="shared" si="38"/>
        <v>30358184</v>
      </c>
      <c r="T786" s="5" t="s">
        <v>4</v>
      </c>
      <c r="U786" s="3" t="s">
        <v>3113</v>
      </c>
      <c r="V786" s="14"/>
    </row>
    <row r="787" spans="1:23" ht="77.099999999999994" customHeight="1" x14ac:dyDescent="0.3">
      <c r="A787" s="3" t="s">
        <v>2982</v>
      </c>
      <c r="B787" s="3">
        <v>601</v>
      </c>
      <c r="C787" s="3" t="s">
        <v>3034</v>
      </c>
      <c r="D787" s="3" t="s">
        <v>3080</v>
      </c>
      <c r="E787" s="1">
        <v>45054</v>
      </c>
      <c r="F787" s="1">
        <v>45055</v>
      </c>
      <c r="G787" s="1">
        <v>45291</v>
      </c>
      <c r="H787" s="4">
        <v>30358184</v>
      </c>
      <c r="I787" s="3" t="s">
        <v>4</v>
      </c>
      <c r="J787" s="5" t="s">
        <v>5</v>
      </c>
      <c r="K787" s="3" t="s">
        <v>1544</v>
      </c>
      <c r="L787" s="19">
        <f t="shared" si="35"/>
        <v>0.22106029135339583</v>
      </c>
      <c r="M787" s="18">
        <v>6710989</v>
      </c>
      <c r="N787" s="18">
        <f t="shared" si="37"/>
        <v>23647195</v>
      </c>
      <c r="O787" s="5">
        <v>0</v>
      </c>
      <c r="P787" s="5">
        <v>0</v>
      </c>
      <c r="Q787" s="154">
        <v>0</v>
      </c>
      <c r="R787" s="3">
        <v>0</v>
      </c>
      <c r="S787" s="22">
        <f t="shared" si="38"/>
        <v>30358184</v>
      </c>
      <c r="T787" s="5" t="s">
        <v>4</v>
      </c>
      <c r="U787" s="3" t="s">
        <v>3124</v>
      </c>
      <c r="V787" s="14"/>
    </row>
    <row r="788" spans="1:23" ht="77.099999999999994" customHeight="1" x14ac:dyDescent="0.3">
      <c r="A788" s="3" t="s">
        <v>2983</v>
      </c>
      <c r="B788" s="3">
        <v>579</v>
      </c>
      <c r="C788" s="3" t="s">
        <v>3035</v>
      </c>
      <c r="D788" s="3" t="s">
        <v>1379</v>
      </c>
      <c r="E788" s="84">
        <v>45054</v>
      </c>
      <c r="F788" s="1">
        <v>45058</v>
      </c>
      <c r="G788" s="1">
        <v>45291</v>
      </c>
      <c r="H788" s="4">
        <v>69216704</v>
      </c>
      <c r="I788" s="3" t="s">
        <v>4</v>
      </c>
      <c r="J788" s="5" t="s">
        <v>5</v>
      </c>
      <c r="K788" s="3" t="s">
        <v>1543</v>
      </c>
      <c r="L788" s="19">
        <f t="shared" si="35"/>
        <v>0.20833306364891341</v>
      </c>
      <c r="M788" s="18">
        <v>14420128</v>
      </c>
      <c r="N788" s="18">
        <f t="shared" si="37"/>
        <v>54796576</v>
      </c>
      <c r="O788" s="5">
        <v>0</v>
      </c>
      <c r="P788" s="5">
        <v>0</v>
      </c>
      <c r="Q788" s="154">
        <v>0</v>
      </c>
      <c r="R788" s="3">
        <v>0</v>
      </c>
      <c r="S788" s="22">
        <f t="shared" si="38"/>
        <v>69216704</v>
      </c>
      <c r="T788" s="3" t="s">
        <v>4</v>
      </c>
      <c r="U788" s="3" t="s">
        <v>3125</v>
      </c>
      <c r="V788" s="14"/>
    </row>
    <row r="789" spans="1:23" ht="77.099999999999994" customHeight="1" x14ac:dyDescent="0.3">
      <c r="A789" s="87" t="s">
        <v>2986</v>
      </c>
      <c r="B789" s="87">
        <v>589</v>
      </c>
      <c r="C789" s="87" t="s">
        <v>3038</v>
      </c>
      <c r="D789" s="87" t="s">
        <v>3083</v>
      </c>
      <c r="E789" s="88">
        <v>45054</v>
      </c>
      <c r="F789" s="89">
        <v>45064</v>
      </c>
      <c r="G789" s="89">
        <v>45291</v>
      </c>
      <c r="H789" s="178">
        <v>69216676</v>
      </c>
      <c r="I789" s="87" t="s">
        <v>4</v>
      </c>
      <c r="J789" s="91" t="s">
        <v>5</v>
      </c>
      <c r="K789" s="87" t="s">
        <v>1546</v>
      </c>
      <c r="L789" s="159">
        <f t="shared" si="35"/>
        <v>0.18333321871740851</v>
      </c>
      <c r="M789" s="54">
        <v>12689716</v>
      </c>
      <c r="N789" s="54">
        <f t="shared" si="37"/>
        <v>56526960</v>
      </c>
      <c r="O789" s="91">
        <v>0</v>
      </c>
      <c r="P789" s="91">
        <v>0</v>
      </c>
      <c r="Q789" s="160">
        <v>0</v>
      </c>
      <c r="R789" s="87">
        <v>0</v>
      </c>
      <c r="S789" s="22">
        <f t="shared" si="38"/>
        <v>69216676</v>
      </c>
      <c r="T789" s="91" t="s">
        <v>4</v>
      </c>
      <c r="U789" s="87" t="s">
        <v>3128</v>
      </c>
      <c r="V789" s="14"/>
    </row>
    <row r="790" spans="1:23" ht="77.099999999999994" customHeight="1" x14ac:dyDescent="0.3">
      <c r="A790" s="87" t="s">
        <v>2987</v>
      </c>
      <c r="B790" s="87">
        <v>587</v>
      </c>
      <c r="C790" s="87" t="s">
        <v>3039</v>
      </c>
      <c r="D790" s="87" t="s">
        <v>3084</v>
      </c>
      <c r="E790" s="88">
        <v>45054</v>
      </c>
      <c r="F790" s="89">
        <v>45058</v>
      </c>
      <c r="G790" s="89">
        <v>45291</v>
      </c>
      <c r="H790" s="178">
        <v>69216704</v>
      </c>
      <c r="I790" s="87" t="s">
        <v>4</v>
      </c>
      <c r="J790" s="91" t="s">
        <v>5</v>
      </c>
      <c r="K790" s="87" t="s">
        <v>1546</v>
      </c>
      <c r="L790" s="159">
        <f t="shared" ref="L790:L853" si="39">+M790/H790</f>
        <v>0.20833306364891341</v>
      </c>
      <c r="M790" s="54">
        <v>14420128</v>
      </c>
      <c r="N790" s="54">
        <f t="shared" si="37"/>
        <v>54796576</v>
      </c>
      <c r="O790" s="91">
        <v>0</v>
      </c>
      <c r="P790" s="91">
        <v>0</v>
      </c>
      <c r="Q790" s="160">
        <v>0</v>
      </c>
      <c r="R790" s="87">
        <v>0</v>
      </c>
      <c r="S790" s="22">
        <f t="shared" si="38"/>
        <v>69216704</v>
      </c>
      <c r="T790" s="91" t="s">
        <v>4</v>
      </c>
      <c r="U790" s="87" t="s">
        <v>3129</v>
      </c>
      <c r="V790" s="14"/>
    </row>
    <row r="791" spans="1:23" ht="77.099999999999994" customHeight="1" x14ac:dyDescent="0.3">
      <c r="A791" s="3" t="s">
        <v>2996</v>
      </c>
      <c r="B791" s="3">
        <v>592</v>
      </c>
      <c r="C791" s="3" t="s">
        <v>3048</v>
      </c>
      <c r="D791" s="3" t="s">
        <v>3093</v>
      </c>
      <c r="E791" s="84">
        <v>45054</v>
      </c>
      <c r="F791" s="1">
        <v>45055</v>
      </c>
      <c r="G791" s="1">
        <v>45291</v>
      </c>
      <c r="H791" s="4">
        <v>68639872</v>
      </c>
      <c r="I791" s="3" t="s">
        <v>4</v>
      </c>
      <c r="J791" s="5" t="s">
        <v>5</v>
      </c>
      <c r="K791" s="3" t="s">
        <v>1546</v>
      </c>
      <c r="L791" s="19">
        <f t="shared" si="39"/>
        <v>0.22268884767151081</v>
      </c>
      <c r="M791" s="18">
        <v>15285334</v>
      </c>
      <c r="N791" s="18">
        <f t="shared" si="37"/>
        <v>53354538</v>
      </c>
      <c r="O791" s="5">
        <v>0</v>
      </c>
      <c r="P791" s="5">
        <v>0</v>
      </c>
      <c r="Q791" s="154">
        <v>0</v>
      </c>
      <c r="R791" s="3">
        <v>0</v>
      </c>
      <c r="S791" s="22">
        <f t="shared" si="38"/>
        <v>68639872</v>
      </c>
      <c r="T791" s="5" t="s">
        <v>4</v>
      </c>
      <c r="U791" s="3" t="s">
        <v>3138</v>
      </c>
      <c r="V791" s="14"/>
    </row>
    <row r="792" spans="1:23" ht="77.099999999999994" customHeight="1" x14ac:dyDescent="0.3">
      <c r="A792" s="93" t="s">
        <v>2997</v>
      </c>
      <c r="B792" s="93">
        <v>600</v>
      </c>
      <c r="C792" s="93" t="s">
        <v>1286</v>
      </c>
      <c r="D792" s="93" t="s">
        <v>3094</v>
      </c>
      <c r="E792" s="425">
        <v>45054</v>
      </c>
      <c r="F792" s="94">
        <v>45055</v>
      </c>
      <c r="G792" s="94">
        <v>45291</v>
      </c>
      <c r="H792" s="180">
        <v>88645968</v>
      </c>
      <c r="I792" s="93" t="s">
        <v>4</v>
      </c>
      <c r="J792" s="96" t="s">
        <v>5</v>
      </c>
      <c r="K792" s="93" t="s">
        <v>1560</v>
      </c>
      <c r="L792" s="12">
        <f t="shared" si="39"/>
        <v>0.22083328144152028</v>
      </c>
      <c r="M792" s="11">
        <v>19575980</v>
      </c>
      <c r="N792" s="11">
        <f t="shared" si="37"/>
        <v>69069988</v>
      </c>
      <c r="O792" s="96">
        <v>0</v>
      </c>
      <c r="P792" s="96">
        <v>0</v>
      </c>
      <c r="Q792" s="183">
        <v>0</v>
      </c>
      <c r="R792" s="93">
        <v>0</v>
      </c>
      <c r="S792" s="22">
        <f t="shared" si="38"/>
        <v>88645968</v>
      </c>
      <c r="T792" s="96" t="s">
        <v>4</v>
      </c>
      <c r="U792" s="93" t="s">
        <v>3139</v>
      </c>
      <c r="V792" s="14"/>
    </row>
    <row r="793" spans="1:23" ht="77.099999999999994" customHeight="1" x14ac:dyDescent="0.3">
      <c r="A793" s="3" t="s">
        <v>2998</v>
      </c>
      <c r="B793" s="3">
        <v>597</v>
      </c>
      <c r="C793" s="3" t="s">
        <v>3049</v>
      </c>
      <c r="D793" s="3" t="s">
        <v>3095</v>
      </c>
      <c r="E793" s="1">
        <v>45054</v>
      </c>
      <c r="F793" s="1">
        <v>45057</v>
      </c>
      <c r="G793" s="1">
        <v>45260</v>
      </c>
      <c r="H793" s="4">
        <v>23907072</v>
      </c>
      <c r="I793" s="3" t="s">
        <v>4</v>
      </c>
      <c r="J793" s="5" t="s">
        <v>5</v>
      </c>
      <c r="K793" s="3" t="s">
        <v>1547</v>
      </c>
      <c r="L793" s="19">
        <f t="shared" si="39"/>
        <v>0.24285696717690899</v>
      </c>
      <c r="M793" s="18">
        <v>5805999</v>
      </c>
      <c r="N793" s="18">
        <f t="shared" si="37"/>
        <v>18101073</v>
      </c>
      <c r="O793" s="5">
        <v>0</v>
      </c>
      <c r="P793" s="5">
        <v>0</v>
      </c>
      <c r="Q793" s="154">
        <v>0</v>
      </c>
      <c r="R793" s="3">
        <v>0</v>
      </c>
      <c r="S793" s="22">
        <f t="shared" si="38"/>
        <v>23907072</v>
      </c>
      <c r="T793" s="5" t="s">
        <v>4</v>
      </c>
      <c r="U793" s="3" t="s">
        <v>3140</v>
      </c>
      <c r="V793" s="14"/>
    </row>
    <row r="794" spans="1:23" ht="77.099999999999994" customHeight="1" x14ac:dyDescent="0.3">
      <c r="A794" s="3" t="s">
        <v>3000</v>
      </c>
      <c r="B794" s="3">
        <v>591</v>
      </c>
      <c r="C794" s="3" t="s">
        <v>3051</v>
      </c>
      <c r="D794" s="3" t="s">
        <v>3097</v>
      </c>
      <c r="E794" s="1">
        <v>45054</v>
      </c>
      <c r="F794" s="1">
        <v>45056</v>
      </c>
      <c r="G794" s="1">
        <v>45260</v>
      </c>
      <c r="H794" s="4">
        <v>26563411</v>
      </c>
      <c r="I794" s="3" t="s">
        <v>4</v>
      </c>
      <c r="J794" s="5" t="s">
        <v>5</v>
      </c>
      <c r="K794" s="3" t="s">
        <v>1547</v>
      </c>
      <c r="L794" s="19">
        <f t="shared" si="39"/>
        <v>0.24761868872939549</v>
      </c>
      <c r="M794" s="18">
        <v>6577597</v>
      </c>
      <c r="N794" s="18">
        <f t="shared" si="37"/>
        <v>19985814</v>
      </c>
      <c r="O794" s="5">
        <v>0</v>
      </c>
      <c r="P794" s="5">
        <v>0</v>
      </c>
      <c r="Q794" s="154">
        <v>0</v>
      </c>
      <c r="R794" s="3">
        <v>0</v>
      </c>
      <c r="S794" s="22">
        <f t="shared" si="38"/>
        <v>26563411</v>
      </c>
      <c r="T794" s="5" t="s">
        <v>4</v>
      </c>
      <c r="U794" s="3" t="s">
        <v>3142</v>
      </c>
      <c r="V794" s="14"/>
    </row>
    <row r="795" spans="1:23" ht="77.099999999999994" customHeight="1" x14ac:dyDescent="0.3">
      <c r="A795" s="3" t="s">
        <v>3002</v>
      </c>
      <c r="B795" s="3">
        <v>598</v>
      </c>
      <c r="C795" s="3" t="s">
        <v>3053</v>
      </c>
      <c r="D795" s="3" t="s">
        <v>2918</v>
      </c>
      <c r="E795" s="1">
        <v>45054</v>
      </c>
      <c r="F795" s="1">
        <v>45079</v>
      </c>
      <c r="G795" s="1">
        <v>45260</v>
      </c>
      <c r="H795" s="4">
        <v>26563411</v>
      </c>
      <c r="I795" s="3" t="s">
        <v>4</v>
      </c>
      <c r="J795" s="5" t="s">
        <v>5</v>
      </c>
      <c r="K795" s="3" t="s">
        <v>1547</v>
      </c>
      <c r="L795" s="19">
        <f t="shared" si="39"/>
        <v>0.13333287656468515</v>
      </c>
      <c r="M795" s="18">
        <v>3541776</v>
      </c>
      <c r="N795" s="18">
        <f t="shared" si="37"/>
        <v>23021635</v>
      </c>
      <c r="O795" s="5">
        <v>0</v>
      </c>
      <c r="P795" s="5">
        <v>0</v>
      </c>
      <c r="Q795" s="154">
        <v>0</v>
      </c>
      <c r="R795" s="3">
        <v>0</v>
      </c>
      <c r="S795" s="22">
        <f t="shared" si="38"/>
        <v>26563411</v>
      </c>
      <c r="T795" s="5" t="s">
        <v>4</v>
      </c>
      <c r="U795" s="3" t="s">
        <v>3144</v>
      </c>
      <c r="V795" s="14"/>
    </row>
    <row r="796" spans="1:23" ht="77.099999999999994" customHeight="1" x14ac:dyDescent="0.3">
      <c r="A796" s="97" t="s">
        <v>3006</v>
      </c>
      <c r="B796" s="97">
        <v>595</v>
      </c>
      <c r="C796" s="97" t="s">
        <v>3057</v>
      </c>
      <c r="D796" s="97" t="s">
        <v>30</v>
      </c>
      <c r="E796" s="427">
        <v>45054</v>
      </c>
      <c r="F796" s="427">
        <v>45056</v>
      </c>
      <c r="G796" s="427">
        <v>45291</v>
      </c>
      <c r="H796" s="430">
        <v>60716392</v>
      </c>
      <c r="I796" s="97" t="s">
        <v>4</v>
      </c>
      <c r="J796" s="99" t="s">
        <v>5</v>
      </c>
      <c r="K796" s="97" t="s">
        <v>1544</v>
      </c>
      <c r="L796" s="37">
        <f t="shared" si="39"/>
        <v>0.21666631640430808</v>
      </c>
      <c r="M796" s="31">
        <v>13155197</v>
      </c>
      <c r="N796" s="31">
        <f t="shared" si="37"/>
        <v>47561195</v>
      </c>
      <c r="O796" s="99">
        <v>0</v>
      </c>
      <c r="P796" s="99">
        <v>0</v>
      </c>
      <c r="Q796" s="152">
        <v>0</v>
      </c>
      <c r="R796" s="97">
        <v>0</v>
      </c>
      <c r="S796" s="22">
        <f t="shared" si="38"/>
        <v>60716392</v>
      </c>
      <c r="T796" s="99" t="s">
        <v>4</v>
      </c>
      <c r="U796" s="97" t="s">
        <v>3148</v>
      </c>
      <c r="V796" s="14"/>
    </row>
    <row r="797" spans="1:23" ht="77.099999999999994" customHeight="1" x14ac:dyDescent="0.3">
      <c r="A797" s="499" t="s">
        <v>2968</v>
      </c>
      <c r="B797" s="3">
        <v>580</v>
      </c>
      <c r="C797" s="499" t="s">
        <v>3020</v>
      </c>
      <c r="D797" s="500" t="s">
        <v>2899</v>
      </c>
      <c r="E797" s="501">
        <v>45054</v>
      </c>
      <c r="F797" s="1">
        <v>45058</v>
      </c>
      <c r="G797" s="1">
        <v>45291</v>
      </c>
      <c r="H797" s="4">
        <v>30358184</v>
      </c>
      <c r="I797" s="3" t="s">
        <v>4</v>
      </c>
      <c r="J797" s="5" t="s">
        <v>5</v>
      </c>
      <c r="K797" s="3" t="s">
        <v>1543</v>
      </c>
      <c r="L797" s="19">
        <f t="shared" si="39"/>
        <v>0.20833304785292822</v>
      </c>
      <c r="M797" s="18">
        <v>6324613</v>
      </c>
      <c r="N797" s="18">
        <f t="shared" si="37"/>
        <v>24033571</v>
      </c>
      <c r="O797" s="5">
        <v>0</v>
      </c>
      <c r="P797" s="5">
        <v>0</v>
      </c>
      <c r="Q797" s="154">
        <v>0</v>
      </c>
      <c r="R797" s="3">
        <v>0</v>
      </c>
      <c r="S797" s="22">
        <f t="shared" si="38"/>
        <v>30358184</v>
      </c>
      <c r="T797" s="5" t="s">
        <v>4</v>
      </c>
      <c r="U797" s="3" t="s">
        <v>3110</v>
      </c>
      <c r="V797" s="14"/>
    </row>
    <row r="798" spans="1:23" ht="77.099999999999994" customHeight="1" x14ac:dyDescent="0.3">
      <c r="A798" s="100" t="s">
        <v>2970</v>
      </c>
      <c r="B798" s="100">
        <v>599</v>
      </c>
      <c r="C798" s="100" t="s">
        <v>3022</v>
      </c>
      <c r="D798" s="100" t="s">
        <v>423</v>
      </c>
      <c r="E798" s="2">
        <v>45054</v>
      </c>
      <c r="F798" s="2">
        <v>45056</v>
      </c>
      <c r="G798" s="2">
        <v>45291</v>
      </c>
      <c r="H798" s="156">
        <v>60716392</v>
      </c>
      <c r="I798" s="103" t="s">
        <v>4</v>
      </c>
      <c r="J798" s="103" t="s">
        <v>5</v>
      </c>
      <c r="K798" s="100" t="s">
        <v>1547</v>
      </c>
      <c r="L798" s="47">
        <f t="shared" si="39"/>
        <v>0.21666631640430808</v>
      </c>
      <c r="M798" s="48">
        <v>13155197</v>
      </c>
      <c r="N798" s="48">
        <f t="shared" si="37"/>
        <v>47561195</v>
      </c>
      <c r="O798" s="103">
        <v>0</v>
      </c>
      <c r="P798" s="103">
        <v>0</v>
      </c>
      <c r="Q798" s="157">
        <v>0</v>
      </c>
      <c r="R798" s="100">
        <v>0</v>
      </c>
      <c r="S798" s="22">
        <f t="shared" si="38"/>
        <v>60716392</v>
      </c>
      <c r="T798" s="103" t="s">
        <v>4</v>
      </c>
      <c r="U798" s="100" t="s">
        <v>3112</v>
      </c>
      <c r="V798" s="14"/>
    </row>
    <row r="799" spans="1:23" ht="77.099999999999994" customHeight="1" x14ac:dyDescent="0.3">
      <c r="A799" s="3" t="s">
        <v>2971</v>
      </c>
      <c r="B799" s="3">
        <v>594</v>
      </c>
      <c r="C799" s="3" t="s">
        <v>3023</v>
      </c>
      <c r="D799" s="3" t="s">
        <v>3072</v>
      </c>
      <c r="E799" s="1">
        <v>45054</v>
      </c>
      <c r="F799" s="1">
        <v>45056</v>
      </c>
      <c r="G799" s="1">
        <v>45291</v>
      </c>
      <c r="H799" s="4">
        <v>30358184</v>
      </c>
      <c r="I799" s="3" t="s">
        <v>4</v>
      </c>
      <c r="J799" s="5" t="s">
        <v>5</v>
      </c>
      <c r="K799" s="3" t="s">
        <v>1547</v>
      </c>
      <c r="L799" s="19">
        <f t="shared" si="39"/>
        <v>0.21666635263822104</v>
      </c>
      <c r="M799" s="18">
        <v>6577597</v>
      </c>
      <c r="N799" s="18">
        <f t="shared" si="37"/>
        <v>23780587</v>
      </c>
      <c r="O799" s="5">
        <v>0</v>
      </c>
      <c r="P799" s="5">
        <v>0</v>
      </c>
      <c r="Q799" s="154">
        <v>0</v>
      </c>
      <c r="R799" s="3">
        <v>0</v>
      </c>
      <c r="S799" s="22">
        <f t="shared" si="38"/>
        <v>30358184</v>
      </c>
      <c r="T799" s="5" t="s">
        <v>4</v>
      </c>
      <c r="U799" s="3" t="s">
        <v>3113</v>
      </c>
      <c r="V799" s="14"/>
    </row>
    <row r="800" spans="1:23" ht="77.099999999999994" customHeight="1" x14ac:dyDescent="0.3">
      <c r="A800" s="3" t="s">
        <v>2982</v>
      </c>
      <c r="B800" s="3">
        <v>601</v>
      </c>
      <c r="C800" s="3" t="s">
        <v>3034</v>
      </c>
      <c r="D800" s="3" t="s">
        <v>3080</v>
      </c>
      <c r="E800" s="1">
        <v>45054</v>
      </c>
      <c r="F800" s="1">
        <v>45055</v>
      </c>
      <c r="G800" s="1">
        <v>45291</v>
      </c>
      <c r="H800" s="4">
        <v>30358184</v>
      </c>
      <c r="I800" s="3" t="s">
        <v>4</v>
      </c>
      <c r="J800" s="5" t="s">
        <v>5</v>
      </c>
      <c r="K800" s="3" t="s">
        <v>1544</v>
      </c>
      <c r="L800" s="19">
        <f t="shared" si="39"/>
        <v>0.22106029135339583</v>
      </c>
      <c r="M800" s="18">
        <v>6710989</v>
      </c>
      <c r="N800" s="18">
        <f t="shared" si="37"/>
        <v>23647195</v>
      </c>
      <c r="O800" s="5">
        <v>0</v>
      </c>
      <c r="P800" s="5">
        <v>0</v>
      </c>
      <c r="Q800" s="154">
        <v>0</v>
      </c>
      <c r="R800" s="3">
        <v>0</v>
      </c>
      <c r="S800" s="155">
        <f t="shared" si="38"/>
        <v>30358184</v>
      </c>
      <c r="T800" s="5" t="s">
        <v>4</v>
      </c>
      <c r="U800" s="3" t="s">
        <v>3124</v>
      </c>
      <c r="V800" s="14"/>
      <c r="W800" s="450"/>
    </row>
    <row r="801" spans="1:23" ht="77.099999999999994" customHeight="1" x14ac:dyDescent="0.3">
      <c r="A801" s="3" t="s">
        <v>2983</v>
      </c>
      <c r="B801" s="3">
        <v>579</v>
      </c>
      <c r="C801" s="3" t="s">
        <v>3035</v>
      </c>
      <c r="D801" s="3" t="s">
        <v>1379</v>
      </c>
      <c r="E801" s="84">
        <v>45054</v>
      </c>
      <c r="F801" s="1">
        <v>45058</v>
      </c>
      <c r="G801" s="1">
        <v>45291</v>
      </c>
      <c r="H801" s="4">
        <v>69216704</v>
      </c>
      <c r="I801" s="3" t="s">
        <v>4</v>
      </c>
      <c r="J801" s="5" t="s">
        <v>5</v>
      </c>
      <c r="K801" s="3" t="s">
        <v>1543</v>
      </c>
      <c r="L801" s="19">
        <f t="shared" si="39"/>
        <v>0.20833306364891341</v>
      </c>
      <c r="M801" s="18">
        <v>14420128</v>
      </c>
      <c r="N801" s="18">
        <f t="shared" si="37"/>
        <v>54796576</v>
      </c>
      <c r="O801" s="5">
        <v>0</v>
      </c>
      <c r="P801" s="5">
        <v>0</v>
      </c>
      <c r="Q801" s="154">
        <v>0</v>
      </c>
      <c r="R801" s="3">
        <v>0</v>
      </c>
      <c r="S801" s="155">
        <f t="shared" si="38"/>
        <v>69216704</v>
      </c>
      <c r="T801" s="3" t="s">
        <v>4</v>
      </c>
      <c r="U801" s="3" t="s">
        <v>3125</v>
      </c>
      <c r="V801" s="14"/>
      <c r="W801" s="450"/>
    </row>
    <row r="802" spans="1:23" ht="77.099999999999994" customHeight="1" x14ac:dyDescent="0.3">
      <c r="A802" s="87" t="s">
        <v>2986</v>
      </c>
      <c r="B802" s="87">
        <v>589</v>
      </c>
      <c r="C802" s="87" t="s">
        <v>3038</v>
      </c>
      <c r="D802" s="87" t="s">
        <v>3083</v>
      </c>
      <c r="E802" s="88">
        <v>45054</v>
      </c>
      <c r="F802" s="89">
        <v>45064</v>
      </c>
      <c r="G802" s="89">
        <v>45291</v>
      </c>
      <c r="H802" s="178">
        <v>69216676</v>
      </c>
      <c r="I802" s="87" t="s">
        <v>4</v>
      </c>
      <c r="J802" s="91" t="s">
        <v>5</v>
      </c>
      <c r="K802" s="87" t="s">
        <v>1546</v>
      </c>
      <c r="L802" s="159">
        <f t="shared" si="39"/>
        <v>0.18333321871740851</v>
      </c>
      <c r="M802" s="54">
        <v>12689716</v>
      </c>
      <c r="N802" s="54">
        <f t="shared" si="37"/>
        <v>56526960</v>
      </c>
      <c r="O802" s="91">
        <v>0</v>
      </c>
      <c r="P802" s="91">
        <v>0</v>
      </c>
      <c r="Q802" s="160">
        <v>0</v>
      </c>
      <c r="R802" s="87">
        <v>0</v>
      </c>
      <c r="S802" s="161">
        <f t="shared" si="38"/>
        <v>69216676</v>
      </c>
      <c r="T802" s="91" t="s">
        <v>4</v>
      </c>
      <c r="U802" s="87" t="s">
        <v>3128</v>
      </c>
      <c r="V802" s="14"/>
      <c r="W802" s="450"/>
    </row>
    <row r="803" spans="1:23" ht="77.099999999999994" customHeight="1" x14ac:dyDescent="0.3">
      <c r="A803" s="87" t="s">
        <v>2987</v>
      </c>
      <c r="B803" s="87">
        <v>587</v>
      </c>
      <c r="C803" s="87" t="s">
        <v>3039</v>
      </c>
      <c r="D803" s="87" t="s">
        <v>3084</v>
      </c>
      <c r="E803" s="88">
        <v>45054</v>
      </c>
      <c r="F803" s="89">
        <v>45058</v>
      </c>
      <c r="G803" s="89">
        <v>45291</v>
      </c>
      <c r="H803" s="178">
        <v>69216704</v>
      </c>
      <c r="I803" s="87" t="s">
        <v>4</v>
      </c>
      <c r="J803" s="91" t="s">
        <v>5</v>
      </c>
      <c r="K803" s="87" t="s">
        <v>1546</v>
      </c>
      <c r="L803" s="159">
        <f t="shared" si="39"/>
        <v>0.20833306364891341</v>
      </c>
      <c r="M803" s="54">
        <v>14420128</v>
      </c>
      <c r="N803" s="54">
        <f t="shared" si="37"/>
        <v>54796576</v>
      </c>
      <c r="O803" s="91">
        <v>0</v>
      </c>
      <c r="P803" s="91">
        <v>0</v>
      </c>
      <c r="Q803" s="160">
        <v>0</v>
      </c>
      <c r="R803" s="87">
        <v>0</v>
      </c>
      <c r="S803" s="161">
        <f t="shared" si="38"/>
        <v>69216704</v>
      </c>
      <c r="T803" s="91" t="s">
        <v>4</v>
      </c>
      <c r="U803" s="87" t="s">
        <v>3129</v>
      </c>
      <c r="V803" s="14"/>
      <c r="W803" s="450"/>
    </row>
    <row r="804" spans="1:23" ht="77.099999999999994" customHeight="1" x14ac:dyDescent="0.3">
      <c r="A804" s="3" t="s">
        <v>2996</v>
      </c>
      <c r="B804" s="3">
        <v>592</v>
      </c>
      <c r="C804" s="3" t="s">
        <v>3048</v>
      </c>
      <c r="D804" s="3" t="s">
        <v>3093</v>
      </c>
      <c r="E804" s="84">
        <v>45054</v>
      </c>
      <c r="F804" s="1">
        <v>45055</v>
      </c>
      <c r="G804" s="1">
        <v>45291</v>
      </c>
      <c r="H804" s="4">
        <v>68639872</v>
      </c>
      <c r="I804" s="3" t="s">
        <v>4</v>
      </c>
      <c r="J804" s="5" t="s">
        <v>5</v>
      </c>
      <c r="K804" s="3" t="s">
        <v>1546</v>
      </c>
      <c r="L804" s="19">
        <f t="shared" si="39"/>
        <v>0.22268884767151081</v>
      </c>
      <c r="M804" s="18">
        <v>15285334</v>
      </c>
      <c r="N804" s="18">
        <f t="shared" si="37"/>
        <v>53354538</v>
      </c>
      <c r="O804" s="5">
        <v>0</v>
      </c>
      <c r="P804" s="5">
        <v>0</v>
      </c>
      <c r="Q804" s="154">
        <v>0</v>
      </c>
      <c r="R804" s="3">
        <v>0</v>
      </c>
      <c r="S804" s="155">
        <f t="shared" si="38"/>
        <v>68639872</v>
      </c>
      <c r="T804" s="5" t="s">
        <v>4</v>
      </c>
      <c r="U804" s="3" t="s">
        <v>3138</v>
      </c>
      <c r="V804" s="14"/>
      <c r="W804" s="450"/>
    </row>
    <row r="805" spans="1:23" ht="77.099999999999994" customHeight="1" x14ac:dyDescent="0.3">
      <c r="A805" s="93" t="s">
        <v>2997</v>
      </c>
      <c r="B805" s="93">
        <v>600</v>
      </c>
      <c r="C805" s="93" t="s">
        <v>1286</v>
      </c>
      <c r="D805" s="93" t="s">
        <v>3094</v>
      </c>
      <c r="E805" s="425">
        <v>45054</v>
      </c>
      <c r="F805" s="94">
        <v>45055</v>
      </c>
      <c r="G805" s="94">
        <v>45291</v>
      </c>
      <c r="H805" s="180">
        <v>88645968</v>
      </c>
      <c r="I805" s="93" t="s">
        <v>4</v>
      </c>
      <c r="J805" s="96" t="s">
        <v>5</v>
      </c>
      <c r="K805" s="93" t="s">
        <v>1560</v>
      </c>
      <c r="L805" s="12">
        <f t="shared" si="39"/>
        <v>0.22083328144152028</v>
      </c>
      <c r="M805" s="11">
        <v>19575980</v>
      </c>
      <c r="N805" s="11">
        <f t="shared" si="37"/>
        <v>69069988</v>
      </c>
      <c r="O805" s="96">
        <v>0</v>
      </c>
      <c r="P805" s="96">
        <v>0</v>
      </c>
      <c r="Q805" s="183">
        <v>0</v>
      </c>
      <c r="R805" s="93">
        <v>0</v>
      </c>
      <c r="S805" s="184">
        <f t="shared" si="38"/>
        <v>88645968</v>
      </c>
      <c r="T805" s="96" t="s">
        <v>4</v>
      </c>
      <c r="U805" s="93" t="s">
        <v>3139</v>
      </c>
      <c r="V805" s="14"/>
      <c r="W805" s="450"/>
    </row>
    <row r="806" spans="1:23" ht="77.099999999999994" customHeight="1" x14ac:dyDescent="0.3">
      <c r="A806" s="3" t="s">
        <v>2998</v>
      </c>
      <c r="B806" s="3">
        <v>597</v>
      </c>
      <c r="C806" s="3" t="s">
        <v>3049</v>
      </c>
      <c r="D806" s="3" t="s">
        <v>3095</v>
      </c>
      <c r="E806" s="1">
        <v>45054</v>
      </c>
      <c r="F806" s="1">
        <v>45057</v>
      </c>
      <c r="G806" s="1">
        <v>45260</v>
      </c>
      <c r="H806" s="4">
        <v>23907072</v>
      </c>
      <c r="I806" s="3" t="s">
        <v>4</v>
      </c>
      <c r="J806" s="5" t="s">
        <v>5</v>
      </c>
      <c r="K806" s="3" t="s">
        <v>1547</v>
      </c>
      <c r="L806" s="19">
        <f t="shared" si="39"/>
        <v>0.24285696717690899</v>
      </c>
      <c r="M806" s="18">
        <v>5805999</v>
      </c>
      <c r="N806" s="18">
        <f t="shared" si="37"/>
        <v>18101073</v>
      </c>
      <c r="O806" s="5">
        <v>0</v>
      </c>
      <c r="P806" s="5">
        <v>0</v>
      </c>
      <c r="Q806" s="154">
        <v>0</v>
      </c>
      <c r="R806" s="3">
        <v>0</v>
      </c>
      <c r="S806" s="155">
        <f t="shared" si="38"/>
        <v>23907072</v>
      </c>
      <c r="T806" s="5" t="s">
        <v>4</v>
      </c>
      <c r="U806" s="3" t="s">
        <v>3140</v>
      </c>
      <c r="V806" s="14"/>
      <c r="W806" s="450"/>
    </row>
    <row r="807" spans="1:23" ht="77.099999999999994" customHeight="1" x14ac:dyDescent="0.3">
      <c r="A807" s="3" t="s">
        <v>3000</v>
      </c>
      <c r="B807" s="3">
        <v>591</v>
      </c>
      <c r="C807" s="3" t="s">
        <v>3051</v>
      </c>
      <c r="D807" s="3" t="s">
        <v>3097</v>
      </c>
      <c r="E807" s="1">
        <v>45054</v>
      </c>
      <c r="F807" s="1">
        <v>45056</v>
      </c>
      <c r="G807" s="1">
        <v>45260</v>
      </c>
      <c r="H807" s="564">
        <v>26563411</v>
      </c>
      <c r="I807" s="3" t="s">
        <v>4</v>
      </c>
      <c r="J807" s="5" t="s">
        <v>5</v>
      </c>
      <c r="K807" s="3" t="s">
        <v>1547</v>
      </c>
      <c r="L807" s="19">
        <f t="shared" si="39"/>
        <v>0.24761868872939549</v>
      </c>
      <c r="M807" s="18">
        <v>6577597</v>
      </c>
      <c r="N807" s="18">
        <f t="shared" si="37"/>
        <v>19985814</v>
      </c>
      <c r="O807" s="5">
        <v>0</v>
      </c>
      <c r="P807" s="5">
        <v>0</v>
      </c>
      <c r="Q807" s="154">
        <v>0</v>
      </c>
      <c r="R807" s="3">
        <v>0</v>
      </c>
      <c r="S807" s="155">
        <f t="shared" si="38"/>
        <v>26563411</v>
      </c>
      <c r="T807" s="5" t="s">
        <v>4</v>
      </c>
      <c r="U807" s="3" t="s">
        <v>3142</v>
      </c>
      <c r="V807" s="14"/>
      <c r="W807" s="450"/>
    </row>
    <row r="808" spans="1:23" ht="77.099999999999994" customHeight="1" x14ac:dyDescent="0.3">
      <c r="A808" s="3" t="s">
        <v>3002</v>
      </c>
      <c r="B808" s="3">
        <v>598</v>
      </c>
      <c r="C808" s="3" t="s">
        <v>3053</v>
      </c>
      <c r="D808" s="3" t="s">
        <v>2918</v>
      </c>
      <c r="E808" s="1">
        <v>45054</v>
      </c>
      <c r="F808" s="1">
        <v>45079</v>
      </c>
      <c r="G808" s="1">
        <v>45260</v>
      </c>
      <c r="H808" s="4">
        <v>26563411</v>
      </c>
      <c r="I808" s="3" t="s">
        <v>4</v>
      </c>
      <c r="J808" s="5" t="s">
        <v>5</v>
      </c>
      <c r="K808" s="3" t="s">
        <v>1547</v>
      </c>
      <c r="L808" s="19">
        <f t="shared" si="39"/>
        <v>0.13333287656468515</v>
      </c>
      <c r="M808" s="18">
        <v>3541776</v>
      </c>
      <c r="N808" s="18">
        <f t="shared" si="37"/>
        <v>23021635</v>
      </c>
      <c r="O808" s="5">
        <v>0</v>
      </c>
      <c r="P808" s="5">
        <v>0</v>
      </c>
      <c r="Q808" s="154">
        <v>0</v>
      </c>
      <c r="R808" s="3">
        <v>0</v>
      </c>
      <c r="S808" s="155">
        <f t="shared" si="38"/>
        <v>26563411</v>
      </c>
      <c r="T808" s="5" t="s">
        <v>4</v>
      </c>
      <c r="U808" s="3" t="s">
        <v>3144</v>
      </c>
      <c r="V808" s="14"/>
      <c r="W808" s="450"/>
    </row>
    <row r="809" spans="1:23" ht="77.099999999999994" customHeight="1" x14ac:dyDescent="0.3">
      <c r="A809" s="97" t="s">
        <v>3006</v>
      </c>
      <c r="B809" s="97">
        <v>595</v>
      </c>
      <c r="C809" s="97" t="s">
        <v>3057</v>
      </c>
      <c r="D809" s="97" t="s">
        <v>30</v>
      </c>
      <c r="E809" s="427">
        <v>45054</v>
      </c>
      <c r="F809" s="427">
        <v>45056</v>
      </c>
      <c r="G809" s="427">
        <v>45291</v>
      </c>
      <c r="H809" s="430">
        <v>60716392</v>
      </c>
      <c r="I809" s="97" t="s">
        <v>4</v>
      </c>
      <c r="J809" s="99" t="s">
        <v>5</v>
      </c>
      <c r="K809" s="97" t="s">
        <v>1544</v>
      </c>
      <c r="L809" s="37">
        <f t="shared" si="39"/>
        <v>0.21666631640430808</v>
      </c>
      <c r="M809" s="31">
        <v>13155197</v>
      </c>
      <c r="N809" s="31">
        <f t="shared" si="37"/>
        <v>47561195</v>
      </c>
      <c r="O809" s="99">
        <v>0</v>
      </c>
      <c r="P809" s="99">
        <v>0</v>
      </c>
      <c r="Q809" s="152">
        <v>0</v>
      </c>
      <c r="R809" s="97">
        <v>0</v>
      </c>
      <c r="S809" s="153">
        <f t="shared" si="38"/>
        <v>60716392</v>
      </c>
      <c r="T809" s="99" t="s">
        <v>4</v>
      </c>
      <c r="U809" s="97" t="s">
        <v>3148</v>
      </c>
      <c r="V809" s="14"/>
      <c r="W809" s="450"/>
    </row>
    <row r="810" spans="1:23" ht="77.099999999999994" customHeight="1" x14ac:dyDescent="0.3">
      <c r="A810" s="87" t="s">
        <v>2989</v>
      </c>
      <c r="B810" s="87">
        <v>588</v>
      </c>
      <c r="C810" s="87" t="s">
        <v>3041</v>
      </c>
      <c r="D810" s="87" t="s">
        <v>3086</v>
      </c>
      <c r="E810" s="88">
        <v>45055</v>
      </c>
      <c r="F810" s="89">
        <v>45057</v>
      </c>
      <c r="G810" s="89">
        <v>45291</v>
      </c>
      <c r="H810" s="178">
        <v>68639872</v>
      </c>
      <c r="I810" s="87" t="s">
        <v>4</v>
      </c>
      <c r="J810" s="91" t="s">
        <v>5</v>
      </c>
      <c r="K810" s="87" t="s">
        <v>1546</v>
      </c>
      <c r="L810" s="159">
        <f t="shared" si="39"/>
        <v>0.21428551032262996</v>
      </c>
      <c r="M810" s="54">
        <v>14708530</v>
      </c>
      <c r="N810" s="54">
        <f t="shared" si="37"/>
        <v>53931342</v>
      </c>
      <c r="O810" s="91">
        <v>0</v>
      </c>
      <c r="P810" s="91">
        <v>0</v>
      </c>
      <c r="Q810" s="160">
        <v>0</v>
      </c>
      <c r="R810" s="87">
        <v>0</v>
      </c>
      <c r="S810" s="22">
        <f t="shared" si="38"/>
        <v>68639872</v>
      </c>
      <c r="T810" s="91" t="s">
        <v>4</v>
      </c>
      <c r="U810" s="87" t="s">
        <v>3131</v>
      </c>
      <c r="V810" s="14"/>
    </row>
    <row r="811" spans="1:23" ht="77.099999999999994" customHeight="1" x14ac:dyDescent="0.3">
      <c r="A811" s="87" t="s">
        <v>2989</v>
      </c>
      <c r="B811" s="87">
        <v>588</v>
      </c>
      <c r="C811" s="87" t="s">
        <v>3041</v>
      </c>
      <c r="D811" s="87" t="s">
        <v>3086</v>
      </c>
      <c r="E811" s="88">
        <v>45055</v>
      </c>
      <c r="F811" s="89">
        <v>45057</v>
      </c>
      <c r="G811" s="89">
        <v>45291</v>
      </c>
      <c r="H811" s="178">
        <v>68639872</v>
      </c>
      <c r="I811" s="87" t="s">
        <v>4</v>
      </c>
      <c r="J811" s="91" t="s">
        <v>5</v>
      </c>
      <c r="K811" s="87" t="s">
        <v>1546</v>
      </c>
      <c r="L811" s="159">
        <f t="shared" si="39"/>
        <v>0.21428551032262996</v>
      </c>
      <c r="M811" s="54">
        <v>14708530</v>
      </c>
      <c r="N811" s="54">
        <f t="shared" si="37"/>
        <v>53931342</v>
      </c>
      <c r="O811" s="91">
        <v>0</v>
      </c>
      <c r="P811" s="91">
        <v>0</v>
      </c>
      <c r="Q811" s="160">
        <v>0</v>
      </c>
      <c r="R811" s="87">
        <v>0</v>
      </c>
      <c r="S811" s="161">
        <f t="shared" si="38"/>
        <v>68639872</v>
      </c>
      <c r="T811" s="91" t="s">
        <v>4</v>
      </c>
      <c r="U811" s="87" t="s">
        <v>3131</v>
      </c>
      <c r="V811" s="14"/>
      <c r="W811" s="450"/>
    </row>
    <row r="812" spans="1:23" ht="77.099999999999994" customHeight="1" x14ac:dyDescent="0.3">
      <c r="A812" s="93" t="s">
        <v>2977</v>
      </c>
      <c r="B812" s="93">
        <v>555</v>
      </c>
      <c r="C812" s="93" t="s">
        <v>3029</v>
      </c>
      <c r="D812" s="93" t="s">
        <v>3076</v>
      </c>
      <c r="E812" s="425">
        <v>45057</v>
      </c>
      <c r="F812" s="94">
        <v>45062</v>
      </c>
      <c r="G812" s="94">
        <v>45291</v>
      </c>
      <c r="H812" s="180">
        <v>99726714</v>
      </c>
      <c r="I812" s="93" t="s">
        <v>4</v>
      </c>
      <c r="J812" s="96" t="s">
        <v>5</v>
      </c>
      <c r="K812" s="93" t="s">
        <v>1560</v>
      </c>
      <c r="L812" s="12">
        <f t="shared" si="39"/>
        <v>0.1703703382826792</v>
      </c>
      <c r="M812" s="11">
        <v>16990474</v>
      </c>
      <c r="N812" s="11">
        <f t="shared" si="37"/>
        <v>82736240</v>
      </c>
      <c r="O812" s="96">
        <v>0</v>
      </c>
      <c r="P812" s="96">
        <v>0</v>
      </c>
      <c r="Q812" s="183">
        <v>0</v>
      </c>
      <c r="R812" s="93">
        <v>0</v>
      </c>
      <c r="S812" s="22">
        <f t="shared" si="38"/>
        <v>99726714</v>
      </c>
      <c r="T812" s="96" t="s">
        <v>4</v>
      </c>
      <c r="U812" s="93" t="s">
        <v>3119</v>
      </c>
      <c r="V812" s="14"/>
    </row>
    <row r="813" spans="1:23" ht="77.099999999999994" customHeight="1" x14ac:dyDescent="0.3">
      <c r="A813" s="87" t="s">
        <v>2992</v>
      </c>
      <c r="B813" s="87">
        <v>610</v>
      </c>
      <c r="C813" s="87" t="s">
        <v>3044</v>
      </c>
      <c r="D813" s="87" t="s">
        <v>3089</v>
      </c>
      <c r="E813" s="88">
        <v>45057</v>
      </c>
      <c r="F813" s="89">
        <v>45061</v>
      </c>
      <c r="G813" s="89">
        <v>45291</v>
      </c>
      <c r="H813" s="178">
        <v>58692491</v>
      </c>
      <c r="I813" s="87" t="s">
        <v>4</v>
      </c>
      <c r="J813" s="91" t="s">
        <v>5</v>
      </c>
      <c r="K813" s="87" t="s">
        <v>1546</v>
      </c>
      <c r="L813" s="159">
        <f t="shared" si="39"/>
        <v>0.20258600031135157</v>
      </c>
      <c r="M813" s="54">
        <v>11890277</v>
      </c>
      <c r="N813" s="54">
        <f t="shared" si="37"/>
        <v>46802214</v>
      </c>
      <c r="O813" s="91">
        <v>0</v>
      </c>
      <c r="P813" s="91">
        <v>0</v>
      </c>
      <c r="Q813" s="160">
        <v>0</v>
      </c>
      <c r="R813" s="87">
        <v>0</v>
      </c>
      <c r="S813" s="22">
        <f t="shared" si="38"/>
        <v>58692491</v>
      </c>
      <c r="T813" s="91" t="s">
        <v>4</v>
      </c>
      <c r="U813" s="87" t="s">
        <v>3134</v>
      </c>
      <c r="V813" s="14"/>
    </row>
    <row r="814" spans="1:23" ht="77.099999999999994" customHeight="1" x14ac:dyDescent="0.3">
      <c r="A814" s="3" t="s">
        <v>3010</v>
      </c>
      <c r="B814" s="3">
        <v>604</v>
      </c>
      <c r="C814" s="3" t="s">
        <v>3061</v>
      </c>
      <c r="D814" s="3" t="s">
        <v>3101</v>
      </c>
      <c r="E814" s="84">
        <v>45057</v>
      </c>
      <c r="F814" s="1">
        <v>45061</v>
      </c>
      <c r="G814" s="1">
        <v>45291</v>
      </c>
      <c r="H814" s="4">
        <v>60716363</v>
      </c>
      <c r="I814" s="3" t="s">
        <v>4</v>
      </c>
      <c r="J814" s="5" t="s">
        <v>5</v>
      </c>
      <c r="K814" s="3" t="s">
        <v>1554</v>
      </c>
      <c r="L814" s="19">
        <f t="shared" si="39"/>
        <v>0.19583315621194242</v>
      </c>
      <c r="M814" s="18">
        <v>11890277</v>
      </c>
      <c r="N814" s="18">
        <f t="shared" si="37"/>
        <v>48826086</v>
      </c>
      <c r="O814" s="5">
        <v>0</v>
      </c>
      <c r="P814" s="5">
        <v>0</v>
      </c>
      <c r="Q814" s="154">
        <v>0</v>
      </c>
      <c r="R814" s="3">
        <v>0</v>
      </c>
      <c r="S814" s="22">
        <f t="shared" si="38"/>
        <v>60716363</v>
      </c>
      <c r="T814" s="5" t="s">
        <v>4</v>
      </c>
      <c r="U814" s="3" t="s">
        <v>3152</v>
      </c>
      <c r="V814" s="14"/>
    </row>
    <row r="815" spans="1:23" ht="77.099999999999994" customHeight="1" x14ac:dyDescent="0.3">
      <c r="A815" s="100" t="s">
        <v>3013</v>
      </c>
      <c r="B815" s="100">
        <v>605</v>
      </c>
      <c r="C815" s="100" t="s">
        <v>3064</v>
      </c>
      <c r="D815" s="100" t="s">
        <v>1417</v>
      </c>
      <c r="E815" s="101">
        <v>45057</v>
      </c>
      <c r="F815" s="2">
        <v>45078</v>
      </c>
      <c r="G815" s="2">
        <v>45291</v>
      </c>
      <c r="H815" s="156">
        <v>38858480</v>
      </c>
      <c r="I815" s="100" t="s">
        <v>4</v>
      </c>
      <c r="J815" s="103" t="s">
        <v>5</v>
      </c>
      <c r="K815" s="100" t="s">
        <v>1547</v>
      </c>
      <c r="L815" s="47">
        <f t="shared" si="39"/>
        <v>9.9999794124731589E-2</v>
      </c>
      <c r="M815" s="48">
        <v>3885840</v>
      </c>
      <c r="N815" s="48">
        <f t="shared" ref="N815:N878" si="40">H815-M815</f>
        <v>34972640</v>
      </c>
      <c r="O815" s="103">
        <v>0</v>
      </c>
      <c r="P815" s="103">
        <v>0</v>
      </c>
      <c r="Q815" s="157">
        <v>0</v>
      </c>
      <c r="R815" s="100">
        <v>0</v>
      </c>
      <c r="S815" s="22">
        <f t="shared" si="38"/>
        <v>38858480</v>
      </c>
      <c r="T815" s="103" t="s">
        <v>4</v>
      </c>
      <c r="U815" s="100" t="s">
        <v>3155</v>
      </c>
      <c r="V815" s="14"/>
    </row>
    <row r="816" spans="1:23" ht="77.099999999999994" customHeight="1" x14ac:dyDescent="0.3">
      <c r="A816" s="93" t="s">
        <v>2977</v>
      </c>
      <c r="B816" s="93">
        <v>555</v>
      </c>
      <c r="C816" s="93" t="s">
        <v>3029</v>
      </c>
      <c r="D816" s="93" t="s">
        <v>3076</v>
      </c>
      <c r="E816" s="425">
        <v>45057</v>
      </c>
      <c r="F816" s="94">
        <v>45062</v>
      </c>
      <c r="G816" s="94">
        <v>45291</v>
      </c>
      <c r="H816" s="180">
        <v>99726714</v>
      </c>
      <c r="I816" s="93" t="s">
        <v>4</v>
      </c>
      <c r="J816" s="96" t="s">
        <v>5</v>
      </c>
      <c r="K816" s="93" t="s">
        <v>1560</v>
      </c>
      <c r="L816" s="12">
        <f t="shared" si="39"/>
        <v>0.1703703382826792</v>
      </c>
      <c r="M816" s="11">
        <v>16990474</v>
      </c>
      <c r="N816" s="11">
        <f t="shared" si="40"/>
        <v>82736240</v>
      </c>
      <c r="O816" s="96">
        <v>0</v>
      </c>
      <c r="P816" s="96">
        <v>0</v>
      </c>
      <c r="Q816" s="183">
        <v>0</v>
      </c>
      <c r="R816" s="93">
        <v>0</v>
      </c>
      <c r="S816" s="184">
        <f t="shared" ref="S816:S847" si="41">H816+Q816</f>
        <v>99726714</v>
      </c>
      <c r="T816" s="96" t="s">
        <v>4</v>
      </c>
      <c r="U816" s="93" t="s">
        <v>3119</v>
      </c>
      <c r="V816" s="14"/>
    </row>
    <row r="817" spans="1:23" ht="77.099999999999994" customHeight="1" x14ac:dyDescent="0.3">
      <c r="A817" s="87" t="s">
        <v>2992</v>
      </c>
      <c r="B817" s="87">
        <v>610</v>
      </c>
      <c r="C817" s="87" t="s">
        <v>3044</v>
      </c>
      <c r="D817" s="87" t="s">
        <v>3089</v>
      </c>
      <c r="E817" s="88">
        <v>45057</v>
      </c>
      <c r="F817" s="89">
        <v>45061</v>
      </c>
      <c r="G817" s="89">
        <v>45291</v>
      </c>
      <c r="H817" s="178">
        <v>58692491</v>
      </c>
      <c r="I817" s="87" t="s">
        <v>4</v>
      </c>
      <c r="J817" s="91" t="s">
        <v>5</v>
      </c>
      <c r="K817" s="87" t="s">
        <v>1546</v>
      </c>
      <c r="L817" s="159">
        <f t="shared" si="39"/>
        <v>0.20258600031135157</v>
      </c>
      <c r="M817" s="54">
        <v>11890277</v>
      </c>
      <c r="N817" s="54">
        <f t="shared" si="40"/>
        <v>46802214</v>
      </c>
      <c r="O817" s="91">
        <v>0</v>
      </c>
      <c r="P817" s="91">
        <v>0</v>
      </c>
      <c r="Q817" s="160">
        <v>0</v>
      </c>
      <c r="R817" s="87">
        <v>0</v>
      </c>
      <c r="S817" s="161">
        <f t="shared" si="41"/>
        <v>58692491</v>
      </c>
      <c r="T817" s="91" t="s">
        <v>4</v>
      </c>
      <c r="U817" s="87" t="s">
        <v>3134</v>
      </c>
      <c r="V817" s="14"/>
      <c r="W817" s="450"/>
    </row>
    <row r="818" spans="1:23" ht="77.099999999999994" customHeight="1" x14ac:dyDescent="0.3">
      <c r="A818" s="3" t="s">
        <v>3010</v>
      </c>
      <c r="B818" s="3">
        <v>604</v>
      </c>
      <c r="C818" s="3" t="s">
        <v>3061</v>
      </c>
      <c r="D818" s="3" t="s">
        <v>3101</v>
      </c>
      <c r="E818" s="84">
        <v>45057</v>
      </c>
      <c r="F818" s="1">
        <v>45061</v>
      </c>
      <c r="G818" s="1">
        <v>45291</v>
      </c>
      <c r="H818" s="4">
        <v>60716363</v>
      </c>
      <c r="I818" s="3" t="s">
        <v>4</v>
      </c>
      <c r="J818" s="5" t="s">
        <v>5</v>
      </c>
      <c r="K818" s="3" t="s">
        <v>1554</v>
      </c>
      <c r="L818" s="19">
        <f t="shared" si="39"/>
        <v>0.19583315621194242</v>
      </c>
      <c r="M818" s="18">
        <v>11890277</v>
      </c>
      <c r="N818" s="18">
        <f t="shared" si="40"/>
        <v>48826086</v>
      </c>
      <c r="O818" s="5">
        <v>0</v>
      </c>
      <c r="P818" s="5">
        <v>0</v>
      </c>
      <c r="Q818" s="154">
        <v>0</v>
      </c>
      <c r="R818" s="3">
        <v>0</v>
      </c>
      <c r="S818" s="155">
        <f t="shared" si="41"/>
        <v>60716363</v>
      </c>
      <c r="T818" s="5" t="s">
        <v>4</v>
      </c>
      <c r="U818" s="3" t="s">
        <v>3152</v>
      </c>
      <c r="V818" s="14"/>
      <c r="W818" s="450"/>
    </row>
    <row r="819" spans="1:23" ht="77.099999999999994" customHeight="1" x14ac:dyDescent="0.3">
      <c r="A819" s="100" t="s">
        <v>3013</v>
      </c>
      <c r="B819" s="100">
        <v>605</v>
      </c>
      <c r="C819" s="100" t="s">
        <v>3064</v>
      </c>
      <c r="D819" s="100" t="s">
        <v>1417</v>
      </c>
      <c r="E819" s="101">
        <v>45057</v>
      </c>
      <c r="F819" s="2">
        <v>45078</v>
      </c>
      <c r="G819" s="2">
        <v>45291</v>
      </c>
      <c r="H819" s="156">
        <v>38858480</v>
      </c>
      <c r="I819" s="100" t="s">
        <v>4</v>
      </c>
      <c r="J819" s="103" t="s">
        <v>5</v>
      </c>
      <c r="K819" s="100" t="s">
        <v>1547</v>
      </c>
      <c r="L819" s="47">
        <f t="shared" si="39"/>
        <v>9.9999794124731589E-2</v>
      </c>
      <c r="M819" s="48">
        <v>3885840</v>
      </c>
      <c r="N819" s="48">
        <f t="shared" si="40"/>
        <v>34972640</v>
      </c>
      <c r="O819" s="103">
        <v>0</v>
      </c>
      <c r="P819" s="103">
        <v>0</v>
      </c>
      <c r="Q819" s="157">
        <v>0</v>
      </c>
      <c r="R819" s="100">
        <v>0</v>
      </c>
      <c r="S819" s="158">
        <f t="shared" si="41"/>
        <v>38858480</v>
      </c>
      <c r="T819" s="103" t="s">
        <v>4</v>
      </c>
      <c r="U819" s="100" t="s">
        <v>3155</v>
      </c>
      <c r="V819" s="14"/>
      <c r="W819" s="450"/>
    </row>
    <row r="820" spans="1:23" ht="77.099999999999994" customHeight="1" x14ac:dyDescent="0.3">
      <c r="A820" s="93" t="s">
        <v>2978</v>
      </c>
      <c r="B820" s="93">
        <v>614</v>
      </c>
      <c r="C820" s="93" t="s">
        <v>3030</v>
      </c>
      <c r="D820" s="93" t="s">
        <v>3077</v>
      </c>
      <c r="E820" s="425">
        <v>45058</v>
      </c>
      <c r="F820" s="94">
        <v>45062</v>
      </c>
      <c r="G820" s="94">
        <v>45291</v>
      </c>
      <c r="H820" s="180">
        <v>60716392</v>
      </c>
      <c r="I820" s="93" t="s">
        <v>4</v>
      </c>
      <c r="J820" s="96" t="s">
        <v>5</v>
      </c>
      <c r="K820" s="93" t="s">
        <v>1560</v>
      </c>
      <c r="L820" s="12">
        <f t="shared" si="39"/>
        <v>0.19166641193040587</v>
      </c>
      <c r="M820" s="11">
        <v>11637293</v>
      </c>
      <c r="N820" s="11">
        <f t="shared" si="40"/>
        <v>49079099</v>
      </c>
      <c r="O820" s="96">
        <v>0</v>
      </c>
      <c r="P820" s="96">
        <v>0</v>
      </c>
      <c r="Q820" s="183">
        <v>0</v>
      </c>
      <c r="R820" s="93">
        <v>0</v>
      </c>
      <c r="S820" s="22">
        <f t="shared" si="41"/>
        <v>60716392</v>
      </c>
      <c r="T820" s="96" t="s">
        <v>4</v>
      </c>
      <c r="U820" s="93" t="s">
        <v>3120</v>
      </c>
      <c r="V820" s="14"/>
    </row>
    <row r="821" spans="1:23" ht="77.099999999999994" customHeight="1" x14ac:dyDescent="0.3">
      <c r="A821" s="93" t="s">
        <v>2978</v>
      </c>
      <c r="B821" s="93">
        <v>614</v>
      </c>
      <c r="C821" s="93" t="s">
        <v>3030</v>
      </c>
      <c r="D821" s="93" t="s">
        <v>3077</v>
      </c>
      <c r="E821" s="425">
        <v>45058</v>
      </c>
      <c r="F821" s="94">
        <v>45062</v>
      </c>
      <c r="G821" s="94">
        <v>45291</v>
      </c>
      <c r="H821" s="180">
        <v>60716392</v>
      </c>
      <c r="I821" s="93" t="s">
        <v>4</v>
      </c>
      <c r="J821" s="96" t="s">
        <v>5</v>
      </c>
      <c r="K821" s="93" t="s">
        <v>1560</v>
      </c>
      <c r="L821" s="12">
        <f t="shared" si="39"/>
        <v>0.19166641193040587</v>
      </c>
      <c r="M821" s="11">
        <v>11637293</v>
      </c>
      <c r="N821" s="11">
        <f t="shared" si="40"/>
        <v>49079099</v>
      </c>
      <c r="O821" s="96">
        <v>0</v>
      </c>
      <c r="P821" s="96">
        <v>0</v>
      </c>
      <c r="Q821" s="183">
        <v>0</v>
      </c>
      <c r="R821" s="93">
        <v>0</v>
      </c>
      <c r="S821" s="184">
        <f t="shared" si="41"/>
        <v>60716392</v>
      </c>
      <c r="T821" s="96" t="s">
        <v>4</v>
      </c>
      <c r="U821" s="93" t="s">
        <v>3120</v>
      </c>
      <c r="V821" s="14"/>
    </row>
    <row r="822" spans="1:23" ht="77.099999999999994" customHeight="1" x14ac:dyDescent="0.3">
      <c r="A822" s="3" t="s">
        <v>2984</v>
      </c>
      <c r="B822" s="3">
        <v>611</v>
      </c>
      <c r="C822" s="3" t="s">
        <v>3036</v>
      </c>
      <c r="D822" s="3" t="s">
        <v>3081</v>
      </c>
      <c r="E822" s="84">
        <v>45062</v>
      </c>
      <c r="F822" s="1">
        <v>45065</v>
      </c>
      <c r="G822" s="1">
        <v>45291</v>
      </c>
      <c r="H822" s="4">
        <v>42440759</v>
      </c>
      <c r="I822" s="3" t="s">
        <v>4</v>
      </c>
      <c r="J822" s="5" t="s">
        <v>5</v>
      </c>
      <c r="K822" s="3" t="s">
        <v>1562</v>
      </c>
      <c r="L822" s="19">
        <f t="shared" si="39"/>
        <v>0.18454931496394775</v>
      </c>
      <c r="M822" s="18">
        <v>7832413</v>
      </c>
      <c r="N822" s="18">
        <f t="shared" si="40"/>
        <v>34608346</v>
      </c>
      <c r="O822" s="5">
        <v>0</v>
      </c>
      <c r="P822" s="5">
        <v>0</v>
      </c>
      <c r="Q822" s="154">
        <v>0</v>
      </c>
      <c r="R822" s="3">
        <v>0</v>
      </c>
      <c r="S822" s="22">
        <f t="shared" si="41"/>
        <v>42440759</v>
      </c>
      <c r="T822" s="5" t="s">
        <v>4</v>
      </c>
      <c r="U822" s="3" t="s">
        <v>3126</v>
      </c>
      <c r="V822" s="14"/>
    </row>
    <row r="823" spans="1:23" ht="77.099999999999994" customHeight="1" x14ac:dyDescent="0.3">
      <c r="A823" s="87" t="s">
        <v>2991</v>
      </c>
      <c r="B823" s="87">
        <v>609</v>
      </c>
      <c r="C823" s="87" t="s">
        <v>3043</v>
      </c>
      <c r="D823" s="87" t="s">
        <v>3088</v>
      </c>
      <c r="E823" s="89">
        <v>45062</v>
      </c>
      <c r="F823" s="89">
        <v>45063</v>
      </c>
      <c r="G823" s="89">
        <v>45291</v>
      </c>
      <c r="H823" s="178">
        <v>58692491</v>
      </c>
      <c r="I823" s="87" t="s">
        <v>4</v>
      </c>
      <c r="J823" s="91" t="s">
        <v>5</v>
      </c>
      <c r="K823" s="87" t="s">
        <v>1546</v>
      </c>
      <c r="L823" s="159">
        <f t="shared" si="39"/>
        <v>0.19396534047259981</v>
      </c>
      <c r="M823" s="54">
        <v>11384309</v>
      </c>
      <c r="N823" s="54">
        <f t="shared" si="40"/>
        <v>47308182</v>
      </c>
      <c r="O823" s="91">
        <v>0</v>
      </c>
      <c r="P823" s="91">
        <v>0</v>
      </c>
      <c r="Q823" s="160">
        <v>0</v>
      </c>
      <c r="R823" s="87">
        <v>0</v>
      </c>
      <c r="S823" s="22">
        <f t="shared" si="41"/>
        <v>58692491</v>
      </c>
      <c r="T823" s="91" t="s">
        <v>4</v>
      </c>
      <c r="U823" s="87" t="s">
        <v>3133</v>
      </c>
      <c r="V823" s="14"/>
    </row>
    <row r="824" spans="1:23" ht="77.099999999999994" customHeight="1" x14ac:dyDescent="0.3">
      <c r="A824" s="3" t="s">
        <v>2999</v>
      </c>
      <c r="B824" s="3">
        <v>616</v>
      </c>
      <c r="C824" s="3" t="s">
        <v>3050</v>
      </c>
      <c r="D824" s="3" t="s">
        <v>3096</v>
      </c>
      <c r="E824" s="1">
        <v>45062</v>
      </c>
      <c r="F824" s="1">
        <v>45065</v>
      </c>
      <c r="G824" s="1">
        <v>45260</v>
      </c>
      <c r="H824" s="4">
        <v>23907072</v>
      </c>
      <c r="I824" s="3" t="s">
        <v>4</v>
      </c>
      <c r="J824" s="5" t="s">
        <v>5</v>
      </c>
      <c r="K824" s="3" t="s">
        <v>1547</v>
      </c>
      <c r="L824" s="19">
        <f t="shared" si="39"/>
        <v>0.20476179600747427</v>
      </c>
      <c r="M824" s="18">
        <v>4895255</v>
      </c>
      <c r="N824" s="18">
        <f t="shared" si="40"/>
        <v>19011817</v>
      </c>
      <c r="O824" s="5">
        <v>0</v>
      </c>
      <c r="P824" s="5">
        <v>0</v>
      </c>
      <c r="Q824" s="154">
        <v>0</v>
      </c>
      <c r="R824" s="3">
        <v>0</v>
      </c>
      <c r="S824" s="22">
        <f t="shared" si="41"/>
        <v>23907072</v>
      </c>
      <c r="T824" s="5" t="s">
        <v>4</v>
      </c>
      <c r="U824" s="3" t="s">
        <v>3141</v>
      </c>
      <c r="V824" s="14"/>
    </row>
    <row r="825" spans="1:23" ht="77.099999999999994" customHeight="1" x14ac:dyDescent="0.3">
      <c r="A825" s="100" t="s">
        <v>3005</v>
      </c>
      <c r="B825" s="100">
        <v>603</v>
      </c>
      <c r="C825" s="100" t="s">
        <v>3056</v>
      </c>
      <c r="D825" s="100" t="s">
        <v>3098</v>
      </c>
      <c r="E825" s="101">
        <v>45062</v>
      </c>
      <c r="F825" s="2">
        <v>45065</v>
      </c>
      <c r="G825" s="2">
        <v>45260</v>
      </c>
      <c r="H825" s="156">
        <v>34001170</v>
      </c>
      <c r="I825" s="100" t="s">
        <v>4</v>
      </c>
      <c r="J825" s="103" t="s">
        <v>5</v>
      </c>
      <c r="K825" s="100" t="s">
        <v>1547</v>
      </c>
      <c r="L825" s="47">
        <f t="shared" si="39"/>
        <v>0.20476177731531003</v>
      </c>
      <c r="M825" s="48">
        <v>6962140</v>
      </c>
      <c r="N825" s="48">
        <f t="shared" si="40"/>
        <v>27039030</v>
      </c>
      <c r="O825" s="103">
        <v>0</v>
      </c>
      <c r="P825" s="103">
        <v>0</v>
      </c>
      <c r="Q825" s="157">
        <v>0</v>
      </c>
      <c r="R825" s="100">
        <v>0</v>
      </c>
      <c r="S825" s="22">
        <f t="shared" si="41"/>
        <v>34001170</v>
      </c>
      <c r="T825" s="103" t="s">
        <v>4</v>
      </c>
      <c r="U825" s="100" t="s">
        <v>3147</v>
      </c>
      <c r="V825" s="14"/>
    </row>
    <row r="826" spans="1:23" ht="77.099999999999994" customHeight="1" x14ac:dyDescent="0.3">
      <c r="A826" s="3" t="s">
        <v>3008</v>
      </c>
      <c r="B826" s="3">
        <v>612</v>
      </c>
      <c r="C826" s="3" t="s">
        <v>3059</v>
      </c>
      <c r="D826" s="3" t="s">
        <v>3100</v>
      </c>
      <c r="E826" s="84">
        <v>45062</v>
      </c>
      <c r="F826" s="1">
        <v>45063</v>
      </c>
      <c r="G826" s="1">
        <v>45291</v>
      </c>
      <c r="H826" s="4">
        <v>37725100</v>
      </c>
      <c r="I826" s="3" t="s">
        <v>4</v>
      </c>
      <c r="J826" s="5" t="s">
        <v>5</v>
      </c>
      <c r="K826" s="3" t="s">
        <v>1554</v>
      </c>
      <c r="L826" s="19">
        <f t="shared" si="39"/>
        <v>0.19313295392192467</v>
      </c>
      <c r="M826" s="18">
        <v>7285960</v>
      </c>
      <c r="N826" s="18">
        <f t="shared" si="40"/>
        <v>30439140</v>
      </c>
      <c r="O826" s="5">
        <v>0</v>
      </c>
      <c r="P826" s="5">
        <v>0</v>
      </c>
      <c r="Q826" s="154">
        <v>0</v>
      </c>
      <c r="R826" s="3">
        <v>0</v>
      </c>
      <c r="S826" s="22">
        <f t="shared" si="41"/>
        <v>37725100</v>
      </c>
      <c r="T826" s="5" t="s">
        <v>4</v>
      </c>
      <c r="U826" s="3" t="s">
        <v>3150</v>
      </c>
      <c r="V826" s="14"/>
    </row>
    <row r="827" spans="1:23" ht="77.099999999999994" customHeight="1" x14ac:dyDescent="0.3">
      <c r="A827" s="100" t="s">
        <v>3012</v>
      </c>
      <c r="B827" s="100">
        <v>606</v>
      </c>
      <c r="C827" s="100" t="s">
        <v>3063</v>
      </c>
      <c r="D827" s="100" t="s">
        <v>1417</v>
      </c>
      <c r="E827" s="101">
        <v>45062</v>
      </c>
      <c r="F827" s="2">
        <v>45069</v>
      </c>
      <c r="G827" s="2">
        <v>45291</v>
      </c>
      <c r="H827" s="156">
        <v>38858480</v>
      </c>
      <c r="I827" s="100" t="s">
        <v>4</v>
      </c>
      <c r="J827" s="103" t="s">
        <v>5</v>
      </c>
      <c r="K827" s="100" t="s">
        <v>1547</v>
      </c>
      <c r="L827" s="47">
        <f t="shared" si="39"/>
        <v>0.16249992279677436</v>
      </c>
      <c r="M827" s="48">
        <v>6314500</v>
      </c>
      <c r="N827" s="48">
        <f t="shared" si="40"/>
        <v>32543980</v>
      </c>
      <c r="O827" s="103">
        <v>0</v>
      </c>
      <c r="P827" s="103">
        <v>0</v>
      </c>
      <c r="Q827" s="157">
        <v>0</v>
      </c>
      <c r="R827" s="100">
        <v>0</v>
      </c>
      <c r="S827" s="22">
        <f t="shared" si="41"/>
        <v>38858480</v>
      </c>
      <c r="T827" s="103" t="s">
        <v>4</v>
      </c>
      <c r="U827" s="100" t="s">
        <v>3154</v>
      </c>
      <c r="V827" s="14"/>
    </row>
    <row r="828" spans="1:23" ht="77.099999999999994" customHeight="1" x14ac:dyDescent="0.3">
      <c r="A828" s="3" t="s">
        <v>2984</v>
      </c>
      <c r="B828" s="3">
        <v>611</v>
      </c>
      <c r="C828" s="3" t="s">
        <v>3036</v>
      </c>
      <c r="D828" s="3" t="s">
        <v>3081</v>
      </c>
      <c r="E828" s="84">
        <v>45062</v>
      </c>
      <c r="F828" s="1">
        <v>45065</v>
      </c>
      <c r="G828" s="1">
        <v>45291</v>
      </c>
      <c r="H828" s="4">
        <v>42440759</v>
      </c>
      <c r="I828" s="3" t="s">
        <v>4</v>
      </c>
      <c r="J828" s="5" t="s">
        <v>5</v>
      </c>
      <c r="K828" s="3" t="s">
        <v>1562</v>
      </c>
      <c r="L828" s="19">
        <f t="shared" si="39"/>
        <v>0.18454931496394775</v>
      </c>
      <c r="M828" s="18">
        <v>7832413</v>
      </c>
      <c r="N828" s="18">
        <f t="shared" si="40"/>
        <v>34608346</v>
      </c>
      <c r="O828" s="5">
        <v>0</v>
      </c>
      <c r="P828" s="5">
        <v>0</v>
      </c>
      <c r="Q828" s="154">
        <v>0</v>
      </c>
      <c r="R828" s="3">
        <v>0</v>
      </c>
      <c r="S828" s="155">
        <f t="shared" si="41"/>
        <v>42440759</v>
      </c>
      <c r="T828" s="5" t="s">
        <v>4</v>
      </c>
      <c r="U828" s="3" t="s">
        <v>3126</v>
      </c>
      <c r="V828" s="14"/>
      <c r="W828" s="450"/>
    </row>
    <row r="829" spans="1:23" ht="77.099999999999994" customHeight="1" x14ac:dyDescent="0.3">
      <c r="A829" s="87" t="s">
        <v>2991</v>
      </c>
      <c r="B829" s="87">
        <v>609</v>
      </c>
      <c r="C829" s="87" t="s">
        <v>3043</v>
      </c>
      <c r="D829" s="87" t="s">
        <v>3088</v>
      </c>
      <c r="E829" s="89">
        <v>45062</v>
      </c>
      <c r="F829" s="89">
        <v>45063</v>
      </c>
      <c r="G829" s="89">
        <v>45291</v>
      </c>
      <c r="H829" s="178">
        <v>58692491</v>
      </c>
      <c r="I829" s="87" t="s">
        <v>4</v>
      </c>
      <c r="J829" s="91" t="s">
        <v>5</v>
      </c>
      <c r="K829" s="87" t="s">
        <v>1546</v>
      </c>
      <c r="L829" s="159">
        <f t="shared" si="39"/>
        <v>0.19396534047259981</v>
      </c>
      <c r="M829" s="54">
        <v>11384309</v>
      </c>
      <c r="N829" s="54">
        <f t="shared" si="40"/>
        <v>47308182</v>
      </c>
      <c r="O829" s="91">
        <v>0</v>
      </c>
      <c r="P829" s="91">
        <v>0</v>
      </c>
      <c r="Q829" s="160">
        <v>0</v>
      </c>
      <c r="R829" s="87">
        <v>0</v>
      </c>
      <c r="S829" s="161">
        <f t="shared" si="41"/>
        <v>58692491</v>
      </c>
      <c r="T829" s="91" t="s">
        <v>4</v>
      </c>
      <c r="U829" s="87" t="s">
        <v>3133</v>
      </c>
      <c r="V829" s="14"/>
      <c r="W829" s="450"/>
    </row>
    <row r="830" spans="1:23" ht="77.099999999999994" customHeight="1" x14ac:dyDescent="0.3">
      <c r="A830" s="3" t="s">
        <v>2999</v>
      </c>
      <c r="B830" s="3">
        <v>616</v>
      </c>
      <c r="C830" s="3" t="s">
        <v>3050</v>
      </c>
      <c r="D830" s="3" t="s">
        <v>3096</v>
      </c>
      <c r="E830" s="1">
        <v>45062</v>
      </c>
      <c r="F830" s="1">
        <v>45065</v>
      </c>
      <c r="G830" s="1">
        <v>45260</v>
      </c>
      <c r="H830" s="4">
        <v>23907072</v>
      </c>
      <c r="I830" s="3" t="s">
        <v>4</v>
      </c>
      <c r="J830" s="5" t="s">
        <v>5</v>
      </c>
      <c r="K830" s="3" t="s">
        <v>1547</v>
      </c>
      <c r="L830" s="19">
        <f t="shared" si="39"/>
        <v>0.20476179600747427</v>
      </c>
      <c r="M830" s="18">
        <v>4895255</v>
      </c>
      <c r="N830" s="18">
        <f t="shared" si="40"/>
        <v>19011817</v>
      </c>
      <c r="O830" s="5">
        <v>0</v>
      </c>
      <c r="P830" s="5">
        <v>0</v>
      </c>
      <c r="Q830" s="154">
        <v>0</v>
      </c>
      <c r="R830" s="3">
        <v>0</v>
      </c>
      <c r="S830" s="155">
        <f t="shared" si="41"/>
        <v>23907072</v>
      </c>
      <c r="T830" s="5" t="s">
        <v>4</v>
      </c>
      <c r="U830" s="3" t="s">
        <v>3141</v>
      </c>
      <c r="V830" s="14"/>
      <c r="W830" s="450"/>
    </row>
    <row r="831" spans="1:23" ht="77.099999999999994" customHeight="1" x14ac:dyDescent="0.3">
      <c r="A831" s="100" t="s">
        <v>3005</v>
      </c>
      <c r="B831" s="100">
        <v>603</v>
      </c>
      <c r="C831" s="100" t="s">
        <v>3056</v>
      </c>
      <c r="D831" s="100" t="s">
        <v>3098</v>
      </c>
      <c r="E831" s="101">
        <v>45062</v>
      </c>
      <c r="F831" s="2">
        <v>45065</v>
      </c>
      <c r="G831" s="2">
        <v>45260</v>
      </c>
      <c r="H831" s="156">
        <v>34001170</v>
      </c>
      <c r="I831" s="100" t="s">
        <v>4</v>
      </c>
      <c r="J831" s="103" t="s">
        <v>5</v>
      </c>
      <c r="K831" s="100" t="s">
        <v>1547</v>
      </c>
      <c r="L831" s="47">
        <f t="shared" si="39"/>
        <v>0.20476177731531003</v>
      </c>
      <c r="M831" s="48">
        <v>6962140</v>
      </c>
      <c r="N831" s="48">
        <f t="shared" si="40"/>
        <v>27039030</v>
      </c>
      <c r="O831" s="103">
        <v>0</v>
      </c>
      <c r="P831" s="103">
        <v>0</v>
      </c>
      <c r="Q831" s="157">
        <v>0</v>
      </c>
      <c r="R831" s="100">
        <v>0</v>
      </c>
      <c r="S831" s="158">
        <f t="shared" si="41"/>
        <v>34001170</v>
      </c>
      <c r="T831" s="103" t="s">
        <v>4</v>
      </c>
      <c r="U831" s="100" t="s">
        <v>3147</v>
      </c>
      <c r="V831" s="14"/>
      <c r="W831" s="450"/>
    </row>
    <row r="832" spans="1:23" ht="77.099999999999994" customHeight="1" x14ac:dyDescent="0.3">
      <c r="A832" s="3" t="s">
        <v>3008</v>
      </c>
      <c r="B832" s="3">
        <v>612</v>
      </c>
      <c r="C832" s="3" t="s">
        <v>3059</v>
      </c>
      <c r="D832" s="3" t="s">
        <v>3100</v>
      </c>
      <c r="E832" s="84">
        <v>45062</v>
      </c>
      <c r="F832" s="1">
        <v>45063</v>
      </c>
      <c r="G832" s="1">
        <v>45291</v>
      </c>
      <c r="H832" s="4">
        <v>37725100</v>
      </c>
      <c r="I832" s="3" t="s">
        <v>4</v>
      </c>
      <c r="J832" s="5" t="s">
        <v>5</v>
      </c>
      <c r="K832" s="3" t="s">
        <v>1554</v>
      </c>
      <c r="L832" s="19">
        <f t="shared" si="39"/>
        <v>0.19313295392192467</v>
      </c>
      <c r="M832" s="18">
        <v>7285960</v>
      </c>
      <c r="N832" s="18">
        <f t="shared" si="40"/>
        <v>30439140</v>
      </c>
      <c r="O832" s="5">
        <v>0</v>
      </c>
      <c r="P832" s="5">
        <v>0</v>
      </c>
      <c r="Q832" s="154">
        <v>0</v>
      </c>
      <c r="R832" s="3">
        <v>0</v>
      </c>
      <c r="S832" s="155">
        <f t="shared" si="41"/>
        <v>37725100</v>
      </c>
      <c r="T832" s="5" t="s">
        <v>4</v>
      </c>
      <c r="U832" s="3" t="s">
        <v>3150</v>
      </c>
      <c r="V832" s="14"/>
      <c r="W832" s="450"/>
    </row>
    <row r="833" spans="1:23" ht="77.099999999999994" customHeight="1" x14ac:dyDescent="0.3">
      <c r="A833" s="100" t="s">
        <v>3012</v>
      </c>
      <c r="B833" s="100">
        <v>606</v>
      </c>
      <c r="C833" s="100" t="s">
        <v>3063</v>
      </c>
      <c r="D833" s="100" t="s">
        <v>1417</v>
      </c>
      <c r="E833" s="101">
        <v>45062</v>
      </c>
      <c r="F833" s="2">
        <v>45069</v>
      </c>
      <c r="G833" s="2">
        <v>45291</v>
      </c>
      <c r="H833" s="156">
        <v>38858480</v>
      </c>
      <c r="I833" s="100" t="s">
        <v>4</v>
      </c>
      <c r="J833" s="103" t="s">
        <v>5</v>
      </c>
      <c r="K833" s="100" t="s">
        <v>1547</v>
      </c>
      <c r="L833" s="47">
        <f t="shared" si="39"/>
        <v>0.16249992279677436</v>
      </c>
      <c r="M833" s="48">
        <v>6314500</v>
      </c>
      <c r="N833" s="48">
        <f t="shared" si="40"/>
        <v>32543980</v>
      </c>
      <c r="O833" s="103">
        <v>0</v>
      </c>
      <c r="P833" s="103">
        <v>0</v>
      </c>
      <c r="Q833" s="157">
        <v>0</v>
      </c>
      <c r="R833" s="100">
        <v>0</v>
      </c>
      <c r="S833" s="158">
        <f t="shared" si="41"/>
        <v>38858480</v>
      </c>
      <c r="T833" s="103" t="s">
        <v>4</v>
      </c>
      <c r="U833" s="100" t="s">
        <v>3154</v>
      </c>
      <c r="V833" s="14"/>
      <c r="W833" s="450"/>
    </row>
    <row r="834" spans="1:23" ht="77.099999999999994" customHeight="1" x14ac:dyDescent="0.3">
      <c r="A834" s="3" t="s">
        <v>2969</v>
      </c>
      <c r="B834" s="3">
        <v>620</v>
      </c>
      <c r="C834" s="3" t="s">
        <v>3021</v>
      </c>
      <c r="D834" s="3" t="s">
        <v>3071</v>
      </c>
      <c r="E834" s="84">
        <v>45063</v>
      </c>
      <c r="F834" s="1">
        <v>45070</v>
      </c>
      <c r="G834" s="1">
        <v>45291</v>
      </c>
      <c r="H834" s="4">
        <v>37947730</v>
      </c>
      <c r="I834" s="3" t="s">
        <v>4</v>
      </c>
      <c r="J834" s="5" t="s">
        <v>5</v>
      </c>
      <c r="K834" s="3" t="s">
        <v>1545</v>
      </c>
      <c r="L834" s="19">
        <f t="shared" si="39"/>
        <v>0.12666657531293704</v>
      </c>
      <c r="M834" s="18">
        <v>4806709</v>
      </c>
      <c r="N834" s="18">
        <f t="shared" si="40"/>
        <v>33141021</v>
      </c>
      <c r="O834" s="5">
        <v>0</v>
      </c>
      <c r="P834" s="5">
        <v>0</v>
      </c>
      <c r="Q834" s="154">
        <v>0</v>
      </c>
      <c r="R834" s="3">
        <v>0</v>
      </c>
      <c r="S834" s="155">
        <f t="shared" si="41"/>
        <v>37947730</v>
      </c>
      <c r="T834" s="3" t="s">
        <v>4</v>
      </c>
      <c r="U834" s="3" t="s">
        <v>3111</v>
      </c>
      <c r="V834" s="14"/>
    </row>
    <row r="835" spans="1:23" ht="77.099999999999994" customHeight="1" x14ac:dyDescent="0.3">
      <c r="A835" s="3" t="s">
        <v>2973</v>
      </c>
      <c r="B835" s="3">
        <v>615</v>
      </c>
      <c r="C835" s="3" t="s">
        <v>3025</v>
      </c>
      <c r="D835" s="3" t="s">
        <v>3073</v>
      </c>
      <c r="E835" s="1">
        <v>45063</v>
      </c>
      <c r="F835" s="1">
        <v>45069</v>
      </c>
      <c r="G835" s="1">
        <v>45291</v>
      </c>
      <c r="H835" s="4">
        <v>57427571</v>
      </c>
      <c r="I835" s="3" t="s">
        <v>4</v>
      </c>
      <c r="J835" s="5" t="s">
        <v>5</v>
      </c>
      <c r="K835" s="3" t="s">
        <v>1549</v>
      </c>
      <c r="L835" s="19">
        <f t="shared" si="39"/>
        <v>0.17180606506933752</v>
      </c>
      <c r="M835" s="18">
        <v>9866405</v>
      </c>
      <c r="N835" s="18">
        <f t="shared" si="40"/>
        <v>47561166</v>
      </c>
      <c r="O835" s="5">
        <v>0</v>
      </c>
      <c r="P835" s="5">
        <v>0</v>
      </c>
      <c r="Q835" s="154">
        <v>0</v>
      </c>
      <c r="R835" s="3">
        <v>0</v>
      </c>
      <c r="S835" s="155">
        <f t="shared" si="41"/>
        <v>57427571</v>
      </c>
      <c r="T835" s="5" t="s">
        <v>4</v>
      </c>
      <c r="U835" s="3" t="s">
        <v>3115</v>
      </c>
      <c r="V835" s="14"/>
    </row>
    <row r="836" spans="1:23" ht="77.099999999999994" customHeight="1" x14ac:dyDescent="0.3">
      <c r="A836" s="436" t="s">
        <v>2974</v>
      </c>
      <c r="B836" s="436">
        <v>617</v>
      </c>
      <c r="C836" s="436" t="s">
        <v>3026</v>
      </c>
      <c r="D836" s="436" t="s">
        <v>3074</v>
      </c>
      <c r="E836" s="432">
        <v>45063</v>
      </c>
      <c r="F836" s="432">
        <v>45069</v>
      </c>
      <c r="G836" s="432">
        <v>45291</v>
      </c>
      <c r="H836" s="438">
        <v>25842403</v>
      </c>
      <c r="I836" s="436" t="s">
        <v>4</v>
      </c>
      <c r="J836" s="439" t="s">
        <v>7</v>
      </c>
      <c r="K836" s="436" t="s">
        <v>1553</v>
      </c>
      <c r="L836" s="234">
        <f t="shared" si="39"/>
        <v>0.17180612035188833</v>
      </c>
      <c r="M836" s="15">
        <v>4439883</v>
      </c>
      <c r="N836" s="15">
        <f t="shared" si="40"/>
        <v>21402520</v>
      </c>
      <c r="O836" s="439">
        <v>0</v>
      </c>
      <c r="P836" s="439">
        <v>0</v>
      </c>
      <c r="Q836" s="440">
        <v>0</v>
      </c>
      <c r="R836" s="436">
        <v>0</v>
      </c>
      <c r="S836" s="22">
        <f t="shared" si="41"/>
        <v>25842403</v>
      </c>
      <c r="T836" s="439" t="s">
        <v>4</v>
      </c>
      <c r="U836" s="436" t="s">
        <v>3116</v>
      </c>
      <c r="V836" s="14"/>
    </row>
    <row r="837" spans="1:23" ht="77.099999999999994" customHeight="1" x14ac:dyDescent="0.3">
      <c r="A837" s="3" t="s">
        <v>2980</v>
      </c>
      <c r="B837" s="3">
        <v>621</v>
      </c>
      <c r="C837" s="3" t="s">
        <v>3032</v>
      </c>
      <c r="D837" s="3" t="s">
        <v>3079</v>
      </c>
      <c r="E837" s="84">
        <v>45063</v>
      </c>
      <c r="F837" s="1">
        <v>45069</v>
      </c>
      <c r="G837" s="1">
        <v>45291</v>
      </c>
      <c r="H837" s="4">
        <v>48239173</v>
      </c>
      <c r="I837" s="3" t="s">
        <v>4</v>
      </c>
      <c r="J837" s="5" t="s">
        <v>5</v>
      </c>
      <c r="K837" s="3" t="s">
        <v>1545</v>
      </c>
      <c r="L837" s="19">
        <f t="shared" si="39"/>
        <v>0.17180611699126766</v>
      </c>
      <c r="M837" s="18">
        <v>8287785</v>
      </c>
      <c r="N837" s="18">
        <f t="shared" si="40"/>
        <v>39951388</v>
      </c>
      <c r="O837" s="5">
        <v>0</v>
      </c>
      <c r="P837" s="5">
        <v>0</v>
      </c>
      <c r="Q837" s="154">
        <v>0</v>
      </c>
      <c r="R837" s="3">
        <v>0</v>
      </c>
      <c r="S837" s="22">
        <f t="shared" si="41"/>
        <v>48239173</v>
      </c>
      <c r="T837" s="5" t="s">
        <v>4</v>
      </c>
      <c r="U837" s="3" t="s">
        <v>3122</v>
      </c>
      <c r="V837" s="14"/>
    </row>
    <row r="838" spans="1:23" ht="77.099999999999994" customHeight="1" x14ac:dyDescent="0.3">
      <c r="A838" s="3" t="s">
        <v>2981</v>
      </c>
      <c r="B838" s="3">
        <v>622</v>
      </c>
      <c r="C838" s="3" t="s">
        <v>3033</v>
      </c>
      <c r="D838" s="3" t="s">
        <v>3079</v>
      </c>
      <c r="E838" s="84">
        <v>45063</v>
      </c>
      <c r="F838" s="1">
        <v>45069</v>
      </c>
      <c r="G838" s="1">
        <v>45291</v>
      </c>
      <c r="H838" s="4">
        <v>48239173</v>
      </c>
      <c r="I838" s="3" t="s">
        <v>4</v>
      </c>
      <c r="J838" s="5" t="s">
        <v>5</v>
      </c>
      <c r="K838" s="3" t="s">
        <v>1545</v>
      </c>
      <c r="L838" s="19">
        <f t="shared" si="39"/>
        <v>0.17180611699126766</v>
      </c>
      <c r="M838" s="18">
        <v>8287785</v>
      </c>
      <c r="N838" s="18">
        <f t="shared" si="40"/>
        <v>39951388</v>
      </c>
      <c r="O838" s="5">
        <v>0</v>
      </c>
      <c r="P838" s="5">
        <v>0</v>
      </c>
      <c r="Q838" s="154">
        <v>0</v>
      </c>
      <c r="R838" s="3">
        <v>0</v>
      </c>
      <c r="S838" s="22">
        <f t="shared" si="41"/>
        <v>48239173</v>
      </c>
      <c r="T838" s="5" t="s">
        <v>4</v>
      </c>
      <c r="U838" s="3" t="s">
        <v>3123</v>
      </c>
      <c r="V838" s="14"/>
    </row>
    <row r="839" spans="1:23" ht="77.099999999999994" customHeight="1" x14ac:dyDescent="0.3">
      <c r="A839" s="87" t="s">
        <v>2990</v>
      </c>
      <c r="B839" s="87">
        <v>607</v>
      </c>
      <c r="C839" s="87" t="s">
        <v>3042</v>
      </c>
      <c r="D839" s="87" t="s">
        <v>3087</v>
      </c>
      <c r="E839" s="88">
        <v>45063</v>
      </c>
      <c r="F839" s="89">
        <v>45065</v>
      </c>
      <c r="G839" s="89">
        <v>45291</v>
      </c>
      <c r="H839" s="178">
        <v>58692520</v>
      </c>
      <c r="I839" s="87" t="s">
        <v>4</v>
      </c>
      <c r="J839" s="91" t="s">
        <v>5</v>
      </c>
      <c r="K839" s="87" t="s">
        <v>1546</v>
      </c>
      <c r="L839" s="159">
        <f t="shared" si="39"/>
        <v>0.18534482758620691</v>
      </c>
      <c r="M839" s="54">
        <v>10878355</v>
      </c>
      <c r="N839" s="54">
        <f t="shared" si="40"/>
        <v>47814165</v>
      </c>
      <c r="O839" s="91">
        <v>0</v>
      </c>
      <c r="P839" s="91">
        <v>0</v>
      </c>
      <c r="Q839" s="160">
        <v>0</v>
      </c>
      <c r="R839" s="87">
        <v>0</v>
      </c>
      <c r="S839" s="22">
        <f t="shared" si="41"/>
        <v>58692520</v>
      </c>
      <c r="T839" s="91" t="s">
        <v>4</v>
      </c>
      <c r="U839" s="87" t="s">
        <v>3132</v>
      </c>
      <c r="V839" s="14"/>
    </row>
    <row r="840" spans="1:23" ht="77.099999999999994" customHeight="1" x14ac:dyDescent="0.3">
      <c r="A840" s="3" t="s">
        <v>3001</v>
      </c>
      <c r="B840" s="3">
        <v>618</v>
      </c>
      <c r="C840" s="3" t="s">
        <v>3052</v>
      </c>
      <c r="D840" s="3" t="s">
        <v>2918</v>
      </c>
      <c r="E840" s="84">
        <v>45063</v>
      </c>
      <c r="F840" s="1">
        <v>45069</v>
      </c>
      <c r="G840" s="1">
        <v>45260</v>
      </c>
      <c r="H840" s="4">
        <v>26563411</v>
      </c>
      <c r="I840" s="3" t="s">
        <v>4</v>
      </c>
      <c r="J840" s="5" t="s">
        <v>5</v>
      </c>
      <c r="K840" s="3" t="s">
        <v>1547</v>
      </c>
      <c r="L840" s="19">
        <f t="shared" si="39"/>
        <v>0.18571413889579166</v>
      </c>
      <c r="M840" s="18">
        <v>4933201</v>
      </c>
      <c r="N840" s="18">
        <f t="shared" si="40"/>
        <v>21630210</v>
      </c>
      <c r="O840" s="5">
        <v>0</v>
      </c>
      <c r="P840" s="5">
        <v>0</v>
      </c>
      <c r="Q840" s="154">
        <v>0</v>
      </c>
      <c r="R840" s="3">
        <v>0</v>
      </c>
      <c r="S840" s="22">
        <f t="shared" si="41"/>
        <v>26563411</v>
      </c>
      <c r="T840" s="5" t="s">
        <v>4</v>
      </c>
      <c r="U840" s="3" t="s">
        <v>3143</v>
      </c>
      <c r="V840" s="14"/>
    </row>
    <row r="841" spans="1:23" ht="77.099999999999994" customHeight="1" x14ac:dyDescent="0.3">
      <c r="A841" s="100" t="s">
        <v>3003</v>
      </c>
      <c r="B841" s="100">
        <v>602</v>
      </c>
      <c r="C841" s="100" t="s">
        <v>3054</v>
      </c>
      <c r="D841" s="100" t="s">
        <v>3098</v>
      </c>
      <c r="E841" s="101">
        <v>45063</v>
      </c>
      <c r="F841" s="2">
        <v>45069</v>
      </c>
      <c r="G841" s="2">
        <v>45260</v>
      </c>
      <c r="H841" s="156">
        <v>34001170</v>
      </c>
      <c r="I841" s="100" t="s">
        <v>4</v>
      </c>
      <c r="J841" s="103" t="s">
        <v>5</v>
      </c>
      <c r="K841" s="100" t="s">
        <v>1547</v>
      </c>
      <c r="L841" s="47">
        <f t="shared" si="39"/>
        <v>0.18571419748202783</v>
      </c>
      <c r="M841" s="48">
        <v>6314500</v>
      </c>
      <c r="N841" s="48">
        <f t="shared" si="40"/>
        <v>27686670</v>
      </c>
      <c r="O841" s="103">
        <v>0</v>
      </c>
      <c r="P841" s="103">
        <v>0</v>
      </c>
      <c r="Q841" s="157">
        <v>0</v>
      </c>
      <c r="R841" s="100">
        <v>0</v>
      </c>
      <c r="S841" s="22">
        <f t="shared" si="41"/>
        <v>34001170</v>
      </c>
      <c r="T841" s="103" t="s">
        <v>4</v>
      </c>
      <c r="U841" s="100" t="s">
        <v>3145</v>
      </c>
      <c r="V841" s="14"/>
    </row>
    <row r="842" spans="1:23" ht="77.099999999999994" customHeight="1" x14ac:dyDescent="0.3">
      <c r="A842" s="3" t="s">
        <v>3007</v>
      </c>
      <c r="B842" s="3">
        <v>625</v>
      </c>
      <c r="C842" s="3" t="s">
        <v>3058</v>
      </c>
      <c r="D842" s="3" t="s">
        <v>3099</v>
      </c>
      <c r="E842" s="1">
        <v>45063</v>
      </c>
      <c r="F842" s="1">
        <v>45065</v>
      </c>
      <c r="G842" s="1">
        <v>45291</v>
      </c>
      <c r="H842" s="4">
        <v>23375779</v>
      </c>
      <c r="I842" s="3" t="s">
        <v>4</v>
      </c>
      <c r="J842" s="5" t="s">
        <v>5</v>
      </c>
      <c r="K842" s="3" t="s">
        <v>1554</v>
      </c>
      <c r="L842" s="19">
        <f t="shared" si="39"/>
        <v>0.18614682317111228</v>
      </c>
      <c r="M842" s="18">
        <v>4351327</v>
      </c>
      <c r="N842" s="18">
        <f t="shared" si="40"/>
        <v>19024452</v>
      </c>
      <c r="O842" s="5">
        <v>0</v>
      </c>
      <c r="P842" s="5">
        <v>0</v>
      </c>
      <c r="Q842" s="154">
        <v>0</v>
      </c>
      <c r="R842" s="3">
        <v>0</v>
      </c>
      <c r="S842" s="22">
        <f t="shared" si="41"/>
        <v>23375779</v>
      </c>
      <c r="T842" s="5" t="s">
        <v>4</v>
      </c>
      <c r="U842" s="3" t="s">
        <v>3149</v>
      </c>
      <c r="V842" s="14"/>
    </row>
    <row r="843" spans="1:23" ht="77.099999999999994" customHeight="1" x14ac:dyDescent="0.3">
      <c r="A843" s="3" t="s">
        <v>3009</v>
      </c>
      <c r="B843" s="3">
        <v>613</v>
      </c>
      <c r="C843" s="3" t="s">
        <v>3060</v>
      </c>
      <c r="D843" s="3" t="s">
        <v>2921</v>
      </c>
      <c r="E843" s="84">
        <v>45063</v>
      </c>
      <c r="F843" s="1">
        <v>45065</v>
      </c>
      <c r="G843" s="1">
        <v>45291</v>
      </c>
      <c r="H843" s="4">
        <v>26525461</v>
      </c>
      <c r="I843" s="3" t="s">
        <v>4</v>
      </c>
      <c r="J843" s="5" t="s">
        <v>5</v>
      </c>
      <c r="K843" s="3" t="s">
        <v>1554</v>
      </c>
      <c r="L843" s="19">
        <f t="shared" si="39"/>
        <v>0.18454929020837751</v>
      </c>
      <c r="M843" s="18">
        <v>4895255</v>
      </c>
      <c r="N843" s="18">
        <f t="shared" si="40"/>
        <v>21630206</v>
      </c>
      <c r="O843" s="5">
        <v>0</v>
      </c>
      <c r="P843" s="5">
        <v>0</v>
      </c>
      <c r="Q843" s="154">
        <v>0</v>
      </c>
      <c r="R843" s="3">
        <v>0</v>
      </c>
      <c r="S843" s="22">
        <f t="shared" si="41"/>
        <v>26525461</v>
      </c>
      <c r="T843" s="5" t="s">
        <v>4</v>
      </c>
      <c r="U843" s="3" t="s">
        <v>3151</v>
      </c>
      <c r="V843" s="14"/>
    </row>
    <row r="844" spans="1:23" ht="77.099999999999994" customHeight="1" x14ac:dyDescent="0.3">
      <c r="A844" s="100" t="s">
        <v>3014</v>
      </c>
      <c r="B844" s="100">
        <v>624</v>
      </c>
      <c r="C844" s="100" t="s">
        <v>3065</v>
      </c>
      <c r="D844" s="100" t="s">
        <v>3103</v>
      </c>
      <c r="E844" s="2">
        <v>45063</v>
      </c>
      <c r="F844" s="2">
        <v>45069</v>
      </c>
      <c r="G844" s="2">
        <v>45291</v>
      </c>
      <c r="H844" s="156">
        <v>34041648</v>
      </c>
      <c r="I844" s="100" t="s">
        <v>4</v>
      </c>
      <c r="J844" s="103" t="s">
        <v>5</v>
      </c>
      <c r="K844" s="100" t="s">
        <v>1547</v>
      </c>
      <c r="L844" s="47">
        <f t="shared" si="39"/>
        <v>0.16810340674458535</v>
      </c>
      <c r="M844" s="48">
        <v>5722517</v>
      </c>
      <c r="N844" s="48">
        <f t="shared" si="40"/>
        <v>28319131</v>
      </c>
      <c r="O844" s="103">
        <v>0</v>
      </c>
      <c r="P844" s="103">
        <v>0</v>
      </c>
      <c r="Q844" s="157">
        <v>0</v>
      </c>
      <c r="R844" s="100">
        <v>0</v>
      </c>
      <c r="S844" s="22">
        <f t="shared" si="41"/>
        <v>34041648</v>
      </c>
      <c r="T844" s="103" t="s">
        <v>4</v>
      </c>
      <c r="U844" s="100" t="s">
        <v>3156</v>
      </c>
      <c r="V844" s="14"/>
    </row>
    <row r="845" spans="1:23" ht="77.099999999999994" customHeight="1" x14ac:dyDescent="0.3">
      <c r="A845" s="3" t="s">
        <v>2969</v>
      </c>
      <c r="B845" s="3">
        <v>620</v>
      </c>
      <c r="C845" s="3" t="s">
        <v>3021</v>
      </c>
      <c r="D845" s="3" t="s">
        <v>3071</v>
      </c>
      <c r="E845" s="84">
        <v>45063</v>
      </c>
      <c r="F845" s="1">
        <v>45070</v>
      </c>
      <c r="G845" s="1">
        <v>45291</v>
      </c>
      <c r="H845" s="4">
        <v>37947730</v>
      </c>
      <c r="I845" s="3" t="s">
        <v>4</v>
      </c>
      <c r="J845" s="5" t="s">
        <v>5</v>
      </c>
      <c r="K845" s="3" t="s">
        <v>1545</v>
      </c>
      <c r="L845" s="19">
        <f t="shared" si="39"/>
        <v>0.12666657531293704</v>
      </c>
      <c r="M845" s="18">
        <v>4806709</v>
      </c>
      <c r="N845" s="18">
        <f t="shared" si="40"/>
        <v>33141021</v>
      </c>
      <c r="O845" s="5">
        <v>0</v>
      </c>
      <c r="P845" s="5">
        <v>0</v>
      </c>
      <c r="Q845" s="154">
        <v>0</v>
      </c>
      <c r="R845" s="3">
        <v>0</v>
      </c>
      <c r="S845" s="22">
        <f t="shared" si="41"/>
        <v>37947730</v>
      </c>
      <c r="T845" s="3" t="s">
        <v>4</v>
      </c>
      <c r="U845" s="3" t="s">
        <v>3111</v>
      </c>
      <c r="V845" s="14"/>
    </row>
    <row r="846" spans="1:23" ht="77.099999999999994" customHeight="1" x14ac:dyDescent="0.3">
      <c r="A846" s="3" t="s">
        <v>2973</v>
      </c>
      <c r="B846" s="3">
        <v>615</v>
      </c>
      <c r="C846" s="3" t="s">
        <v>3025</v>
      </c>
      <c r="D846" s="3" t="s">
        <v>3073</v>
      </c>
      <c r="E846" s="1">
        <v>45063</v>
      </c>
      <c r="F846" s="1">
        <v>45069</v>
      </c>
      <c r="G846" s="1">
        <v>45291</v>
      </c>
      <c r="H846" s="4">
        <v>57427571</v>
      </c>
      <c r="I846" s="3" t="s">
        <v>4</v>
      </c>
      <c r="J846" s="5" t="s">
        <v>5</v>
      </c>
      <c r="K846" s="3" t="s">
        <v>1549</v>
      </c>
      <c r="L846" s="19">
        <f t="shared" si="39"/>
        <v>0.17180606506933752</v>
      </c>
      <c r="M846" s="18">
        <v>9866405</v>
      </c>
      <c r="N846" s="18">
        <f t="shared" si="40"/>
        <v>47561166</v>
      </c>
      <c r="O846" s="5">
        <v>0</v>
      </c>
      <c r="P846" s="5">
        <v>0</v>
      </c>
      <c r="Q846" s="154">
        <v>0</v>
      </c>
      <c r="R846" s="3">
        <v>0</v>
      </c>
      <c r="S846" s="22">
        <f t="shared" si="41"/>
        <v>57427571</v>
      </c>
      <c r="T846" s="5" t="s">
        <v>4</v>
      </c>
      <c r="U846" s="3" t="s">
        <v>3115</v>
      </c>
      <c r="V846" s="14"/>
    </row>
    <row r="847" spans="1:23" ht="77.099999999999994" customHeight="1" x14ac:dyDescent="0.3">
      <c r="A847" s="436" t="s">
        <v>2974</v>
      </c>
      <c r="B847" s="436">
        <v>617</v>
      </c>
      <c r="C847" s="436" t="s">
        <v>3026</v>
      </c>
      <c r="D847" s="436" t="s">
        <v>3074</v>
      </c>
      <c r="E847" s="432">
        <v>45063</v>
      </c>
      <c r="F847" s="432">
        <v>45069</v>
      </c>
      <c r="G847" s="432">
        <v>45291</v>
      </c>
      <c r="H847" s="438">
        <v>25842403</v>
      </c>
      <c r="I847" s="436" t="s">
        <v>4</v>
      </c>
      <c r="J847" s="439" t="s">
        <v>7</v>
      </c>
      <c r="K847" s="436" t="s">
        <v>1553</v>
      </c>
      <c r="L847" s="234">
        <f t="shared" si="39"/>
        <v>0.17180612035188833</v>
      </c>
      <c r="M847" s="15">
        <v>4439883</v>
      </c>
      <c r="N847" s="15">
        <f t="shared" si="40"/>
        <v>21402520</v>
      </c>
      <c r="O847" s="439">
        <v>0</v>
      </c>
      <c r="P847" s="439">
        <v>0</v>
      </c>
      <c r="Q847" s="440">
        <v>0</v>
      </c>
      <c r="R847" s="436">
        <v>0</v>
      </c>
      <c r="S847" s="22">
        <f t="shared" si="41"/>
        <v>25842403</v>
      </c>
      <c r="T847" s="439" t="s">
        <v>4</v>
      </c>
      <c r="U847" s="436" t="s">
        <v>3116</v>
      </c>
      <c r="V847" s="14"/>
    </row>
    <row r="848" spans="1:23" ht="77.099999999999994" customHeight="1" x14ac:dyDescent="0.3">
      <c r="A848" s="3" t="s">
        <v>2980</v>
      </c>
      <c r="B848" s="3">
        <v>621</v>
      </c>
      <c r="C848" s="3" t="s">
        <v>3032</v>
      </c>
      <c r="D848" s="3" t="s">
        <v>3079</v>
      </c>
      <c r="E848" s="84">
        <v>45063</v>
      </c>
      <c r="F848" s="1">
        <v>45069</v>
      </c>
      <c r="G848" s="1">
        <v>45291</v>
      </c>
      <c r="H848" s="4">
        <v>48239173</v>
      </c>
      <c r="I848" s="3" t="s">
        <v>4</v>
      </c>
      <c r="J848" s="5" t="s">
        <v>5</v>
      </c>
      <c r="K848" s="3" t="s">
        <v>1545</v>
      </c>
      <c r="L848" s="19">
        <f t="shared" si="39"/>
        <v>0.17180611699126766</v>
      </c>
      <c r="M848" s="18">
        <v>8287785</v>
      </c>
      <c r="N848" s="18">
        <f t="shared" si="40"/>
        <v>39951388</v>
      </c>
      <c r="O848" s="5">
        <v>0</v>
      </c>
      <c r="P848" s="5">
        <v>0</v>
      </c>
      <c r="Q848" s="154">
        <v>0</v>
      </c>
      <c r="R848" s="3">
        <v>0</v>
      </c>
      <c r="S848" s="155">
        <f t="shared" ref="S848:S879" si="42">H848+Q848</f>
        <v>48239173</v>
      </c>
      <c r="T848" s="5" t="s">
        <v>4</v>
      </c>
      <c r="U848" s="3" t="s">
        <v>3122</v>
      </c>
      <c r="V848" s="14"/>
    </row>
    <row r="849" spans="1:23" ht="77.099999999999994" customHeight="1" x14ac:dyDescent="0.3">
      <c r="A849" s="499" t="s">
        <v>2981</v>
      </c>
      <c r="B849" s="3">
        <v>622</v>
      </c>
      <c r="C849" s="499" t="s">
        <v>3033</v>
      </c>
      <c r="D849" s="3" t="s">
        <v>3079</v>
      </c>
      <c r="E849" s="501">
        <v>45063</v>
      </c>
      <c r="F849" s="1">
        <v>45069</v>
      </c>
      <c r="G849" s="1">
        <v>45291</v>
      </c>
      <c r="H849" s="4">
        <v>48239173</v>
      </c>
      <c r="I849" s="3" t="s">
        <v>4</v>
      </c>
      <c r="J849" s="5" t="s">
        <v>5</v>
      </c>
      <c r="K849" s="3" t="s">
        <v>1545</v>
      </c>
      <c r="L849" s="19">
        <f t="shared" si="39"/>
        <v>0.17180611699126766</v>
      </c>
      <c r="M849" s="18">
        <v>8287785</v>
      </c>
      <c r="N849" s="18">
        <f t="shared" si="40"/>
        <v>39951388</v>
      </c>
      <c r="O849" s="5">
        <v>0</v>
      </c>
      <c r="P849" s="5">
        <v>0</v>
      </c>
      <c r="Q849" s="154">
        <v>0</v>
      </c>
      <c r="R849" s="3">
        <v>0</v>
      </c>
      <c r="S849" s="155">
        <f t="shared" si="42"/>
        <v>48239173</v>
      </c>
      <c r="T849" s="5" t="s">
        <v>4</v>
      </c>
      <c r="U849" s="3" t="s">
        <v>3123</v>
      </c>
      <c r="V849" s="14"/>
    </row>
    <row r="850" spans="1:23" ht="77.099999999999994" customHeight="1" x14ac:dyDescent="0.3">
      <c r="A850" s="87" t="s">
        <v>2990</v>
      </c>
      <c r="B850" s="87">
        <v>607</v>
      </c>
      <c r="C850" s="87" t="s">
        <v>3042</v>
      </c>
      <c r="D850" s="87" t="s">
        <v>3087</v>
      </c>
      <c r="E850" s="88">
        <v>45063</v>
      </c>
      <c r="F850" s="89">
        <v>45065</v>
      </c>
      <c r="G850" s="89">
        <v>45291</v>
      </c>
      <c r="H850" s="178">
        <v>58692520</v>
      </c>
      <c r="I850" s="87" t="s">
        <v>4</v>
      </c>
      <c r="J850" s="91" t="s">
        <v>5</v>
      </c>
      <c r="K850" s="87" t="s">
        <v>1546</v>
      </c>
      <c r="L850" s="159">
        <f t="shared" si="39"/>
        <v>0.18534482758620691</v>
      </c>
      <c r="M850" s="54">
        <v>10878355</v>
      </c>
      <c r="N850" s="54">
        <f t="shared" si="40"/>
        <v>47814165</v>
      </c>
      <c r="O850" s="91">
        <v>0</v>
      </c>
      <c r="P850" s="91">
        <v>0</v>
      </c>
      <c r="Q850" s="160">
        <v>0</v>
      </c>
      <c r="R850" s="87">
        <v>0</v>
      </c>
      <c r="S850" s="161">
        <f t="shared" si="42"/>
        <v>58692520</v>
      </c>
      <c r="T850" s="91" t="s">
        <v>4</v>
      </c>
      <c r="U850" s="87" t="s">
        <v>3132</v>
      </c>
      <c r="V850" s="14"/>
      <c r="W850" s="450"/>
    </row>
    <row r="851" spans="1:23" ht="77.099999999999994" customHeight="1" x14ac:dyDescent="0.3">
      <c r="A851" s="3" t="s">
        <v>3001</v>
      </c>
      <c r="B851" s="3">
        <v>618</v>
      </c>
      <c r="C851" s="3" t="s">
        <v>3052</v>
      </c>
      <c r="D851" s="3" t="s">
        <v>2918</v>
      </c>
      <c r="E851" s="84">
        <v>45063</v>
      </c>
      <c r="F851" s="1">
        <v>45069</v>
      </c>
      <c r="G851" s="1">
        <v>45260</v>
      </c>
      <c r="H851" s="4">
        <v>26563411</v>
      </c>
      <c r="I851" s="3" t="s">
        <v>4</v>
      </c>
      <c r="J851" s="5" t="s">
        <v>5</v>
      </c>
      <c r="K851" s="3" t="s">
        <v>1547</v>
      </c>
      <c r="L851" s="19">
        <f t="shared" si="39"/>
        <v>0.18571413889579166</v>
      </c>
      <c r="M851" s="18">
        <v>4933201</v>
      </c>
      <c r="N851" s="18">
        <f t="shared" si="40"/>
        <v>21630210</v>
      </c>
      <c r="O851" s="5">
        <v>0</v>
      </c>
      <c r="P851" s="5">
        <v>0</v>
      </c>
      <c r="Q851" s="154">
        <v>0</v>
      </c>
      <c r="R851" s="3">
        <v>0</v>
      </c>
      <c r="S851" s="155">
        <f t="shared" si="42"/>
        <v>26563411</v>
      </c>
      <c r="T851" s="5" t="s">
        <v>4</v>
      </c>
      <c r="U851" s="3" t="s">
        <v>3143</v>
      </c>
      <c r="V851" s="14"/>
      <c r="W851" s="450"/>
    </row>
    <row r="852" spans="1:23" ht="77.099999999999994" customHeight="1" x14ac:dyDescent="0.3">
      <c r="A852" s="100" t="s">
        <v>3003</v>
      </c>
      <c r="B852" s="100">
        <v>602</v>
      </c>
      <c r="C852" s="100" t="s">
        <v>3054</v>
      </c>
      <c r="D852" s="100" t="s">
        <v>3098</v>
      </c>
      <c r="E852" s="101">
        <v>45063</v>
      </c>
      <c r="F852" s="2">
        <v>45069</v>
      </c>
      <c r="G852" s="2">
        <v>45260</v>
      </c>
      <c r="H852" s="156">
        <v>34001170</v>
      </c>
      <c r="I852" s="100" t="s">
        <v>4</v>
      </c>
      <c r="J852" s="103" t="s">
        <v>5</v>
      </c>
      <c r="K852" s="100" t="s">
        <v>1547</v>
      </c>
      <c r="L852" s="47">
        <f t="shared" si="39"/>
        <v>0.18571419748202783</v>
      </c>
      <c r="M852" s="48">
        <v>6314500</v>
      </c>
      <c r="N852" s="48">
        <f t="shared" si="40"/>
        <v>27686670</v>
      </c>
      <c r="O852" s="103">
        <v>0</v>
      </c>
      <c r="P852" s="103">
        <v>0</v>
      </c>
      <c r="Q852" s="157">
        <v>0</v>
      </c>
      <c r="R852" s="100">
        <v>0</v>
      </c>
      <c r="S852" s="158">
        <f t="shared" si="42"/>
        <v>34001170</v>
      </c>
      <c r="T852" s="103" t="s">
        <v>4</v>
      </c>
      <c r="U852" s="100" t="s">
        <v>3145</v>
      </c>
      <c r="V852" s="14"/>
      <c r="W852" s="450"/>
    </row>
    <row r="853" spans="1:23" ht="77.099999999999994" customHeight="1" x14ac:dyDescent="0.3">
      <c r="A853" s="3" t="s">
        <v>3007</v>
      </c>
      <c r="B853" s="3">
        <v>625</v>
      </c>
      <c r="C853" s="3" t="s">
        <v>3058</v>
      </c>
      <c r="D853" s="3" t="s">
        <v>3099</v>
      </c>
      <c r="E853" s="1">
        <v>45063</v>
      </c>
      <c r="F853" s="1">
        <v>45065</v>
      </c>
      <c r="G853" s="1">
        <v>45291</v>
      </c>
      <c r="H853" s="4">
        <v>23375779</v>
      </c>
      <c r="I853" s="3" t="s">
        <v>4</v>
      </c>
      <c r="J853" s="5" t="s">
        <v>5</v>
      </c>
      <c r="K853" s="3" t="s">
        <v>1554</v>
      </c>
      <c r="L853" s="19">
        <f t="shared" si="39"/>
        <v>0.18614682317111228</v>
      </c>
      <c r="M853" s="18">
        <v>4351327</v>
      </c>
      <c r="N853" s="18">
        <f t="shared" si="40"/>
        <v>19024452</v>
      </c>
      <c r="O853" s="5">
        <v>0</v>
      </c>
      <c r="P853" s="5">
        <v>0</v>
      </c>
      <c r="Q853" s="154">
        <v>0</v>
      </c>
      <c r="R853" s="3">
        <v>0</v>
      </c>
      <c r="S853" s="155">
        <f t="shared" si="42"/>
        <v>23375779</v>
      </c>
      <c r="T853" s="5" t="s">
        <v>4</v>
      </c>
      <c r="U853" s="3" t="s">
        <v>3149</v>
      </c>
      <c r="V853" s="14"/>
      <c r="W853" s="450"/>
    </row>
    <row r="854" spans="1:23" ht="77.099999999999994" customHeight="1" x14ac:dyDescent="0.3">
      <c r="A854" s="3" t="s">
        <v>3009</v>
      </c>
      <c r="B854" s="3">
        <v>613</v>
      </c>
      <c r="C854" s="3" t="s">
        <v>3060</v>
      </c>
      <c r="D854" s="3" t="s">
        <v>2921</v>
      </c>
      <c r="E854" s="84">
        <v>45063</v>
      </c>
      <c r="F854" s="1">
        <v>45065</v>
      </c>
      <c r="G854" s="1">
        <v>45291</v>
      </c>
      <c r="H854" s="4">
        <v>26525461</v>
      </c>
      <c r="I854" s="3" t="s">
        <v>4</v>
      </c>
      <c r="J854" s="5" t="s">
        <v>5</v>
      </c>
      <c r="K854" s="3" t="s">
        <v>1554</v>
      </c>
      <c r="L854" s="19">
        <f t="shared" ref="L854:L917" si="43">+M854/H854</f>
        <v>0.18454929020837751</v>
      </c>
      <c r="M854" s="18">
        <v>4895255</v>
      </c>
      <c r="N854" s="18">
        <f t="shared" si="40"/>
        <v>21630206</v>
      </c>
      <c r="O854" s="5">
        <v>0</v>
      </c>
      <c r="P854" s="5">
        <v>0</v>
      </c>
      <c r="Q854" s="154">
        <v>0</v>
      </c>
      <c r="R854" s="3">
        <v>0</v>
      </c>
      <c r="S854" s="155">
        <f t="shared" si="42"/>
        <v>26525461</v>
      </c>
      <c r="T854" s="5" t="s">
        <v>4</v>
      </c>
      <c r="U854" s="3" t="s">
        <v>3151</v>
      </c>
      <c r="V854" s="14"/>
      <c r="W854" s="450"/>
    </row>
    <row r="855" spans="1:23" ht="77.099999999999994" customHeight="1" x14ac:dyDescent="0.3">
      <c r="A855" s="100" t="s">
        <v>3014</v>
      </c>
      <c r="B855" s="100">
        <v>624</v>
      </c>
      <c r="C855" s="100" t="s">
        <v>3065</v>
      </c>
      <c r="D855" s="100" t="s">
        <v>3103</v>
      </c>
      <c r="E855" s="2">
        <v>45063</v>
      </c>
      <c r="F855" s="2">
        <v>45069</v>
      </c>
      <c r="G855" s="2">
        <v>45291</v>
      </c>
      <c r="H855" s="156">
        <v>34041648</v>
      </c>
      <c r="I855" s="100" t="s">
        <v>4</v>
      </c>
      <c r="J855" s="103" t="s">
        <v>5</v>
      </c>
      <c r="K855" s="100" t="s">
        <v>1547</v>
      </c>
      <c r="L855" s="47">
        <f t="shared" si="43"/>
        <v>0.16810340674458535</v>
      </c>
      <c r="M855" s="48">
        <v>5722517</v>
      </c>
      <c r="N855" s="48">
        <f t="shared" si="40"/>
        <v>28319131</v>
      </c>
      <c r="O855" s="103">
        <v>0</v>
      </c>
      <c r="P855" s="103">
        <v>0</v>
      </c>
      <c r="Q855" s="157">
        <v>0</v>
      </c>
      <c r="R855" s="100">
        <v>0</v>
      </c>
      <c r="S855" s="158">
        <f t="shared" si="42"/>
        <v>34041648</v>
      </c>
      <c r="T855" s="103" t="s">
        <v>4</v>
      </c>
      <c r="U855" s="100" t="s">
        <v>3156</v>
      </c>
      <c r="V855" s="14"/>
      <c r="W855" s="450"/>
    </row>
    <row r="856" spans="1:23" ht="77.099999999999994" customHeight="1" x14ac:dyDescent="0.3">
      <c r="A856" s="3" t="s">
        <v>2985</v>
      </c>
      <c r="B856" s="3">
        <v>619</v>
      </c>
      <c r="C856" s="3" t="s">
        <v>3037</v>
      </c>
      <c r="D856" s="3" t="s">
        <v>3082</v>
      </c>
      <c r="E856" s="84">
        <v>45064</v>
      </c>
      <c r="F856" s="1">
        <v>45065</v>
      </c>
      <c r="G856" s="1">
        <v>45291</v>
      </c>
      <c r="H856" s="4">
        <v>130934931</v>
      </c>
      <c r="I856" s="3" t="s">
        <v>4</v>
      </c>
      <c r="J856" s="5" t="s">
        <v>5</v>
      </c>
      <c r="K856" s="3" t="s">
        <v>1557</v>
      </c>
      <c r="L856" s="19">
        <f t="shared" si="43"/>
        <v>0.18942724306319755</v>
      </c>
      <c r="M856" s="18">
        <v>24802643</v>
      </c>
      <c r="N856" s="18">
        <f t="shared" si="40"/>
        <v>106132288</v>
      </c>
      <c r="O856" s="5">
        <v>0</v>
      </c>
      <c r="P856" s="5">
        <v>0</v>
      </c>
      <c r="Q856" s="154">
        <v>0</v>
      </c>
      <c r="R856" s="3">
        <v>0</v>
      </c>
      <c r="S856" s="22">
        <f t="shared" si="42"/>
        <v>130934931</v>
      </c>
      <c r="T856" s="5" t="s">
        <v>4</v>
      </c>
      <c r="U856" s="3" t="s">
        <v>3127</v>
      </c>
      <c r="V856" s="14"/>
    </row>
    <row r="857" spans="1:23" ht="77.099999999999994" customHeight="1" x14ac:dyDescent="0.3">
      <c r="A857" s="3" t="s">
        <v>2995</v>
      </c>
      <c r="B857" s="3">
        <v>631</v>
      </c>
      <c r="C857" s="3" t="s">
        <v>3047</v>
      </c>
      <c r="D857" s="3" t="s">
        <v>3092</v>
      </c>
      <c r="E857" s="84">
        <v>45064</v>
      </c>
      <c r="F857" s="1">
        <v>45069</v>
      </c>
      <c r="G857" s="1">
        <v>45291</v>
      </c>
      <c r="H857" s="4">
        <v>57427571</v>
      </c>
      <c r="I857" s="3" t="s">
        <v>4</v>
      </c>
      <c r="J857" s="5" t="s">
        <v>5</v>
      </c>
      <c r="K857" s="3" t="s">
        <v>1546</v>
      </c>
      <c r="L857" s="19">
        <f t="shared" si="43"/>
        <v>0.17180606506933752</v>
      </c>
      <c r="M857" s="18">
        <v>9866405</v>
      </c>
      <c r="N857" s="18">
        <f t="shared" si="40"/>
        <v>47561166</v>
      </c>
      <c r="O857" s="5">
        <v>0</v>
      </c>
      <c r="P857" s="5">
        <v>0</v>
      </c>
      <c r="Q857" s="154">
        <v>0</v>
      </c>
      <c r="R857" s="3">
        <v>0</v>
      </c>
      <c r="S857" s="22">
        <f t="shared" si="42"/>
        <v>57427571</v>
      </c>
      <c r="T857" s="5" t="s">
        <v>4</v>
      </c>
      <c r="U857" s="3" t="s">
        <v>3137</v>
      </c>
      <c r="V857" s="14"/>
    </row>
    <row r="858" spans="1:23" ht="77.099999999999994" customHeight="1" x14ac:dyDescent="0.3">
      <c r="A858" s="3" t="s">
        <v>3015</v>
      </c>
      <c r="B858" s="3">
        <v>630</v>
      </c>
      <c r="C858" s="3" t="s">
        <v>3066</v>
      </c>
      <c r="D858" s="3" t="s">
        <v>3104</v>
      </c>
      <c r="E858" s="84">
        <v>45064</v>
      </c>
      <c r="F858" s="1">
        <v>45065</v>
      </c>
      <c r="G858" s="1">
        <v>45138</v>
      </c>
      <c r="H858" s="4">
        <v>36789282</v>
      </c>
      <c r="I858" s="5" t="s">
        <v>4</v>
      </c>
      <c r="J858" s="5" t="s">
        <v>5</v>
      </c>
      <c r="K858" s="3" t="s">
        <v>1554</v>
      </c>
      <c r="L858" s="19">
        <f t="shared" si="43"/>
        <v>0.5657894057296361</v>
      </c>
      <c r="M858" s="18">
        <v>20814986</v>
      </c>
      <c r="N858" s="18">
        <f t="shared" si="40"/>
        <v>15974296</v>
      </c>
      <c r="O858" s="5">
        <v>0</v>
      </c>
      <c r="P858" s="5">
        <v>0</v>
      </c>
      <c r="Q858" s="154">
        <v>0</v>
      </c>
      <c r="R858" s="3">
        <v>0</v>
      </c>
      <c r="S858" s="22">
        <f t="shared" si="42"/>
        <v>36789282</v>
      </c>
      <c r="T858" s="5" t="s">
        <v>4</v>
      </c>
      <c r="U858" s="3" t="s">
        <v>3157</v>
      </c>
      <c r="V858" s="14"/>
    </row>
    <row r="859" spans="1:23" ht="77.099999999999994" customHeight="1" x14ac:dyDescent="0.3">
      <c r="A859" s="3" t="s">
        <v>3016</v>
      </c>
      <c r="B859" s="3">
        <v>632</v>
      </c>
      <c r="C859" s="3" t="s">
        <v>3067</v>
      </c>
      <c r="D859" s="3" t="s">
        <v>3105</v>
      </c>
      <c r="E859" s="84">
        <v>45064</v>
      </c>
      <c r="F859" s="1">
        <v>45065</v>
      </c>
      <c r="G859" s="1">
        <v>45138</v>
      </c>
      <c r="H859" s="564">
        <v>36789282</v>
      </c>
      <c r="I859" s="5" t="s">
        <v>4</v>
      </c>
      <c r="J859" s="5" t="s">
        <v>5</v>
      </c>
      <c r="K859" s="3" t="s">
        <v>1554</v>
      </c>
      <c r="L859" s="19">
        <f t="shared" si="43"/>
        <v>0.5657894057296361</v>
      </c>
      <c r="M859" s="18">
        <v>20814986</v>
      </c>
      <c r="N859" s="18">
        <f t="shared" si="40"/>
        <v>15974296</v>
      </c>
      <c r="O859" s="5">
        <v>0</v>
      </c>
      <c r="P859" s="5">
        <v>0</v>
      </c>
      <c r="Q859" s="154">
        <v>0</v>
      </c>
      <c r="R859" s="3">
        <v>0</v>
      </c>
      <c r="S859" s="22">
        <f t="shared" si="42"/>
        <v>36789282</v>
      </c>
      <c r="T859" s="5" t="s">
        <v>4</v>
      </c>
      <c r="U859" s="3" t="s">
        <v>3157</v>
      </c>
      <c r="V859" s="14"/>
    </row>
    <row r="860" spans="1:23" ht="77.099999999999994" customHeight="1" x14ac:dyDescent="0.3">
      <c r="A860" s="3" t="s">
        <v>3018</v>
      </c>
      <c r="B860" s="3">
        <v>629</v>
      </c>
      <c r="C860" s="3" t="s">
        <v>3069</v>
      </c>
      <c r="D860" s="3" t="s">
        <v>3107</v>
      </c>
      <c r="E860" s="84">
        <v>45064</v>
      </c>
      <c r="F860" s="1">
        <v>45065</v>
      </c>
      <c r="G860" s="1">
        <v>45138</v>
      </c>
      <c r="H860" s="4">
        <v>42537608</v>
      </c>
      <c r="I860" s="3" t="s">
        <v>4</v>
      </c>
      <c r="J860" s="5" t="s">
        <v>5</v>
      </c>
      <c r="K860" s="3" t="s">
        <v>1554</v>
      </c>
      <c r="L860" s="19">
        <f t="shared" si="43"/>
        <v>0.56578943037887786</v>
      </c>
      <c r="M860" s="18">
        <v>24067329</v>
      </c>
      <c r="N860" s="18">
        <f t="shared" si="40"/>
        <v>18470279</v>
      </c>
      <c r="O860" s="5">
        <v>0</v>
      </c>
      <c r="P860" s="5">
        <v>0</v>
      </c>
      <c r="Q860" s="154">
        <v>0</v>
      </c>
      <c r="R860" s="3">
        <v>0</v>
      </c>
      <c r="S860" s="22">
        <f t="shared" si="42"/>
        <v>42537608</v>
      </c>
      <c r="T860" s="5" t="s">
        <v>4</v>
      </c>
      <c r="U860" s="3" t="s">
        <v>3159</v>
      </c>
      <c r="V860" s="14"/>
    </row>
    <row r="861" spans="1:23" ht="77.099999999999994" customHeight="1" x14ac:dyDescent="0.3">
      <c r="A861" s="3" t="s">
        <v>2985</v>
      </c>
      <c r="B861" s="3">
        <v>619</v>
      </c>
      <c r="C861" s="3" t="s">
        <v>3037</v>
      </c>
      <c r="D861" s="3" t="s">
        <v>3082</v>
      </c>
      <c r="E861" s="84">
        <v>45064</v>
      </c>
      <c r="F861" s="1">
        <v>45065</v>
      </c>
      <c r="G861" s="1">
        <v>45291</v>
      </c>
      <c r="H861" s="4">
        <v>130934931</v>
      </c>
      <c r="I861" s="3" t="s">
        <v>4</v>
      </c>
      <c r="J861" s="5" t="s">
        <v>5</v>
      </c>
      <c r="K861" s="3" t="s">
        <v>1557</v>
      </c>
      <c r="L861" s="19">
        <f t="shared" si="43"/>
        <v>0.18942724306319755</v>
      </c>
      <c r="M861" s="18">
        <v>24802643</v>
      </c>
      <c r="N861" s="18">
        <f t="shared" si="40"/>
        <v>106132288</v>
      </c>
      <c r="O861" s="5">
        <v>0</v>
      </c>
      <c r="P861" s="5">
        <v>0</v>
      </c>
      <c r="Q861" s="154">
        <v>0</v>
      </c>
      <c r="R861" s="3">
        <v>0</v>
      </c>
      <c r="S861" s="155">
        <f t="shared" si="42"/>
        <v>130934931</v>
      </c>
      <c r="T861" s="5" t="s">
        <v>4</v>
      </c>
      <c r="U861" s="3" t="s">
        <v>3127</v>
      </c>
      <c r="V861" s="14"/>
      <c r="W861" s="450"/>
    </row>
    <row r="862" spans="1:23" ht="77.099999999999994" customHeight="1" x14ac:dyDescent="0.3">
      <c r="A862" s="3" t="s">
        <v>2995</v>
      </c>
      <c r="B862" s="3">
        <v>631</v>
      </c>
      <c r="C862" s="3" t="s">
        <v>3047</v>
      </c>
      <c r="D862" s="3" t="s">
        <v>3092</v>
      </c>
      <c r="E862" s="84">
        <v>45064</v>
      </c>
      <c r="F862" s="1">
        <v>45069</v>
      </c>
      <c r="G862" s="1">
        <v>45291</v>
      </c>
      <c r="H862" s="4">
        <v>57427571</v>
      </c>
      <c r="I862" s="3" t="s">
        <v>4</v>
      </c>
      <c r="J862" s="5" t="s">
        <v>5</v>
      </c>
      <c r="K862" s="3" t="s">
        <v>1546</v>
      </c>
      <c r="L862" s="19">
        <f t="shared" si="43"/>
        <v>0.17180606506933752</v>
      </c>
      <c r="M862" s="18">
        <v>9866405</v>
      </c>
      <c r="N862" s="18">
        <f t="shared" si="40"/>
        <v>47561166</v>
      </c>
      <c r="O862" s="5">
        <v>0</v>
      </c>
      <c r="P862" s="5">
        <v>0</v>
      </c>
      <c r="Q862" s="154">
        <v>0</v>
      </c>
      <c r="R862" s="3">
        <v>0</v>
      </c>
      <c r="S862" s="155">
        <f t="shared" si="42"/>
        <v>57427571</v>
      </c>
      <c r="T862" s="5" t="s">
        <v>4</v>
      </c>
      <c r="U862" s="3" t="s">
        <v>3137</v>
      </c>
      <c r="V862" s="14"/>
      <c r="W862" s="450"/>
    </row>
    <row r="863" spans="1:23" ht="77.099999999999994" customHeight="1" x14ac:dyDescent="0.3">
      <c r="A863" s="3" t="s">
        <v>3015</v>
      </c>
      <c r="B863" s="3">
        <v>630</v>
      </c>
      <c r="C863" s="3" t="s">
        <v>3066</v>
      </c>
      <c r="D863" s="3" t="s">
        <v>3104</v>
      </c>
      <c r="E863" s="84">
        <v>45064</v>
      </c>
      <c r="F863" s="1">
        <v>45065</v>
      </c>
      <c r="G863" s="1">
        <v>45138</v>
      </c>
      <c r="H863" s="4">
        <v>36789282</v>
      </c>
      <c r="I863" s="5" t="s">
        <v>4</v>
      </c>
      <c r="J863" s="5" t="s">
        <v>5</v>
      </c>
      <c r="K863" s="3" t="s">
        <v>1554</v>
      </c>
      <c r="L863" s="19">
        <f t="shared" si="43"/>
        <v>0.5657894057296361</v>
      </c>
      <c r="M863" s="18">
        <v>20814986</v>
      </c>
      <c r="N863" s="18">
        <f t="shared" si="40"/>
        <v>15974296</v>
      </c>
      <c r="O863" s="5">
        <v>0</v>
      </c>
      <c r="P863" s="5">
        <v>0</v>
      </c>
      <c r="Q863" s="154">
        <v>0</v>
      </c>
      <c r="R863" s="3">
        <v>0</v>
      </c>
      <c r="S863" s="155">
        <f t="shared" si="42"/>
        <v>36789282</v>
      </c>
      <c r="T863" s="5" t="s">
        <v>4</v>
      </c>
      <c r="U863" s="3" t="s">
        <v>3157</v>
      </c>
      <c r="V863" s="14"/>
      <c r="W863" s="450"/>
    </row>
    <row r="864" spans="1:23" ht="77.099999999999994" customHeight="1" x14ac:dyDescent="0.3">
      <c r="A864" s="3" t="s">
        <v>3016</v>
      </c>
      <c r="B864" s="3">
        <v>632</v>
      </c>
      <c r="C864" s="3" t="s">
        <v>3067</v>
      </c>
      <c r="D864" s="3" t="s">
        <v>3105</v>
      </c>
      <c r="E864" s="84">
        <v>45064</v>
      </c>
      <c r="F864" s="1">
        <v>45065</v>
      </c>
      <c r="G864" s="1">
        <v>45138</v>
      </c>
      <c r="H864" s="4">
        <v>36789282</v>
      </c>
      <c r="I864" s="5" t="s">
        <v>4</v>
      </c>
      <c r="J864" s="5" t="s">
        <v>5</v>
      </c>
      <c r="K864" s="3" t="s">
        <v>1554</v>
      </c>
      <c r="L864" s="19">
        <f t="shared" si="43"/>
        <v>0.5657894057296361</v>
      </c>
      <c r="M864" s="18">
        <v>20814986</v>
      </c>
      <c r="N864" s="18">
        <f t="shared" si="40"/>
        <v>15974296</v>
      </c>
      <c r="O864" s="5">
        <v>0</v>
      </c>
      <c r="P864" s="5">
        <v>0</v>
      </c>
      <c r="Q864" s="154">
        <v>0</v>
      </c>
      <c r="R864" s="3">
        <v>0</v>
      </c>
      <c r="S864" s="155">
        <f t="shared" si="42"/>
        <v>36789282</v>
      </c>
      <c r="T864" s="5" t="s">
        <v>4</v>
      </c>
      <c r="U864" s="3" t="s">
        <v>3157</v>
      </c>
      <c r="V864" s="14"/>
      <c r="W864" s="450"/>
    </row>
    <row r="865" spans="1:24" ht="77.099999999999994" customHeight="1" x14ac:dyDescent="0.3">
      <c r="A865" s="3" t="s">
        <v>3018</v>
      </c>
      <c r="B865" s="3">
        <v>629</v>
      </c>
      <c r="C865" s="3" t="s">
        <v>3069</v>
      </c>
      <c r="D865" s="3" t="s">
        <v>3107</v>
      </c>
      <c r="E865" s="84">
        <v>45064</v>
      </c>
      <c r="F865" s="1">
        <v>45065</v>
      </c>
      <c r="G865" s="1">
        <v>45138</v>
      </c>
      <c r="H865" s="4">
        <v>42537608</v>
      </c>
      <c r="I865" s="3" t="s">
        <v>4</v>
      </c>
      <c r="J865" s="5" t="s">
        <v>5</v>
      </c>
      <c r="K865" s="3" t="s">
        <v>1554</v>
      </c>
      <c r="L865" s="19">
        <f t="shared" si="43"/>
        <v>0.56578943037887786</v>
      </c>
      <c r="M865" s="18">
        <v>24067329</v>
      </c>
      <c r="N865" s="18">
        <f t="shared" si="40"/>
        <v>18470279</v>
      </c>
      <c r="O865" s="5">
        <v>0</v>
      </c>
      <c r="P865" s="5">
        <v>0</v>
      </c>
      <c r="Q865" s="154">
        <v>0</v>
      </c>
      <c r="R865" s="3">
        <v>0</v>
      </c>
      <c r="S865" s="155">
        <f t="shared" si="42"/>
        <v>42537608</v>
      </c>
      <c r="T865" s="5" t="s">
        <v>4</v>
      </c>
      <c r="U865" s="3" t="s">
        <v>3159</v>
      </c>
      <c r="V865" s="14"/>
      <c r="W865" s="450"/>
    </row>
    <row r="866" spans="1:24" ht="77.099999999999994" customHeight="1" x14ac:dyDescent="0.3">
      <c r="A866" s="100" t="s">
        <v>3004</v>
      </c>
      <c r="B866" s="100">
        <v>623</v>
      </c>
      <c r="C866" s="100" t="s">
        <v>3055</v>
      </c>
      <c r="D866" s="100" t="s">
        <v>3098</v>
      </c>
      <c r="E866" s="2">
        <v>45065</v>
      </c>
      <c r="F866" s="2">
        <v>45070</v>
      </c>
      <c r="G866" s="2">
        <v>45260</v>
      </c>
      <c r="H866" s="156">
        <v>34001170</v>
      </c>
      <c r="I866" s="100" t="s">
        <v>4</v>
      </c>
      <c r="J866" s="103" t="s">
        <v>5</v>
      </c>
      <c r="K866" s="100" t="s">
        <v>1547</v>
      </c>
      <c r="L866" s="47">
        <f t="shared" si="43"/>
        <v>0.18095230252370728</v>
      </c>
      <c r="M866" s="48">
        <v>6152590</v>
      </c>
      <c r="N866" s="48">
        <f t="shared" si="40"/>
        <v>27848580</v>
      </c>
      <c r="O866" s="103">
        <v>0</v>
      </c>
      <c r="P866" s="103">
        <v>0</v>
      </c>
      <c r="Q866" s="157">
        <v>0</v>
      </c>
      <c r="R866" s="100">
        <v>0</v>
      </c>
      <c r="S866" s="22">
        <f t="shared" si="42"/>
        <v>34001170</v>
      </c>
      <c r="T866" s="103" t="s">
        <v>4</v>
      </c>
      <c r="U866" s="100" t="s">
        <v>3146</v>
      </c>
      <c r="V866" s="14"/>
    </row>
    <row r="867" spans="1:24" ht="77.099999999999994" customHeight="1" x14ac:dyDescent="0.3">
      <c r="A867" s="3" t="s">
        <v>3017</v>
      </c>
      <c r="B867" s="3">
        <v>633</v>
      </c>
      <c r="C867" s="3" t="s">
        <v>3068</v>
      </c>
      <c r="D867" s="3" t="s">
        <v>3106</v>
      </c>
      <c r="E867" s="1">
        <v>45065</v>
      </c>
      <c r="F867" s="1">
        <v>45065</v>
      </c>
      <c r="G867" s="1">
        <v>45138</v>
      </c>
      <c r="H867" s="4">
        <v>27591964</v>
      </c>
      <c r="I867" s="5" t="s">
        <v>4</v>
      </c>
      <c r="J867" s="5" t="s">
        <v>5</v>
      </c>
      <c r="K867" s="3" t="s">
        <v>1554</v>
      </c>
      <c r="L867" s="19">
        <f t="shared" si="43"/>
        <v>0.56578944507176077</v>
      </c>
      <c r="M867" s="18">
        <v>15611242</v>
      </c>
      <c r="N867" s="18">
        <f t="shared" si="40"/>
        <v>11980722</v>
      </c>
      <c r="O867" s="5">
        <v>0</v>
      </c>
      <c r="P867" s="5">
        <v>0</v>
      </c>
      <c r="Q867" s="154">
        <v>0</v>
      </c>
      <c r="R867" s="3">
        <v>0</v>
      </c>
      <c r="S867" s="22">
        <f t="shared" si="42"/>
        <v>27591964</v>
      </c>
      <c r="T867" s="5" t="s">
        <v>4</v>
      </c>
      <c r="U867" s="3" t="s">
        <v>3158</v>
      </c>
      <c r="V867" s="14"/>
    </row>
    <row r="868" spans="1:24" ht="77.099999999999994" customHeight="1" x14ac:dyDescent="0.3">
      <c r="A868" s="100" t="s">
        <v>3004</v>
      </c>
      <c r="B868" s="100">
        <v>623</v>
      </c>
      <c r="C868" s="100" t="s">
        <v>3055</v>
      </c>
      <c r="D868" s="100" t="s">
        <v>3098</v>
      </c>
      <c r="E868" s="2">
        <v>45065</v>
      </c>
      <c r="F868" s="2">
        <v>45070</v>
      </c>
      <c r="G868" s="2">
        <v>45260</v>
      </c>
      <c r="H868" s="156">
        <v>34001170</v>
      </c>
      <c r="I868" s="100" t="s">
        <v>4</v>
      </c>
      <c r="J868" s="103" t="s">
        <v>5</v>
      </c>
      <c r="K868" s="100" t="s">
        <v>1547</v>
      </c>
      <c r="L868" s="47">
        <f t="shared" si="43"/>
        <v>0.18095230252370728</v>
      </c>
      <c r="M868" s="48">
        <v>6152590</v>
      </c>
      <c r="N868" s="48">
        <f t="shared" si="40"/>
        <v>27848580</v>
      </c>
      <c r="O868" s="103">
        <v>0</v>
      </c>
      <c r="P868" s="103">
        <v>0</v>
      </c>
      <c r="Q868" s="157">
        <v>0</v>
      </c>
      <c r="R868" s="100">
        <v>0</v>
      </c>
      <c r="S868" s="158">
        <f t="shared" si="42"/>
        <v>34001170</v>
      </c>
      <c r="T868" s="103" t="s">
        <v>4</v>
      </c>
      <c r="U868" s="100" t="s">
        <v>3146</v>
      </c>
      <c r="V868" s="14"/>
      <c r="W868" s="450"/>
    </row>
    <row r="869" spans="1:24" ht="77.099999999999994" customHeight="1" x14ac:dyDescent="0.3">
      <c r="A869" s="3" t="s">
        <v>3017</v>
      </c>
      <c r="B869" s="3">
        <v>633</v>
      </c>
      <c r="C869" s="3" t="s">
        <v>3068</v>
      </c>
      <c r="D869" s="3" t="s">
        <v>3106</v>
      </c>
      <c r="E869" s="1">
        <v>45065</v>
      </c>
      <c r="F869" s="1">
        <v>45065</v>
      </c>
      <c r="G869" s="1">
        <v>45138</v>
      </c>
      <c r="H869" s="4">
        <v>27591964</v>
      </c>
      <c r="I869" s="5" t="s">
        <v>4</v>
      </c>
      <c r="J869" s="5" t="s">
        <v>5</v>
      </c>
      <c r="K869" s="3" t="s">
        <v>1554</v>
      </c>
      <c r="L869" s="19">
        <f t="shared" si="43"/>
        <v>0.56578944507176077</v>
      </c>
      <c r="M869" s="18">
        <v>15611242</v>
      </c>
      <c r="N869" s="18">
        <f t="shared" si="40"/>
        <v>11980722</v>
      </c>
      <c r="O869" s="5">
        <v>0</v>
      </c>
      <c r="P869" s="5">
        <v>0</v>
      </c>
      <c r="Q869" s="154">
        <v>0</v>
      </c>
      <c r="R869" s="3">
        <v>0</v>
      </c>
      <c r="S869" s="155">
        <f t="shared" si="42"/>
        <v>27591964</v>
      </c>
      <c r="T869" s="5" t="s">
        <v>4</v>
      </c>
      <c r="U869" s="3" t="s">
        <v>3158</v>
      </c>
      <c r="V869" s="14"/>
      <c r="W869" s="10"/>
      <c r="X869" s="450"/>
    </row>
    <row r="870" spans="1:24" ht="77.099999999999994" customHeight="1" x14ac:dyDescent="0.3">
      <c r="A870" s="3" t="s">
        <v>3011</v>
      </c>
      <c r="B870" s="3">
        <v>566</v>
      </c>
      <c r="C870" s="3" t="s">
        <v>3062</v>
      </c>
      <c r="D870" s="3" t="s">
        <v>3102</v>
      </c>
      <c r="E870" s="84">
        <v>45069</v>
      </c>
      <c r="F870" s="1">
        <v>45069</v>
      </c>
      <c r="G870" s="1">
        <v>45244</v>
      </c>
      <c r="H870" s="4">
        <v>51912500</v>
      </c>
      <c r="I870" s="3" t="s">
        <v>4</v>
      </c>
      <c r="J870" s="5" t="s">
        <v>5</v>
      </c>
      <c r="K870" s="3" t="s">
        <v>2665</v>
      </c>
      <c r="L870" s="19">
        <f t="shared" si="43"/>
        <v>0.21666662171923912</v>
      </c>
      <c r="M870" s="18">
        <v>11247706</v>
      </c>
      <c r="N870" s="18">
        <f t="shared" si="40"/>
        <v>40664794</v>
      </c>
      <c r="O870" s="5">
        <v>0</v>
      </c>
      <c r="P870" s="5">
        <v>0</v>
      </c>
      <c r="Q870" s="154">
        <v>0</v>
      </c>
      <c r="R870" s="3">
        <v>0</v>
      </c>
      <c r="S870" s="22">
        <f t="shared" si="42"/>
        <v>51912500</v>
      </c>
      <c r="T870" s="5" t="s">
        <v>4</v>
      </c>
      <c r="U870" s="3" t="s">
        <v>3153</v>
      </c>
      <c r="V870" s="14"/>
    </row>
    <row r="871" spans="1:24" ht="77.099999999999994" customHeight="1" x14ac:dyDescent="0.3">
      <c r="A871" s="3" t="s">
        <v>3011</v>
      </c>
      <c r="B871" s="3">
        <v>566</v>
      </c>
      <c r="C871" s="3" t="s">
        <v>3062</v>
      </c>
      <c r="D871" s="3" t="s">
        <v>3102</v>
      </c>
      <c r="E871" s="84">
        <v>45069</v>
      </c>
      <c r="F871" s="1">
        <v>45069</v>
      </c>
      <c r="G871" s="1">
        <v>45244</v>
      </c>
      <c r="H871" s="4">
        <v>51912500</v>
      </c>
      <c r="I871" s="3" t="s">
        <v>4</v>
      </c>
      <c r="J871" s="5" t="s">
        <v>5</v>
      </c>
      <c r="K871" s="3" t="s">
        <v>2665</v>
      </c>
      <c r="L871" s="19">
        <f t="shared" si="43"/>
        <v>0.21666662171923912</v>
      </c>
      <c r="M871" s="18">
        <v>11247706</v>
      </c>
      <c r="N871" s="18">
        <f t="shared" si="40"/>
        <v>40664794</v>
      </c>
      <c r="O871" s="5">
        <v>0</v>
      </c>
      <c r="P871" s="5">
        <v>0</v>
      </c>
      <c r="Q871" s="154">
        <v>0</v>
      </c>
      <c r="R871" s="3">
        <v>0</v>
      </c>
      <c r="S871" s="155">
        <f t="shared" si="42"/>
        <v>51912500</v>
      </c>
      <c r="T871" s="5" t="s">
        <v>4</v>
      </c>
      <c r="U871" s="3" t="s">
        <v>3153</v>
      </c>
      <c r="V871" s="14"/>
      <c r="W871" s="450"/>
    </row>
    <row r="872" spans="1:24" ht="77.099999999999994" customHeight="1" x14ac:dyDescent="0.3">
      <c r="A872" s="3" t="s">
        <v>2975</v>
      </c>
      <c r="B872" s="3">
        <v>637</v>
      </c>
      <c r="C872" s="3" t="s">
        <v>3027</v>
      </c>
      <c r="D872" s="3" t="s">
        <v>3075</v>
      </c>
      <c r="E872" s="84">
        <v>45071</v>
      </c>
      <c r="F872" s="1">
        <v>45075</v>
      </c>
      <c r="G872" s="1">
        <v>45291</v>
      </c>
      <c r="H872" s="4">
        <v>27929544</v>
      </c>
      <c r="I872" s="3" t="s">
        <v>4</v>
      </c>
      <c r="J872" s="5" t="s">
        <v>5</v>
      </c>
      <c r="K872" s="3" t="s">
        <v>1559</v>
      </c>
      <c r="L872" s="19">
        <f t="shared" si="43"/>
        <v>0.13749998925868606</v>
      </c>
      <c r="M872" s="18">
        <v>3840312</v>
      </c>
      <c r="N872" s="18">
        <f t="shared" si="40"/>
        <v>24089232</v>
      </c>
      <c r="O872" s="5">
        <v>0</v>
      </c>
      <c r="P872" s="5">
        <v>0</v>
      </c>
      <c r="Q872" s="154">
        <v>0</v>
      </c>
      <c r="R872" s="3">
        <v>0</v>
      </c>
      <c r="S872" s="22">
        <f t="shared" si="42"/>
        <v>27929544</v>
      </c>
      <c r="T872" s="3" t="s">
        <v>4</v>
      </c>
      <c r="U872" s="3" t="s">
        <v>3117</v>
      </c>
      <c r="V872" s="14"/>
    </row>
    <row r="873" spans="1:24" ht="77.099999999999994" customHeight="1" x14ac:dyDescent="0.3">
      <c r="A873" s="3" t="s">
        <v>2979</v>
      </c>
      <c r="B873" s="3">
        <v>643</v>
      </c>
      <c r="C873" s="3" t="s">
        <v>3031</v>
      </c>
      <c r="D873" s="3" t="s">
        <v>3078</v>
      </c>
      <c r="E873" s="84">
        <v>45071</v>
      </c>
      <c r="F873" s="1">
        <v>45078</v>
      </c>
      <c r="G873" s="1">
        <v>45291</v>
      </c>
      <c r="H873" s="4">
        <v>39890673</v>
      </c>
      <c r="I873" s="3" t="s">
        <v>4</v>
      </c>
      <c r="J873" s="5" t="s">
        <v>5</v>
      </c>
      <c r="K873" s="3" t="s">
        <v>1545</v>
      </c>
      <c r="L873" s="19">
        <f t="shared" si="43"/>
        <v>0.13698630755114108</v>
      </c>
      <c r="M873" s="18">
        <v>5464476</v>
      </c>
      <c r="N873" s="18">
        <f t="shared" si="40"/>
        <v>34426197</v>
      </c>
      <c r="O873" s="5">
        <v>0</v>
      </c>
      <c r="P873" s="5">
        <v>0</v>
      </c>
      <c r="Q873" s="154">
        <v>0</v>
      </c>
      <c r="R873" s="3">
        <v>0</v>
      </c>
      <c r="S873" s="22">
        <f t="shared" si="42"/>
        <v>39890673</v>
      </c>
      <c r="T873" s="5" t="s">
        <v>4</v>
      </c>
      <c r="U873" s="3" t="s">
        <v>3121</v>
      </c>
      <c r="V873" s="14"/>
    </row>
    <row r="874" spans="1:24" ht="77.099999999999994" customHeight="1" x14ac:dyDescent="0.3">
      <c r="A874" s="87" t="s">
        <v>2994</v>
      </c>
      <c r="B874" s="87">
        <v>634</v>
      </c>
      <c r="C874" s="87" t="s">
        <v>3046</v>
      </c>
      <c r="D874" s="87" t="s">
        <v>3091</v>
      </c>
      <c r="E874" s="88">
        <v>45071</v>
      </c>
      <c r="F874" s="89">
        <v>45078</v>
      </c>
      <c r="G874" s="89">
        <v>45291</v>
      </c>
      <c r="H874" s="178">
        <v>55656683</v>
      </c>
      <c r="I874" s="87" t="s">
        <v>4</v>
      </c>
      <c r="J874" s="91" t="s">
        <v>5</v>
      </c>
      <c r="K874" s="87" t="s">
        <v>1546</v>
      </c>
      <c r="L874" s="159">
        <f t="shared" si="43"/>
        <v>0.13636366004779696</v>
      </c>
      <c r="M874" s="54">
        <v>7589549</v>
      </c>
      <c r="N874" s="54">
        <f t="shared" si="40"/>
        <v>48067134</v>
      </c>
      <c r="O874" s="91">
        <v>0</v>
      </c>
      <c r="P874" s="91">
        <v>0</v>
      </c>
      <c r="Q874" s="160">
        <v>0</v>
      </c>
      <c r="R874" s="87">
        <v>0</v>
      </c>
      <c r="S874" s="22">
        <f t="shared" si="42"/>
        <v>55656683</v>
      </c>
      <c r="T874" s="91" t="s">
        <v>4</v>
      </c>
      <c r="U874" s="87" t="s">
        <v>3136</v>
      </c>
      <c r="V874" s="14"/>
    </row>
    <row r="875" spans="1:24" ht="77.099999999999994" customHeight="1" x14ac:dyDescent="0.3">
      <c r="A875" s="3" t="s">
        <v>2975</v>
      </c>
      <c r="B875" s="3">
        <v>637</v>
      </c>
      <c r="C875" s="3" t="s">
        <v>3027</v>
      </c>
      <c r="D875" s="3" t="s">
        <v>3075</v>
      </c>
      <c r="E875" s="84">
        <v>45071</v>
      </c>
      <c r="F875" s="1">
        <v>45075</v>
      </c>
      <c r="G875" s="1">
        <v>45291</v>
      </c>
      <c r="H875" s="4">
        <v>27929544</v>
      </c>
      <c r="I875" s="3" t="s">
        <v>4</v>
      </c>
      <c r="J875" s="5" t="s">
        <v>5</v>
      </c>
      <c r="K875" s="3" t="s">
        <v>1559</v>
      </c>
      <c r="L875" s="19">
        <f t="shared" si="43"/>
        <v>0.13749998925868606</v>
      </c>
      <c r="M875" s="18">
        <v>3840312</v>
      </c>
      <c r="N875" s="18">
        <f t="shared" si="40"/>
        <v>24089232</v>
      </c>
      <c r="O875" s="5">
        <v>0</v>
      </c>
      <c r="P875" s="5">
        <v>0</v>
      </c>
      <c r="Q875" s="154">
        <v>0</v>
      </c>
      <c r="R875" s="3">
        <v>0</v>
      </c>
      <c r="S875" s="155">
        <f t="shared" si="42"/>
        <v>27929544</v>
      </c>
      <c r="T875" s="3" t="s">
        <v>4</v>
      </c>
      <c r="U875" s="3" t="s">
        <v>3117</v>
      </c>
      <c r="V875" s="14"/>
    </row>
    <row r="876" spans="1:24" ht="77.099999999999994" customHeight="1" x14ac:dyDescent="0.3">
      <c r="A876" s="3" t="s">
        <v>2979</v>
      </c>
      <c r="B876" s="3">
        <v>643</v>
      </c>
      <c r="C876" s="3" t="s">
        <v>3031</v>
      </c>
      <c r="D876" s="3" t="s">
        <v>3078</v>
      </c>
      <c r="E876" s="84">
        <v>45071</v>
      </c>
      <c r="F876" s="1">
        <v>45078</v>
      </c>
      <c r="G876" s="1">
        <v>45291</v>
      </c>
      <c r="H876" s="4">
        <v>39890673</v>
      </c>
      <c r="I876" s="3" t="s">
        <v>4</v>
      </c>
      <c r="J876" s="5" t="s">
        <v>5</v>
      </c>
      <c r="K876" s="3" t="s">
        <v>1545</v>
      </c>
      <c r="L876" s="19">
        <f t="shared" si="43"/>
        <v>0.13698630755114108</v>
      </c>
      <c r="M876" s="18">
        <v>5464476</v>
      </c>
      <c r="N876" s="18">
        <f t="shared" si="40"/>
        <v>34426197</v>
      </c>
      <c r="O876" s="5">
        <v>0</v>
      </c>
      <c r="P876" s="5">
        <v>0</v>
      </c>
      <c r="Q876" s="154">
        <v>0</v>
      </c>
      <c r="R876" s="3">
        <v>0</v>
      </c>
      <c r="S876" s="155">
        <f t="shared" si="42"/>
        <v>39890673</v>
      </c>
      <c r="T876" s="5" t="s">
        <v>4</v>
      </c>
      <c r="U876" s="3" t="s">
        <v>3121</v>
      </c>
      <c r="V876" s="14"/>
    </row>
    <row r="877" spans="1:24" ht="77.099999999999994" customHeight="1" x14ac:dyDescent="0.3">
      <c r="A877" s="87" t="s">
        <v>2994</v>
      </c>
      <c r="B877" s="87">
        <v>634</v>
      </c>
      <c r="C877" s="87" t="s">
        <v>3046</v>
      </c>
      <c r="D877" s="87" t="s">
        <v>3091</v>
      </c>
      <c r="E877" s="88">
        <v>45071</v>
      </c>
      <c r="F877" s="89">
        <v>45078</v>
      </c>
      <c r="G877" s="89">
        <v>45291</v>
      </c>
      <c r="H877" s="178">
        <v>55656683</v>
      </c>
      <c r="I877" s="87" t="s">
        <v>4</v>
      </c>
      <c r="J877" s="91" t="s">
        <v>5</v>
      </c>
      <c r="K877" s="87" t="s">
        <v>1546</v>
      </c>
      <c r="L877" s="159">
        <f t="shared" si="43"/>
        <v>0.13636366004779696</v>
      </c>
      <c r="M877" s="54">
        <v>7589549</v>
      </c>
      <c r="N877" s="54">
        <f t="shared" si="40"/>
        <v>48067134</v>
      </c>
      <c r="O877" s="91">
        <v>0</v>
      </c>
      <c r="P877" s="91">
        <v>0</v>
      </c>
      <c r="Q877" s="160">
        <v>0</v>
      </c>
      <c r="R877" s="87">
        <v>0</v>
      </c>
      <c r="S877" s="161">
        <f t="shared" si="42"/>
        <v>55656683</v>
      </c>
      <c r="T877" s="91" t="s">
        <v>4</v>
      </c>
      <c r="U877" s="87" t="s">
        <v>3136</v>
      </c>
      <c r="V877" s="14"/>
      <c r="W877" s="450"/>
    </row>
    <row r="878" spans="1:24" ht="77.099999999999994" customHeight="1" x14ac:dyDescent="0.3">
      <c r="A878" s="3" t="s">
        <v>2976</v>
      </c>
      <c r="B878" s="3">
        <v>638</v>
      </c>
      <c r="C878" s="3" t="s">
        <v>3028</v>
      </c>
      <c r="D878" s="3" t="s">
        <v>754</v>
      </c>
      <c r="E878" s="84">
        <v>45075</v>
      </c>
      <c r="F878" s="1">
        <v>45077</v>
      </c>
      <c r="G878" s="1">
        <v>45291</v>
      </c>
      <c r="H878" s="4">
        <v>55859088</v>
      </c>
      <c r="I878" s="3" t="s">
        <v>4</v>
      </c>
      <c r="J878" s="5" t="s">
        <v>5</v>
      </c>
      <c r="K878" s="3" t="s">
        <v>1559</v>
      </c>
      <c r="L878" s="19">
        <f t="shared" si="43"/>
        <v>0.12916666308622868</v>
      </c>
      <c r="M878" s="18">
        <v>7215132</v>
      </c>
      <c r="N878" s="18">
        <f t="shared" si="40"/>
        <v>48643956</v>
      </c>
      <c r="O878" s="5">
        <v>0</v>
      </c>
      <c r="P878" s="5">
        <v>0</v>
      </c>
      <c r="Q878" s="154">
        <v>0</v>
      </c>
      <c r="R878" s="3">
        <v>0</v>
      </c>
      <c r="S878" s="22">
        <f t="shared" si="42"/>
        <v>55859088</v>
      </c>
      <c r="T878" s="5" t="s">
        <v>4</v>
      </c>
      <c r="U878" s="419" t="s">
        <v>3118</v>
      </c>
      <c r="V878" s="14"/>
    </row>
    <row r="879" spans="1:24" ht="77.099999999999994" customHeight="1" x14ac:dyDescent="0.3">
      <c r="A879" s="87" t="s">
        <v>2988</v>
      </c>
      <c r="B879" s="87">
        <v>628</v>
      </c>
      <c r="C879" s="87" t="s">
        <v>3040</v>
      </c>
      <c r="D879" s="87" t="s">
        <v>3085</v>
      </c>
      <c r="E879" s="88">
        <v>45075</v>
      </c>
      <c r="F879" s="89">
        <v>45078</v>
      </c>
      <c r="G879" s="89">
        <v>45291</v>
      </c>
      <c r="H879" s="178">
        <v>63448636</v>
      </c>
      <c r="I879" s="87" t="s">
        <v>4</v>
      </c>
      <c r="J879" s="91" t="s">
        <v>5</v>
      </c>
      <c r="K879" s="87" t="s">
        <v>1546</v>
      </c>
      <c r="L879" s="159">
        <f t="shared" si="43"/>
        <v>0.13636365642281104</v>
      </c>
      <c r="M879" s="54">
        <v>8652088</v>
      </c>
      <c r="N879" s="54">
        <f t="shared" ref="N879:N942" si="44">H879-M879</f>
        <v>54796548</v>
      </c>
      <c r="O879" s="91">
        <v>0</v>
      </c>
      <c r="P879" s="91">
        <v>0</v>
      </c>
      <c r="Q879" s="160">
        <v>0</v>
      </c>
      <c r="R879" s="87">
        <v>0</v>
      </c>
      <c r="S879" s="22">
        <f t="shared" si="42"/>
        <v>63448636</v>
      </c>
      <c r="T879" s="91" t="s">
        <v>4</v>
      </c>
      <c r="U879" s="87" t="s">
        <v>3130</v>
      </c>
      <c r="V879" s="14"/>
    </row>
    <row r="880" spans="1:24" ht="77.099999999999994" customHeight="1" x14ac:dyDescent="0.3">
      <c r="A880" s="87" t="s">
        <v>2993</v>
      </c>
      <c r="B880" s="87">
        <v>593</v>
      </c>
      <c r="C880" s="87" t="s">
        <v>3045</v>
      </c>
      <c r="D880" s="87" t="s">
        <v>3090</v>
      </c>
      <c r="E880" s="88">
        <v>45075</v>
      </c>
      <c r="F880" s="89">
        <v>45078</v>
      </c>
      <c r="G880" s="89">
        <v>45291</v>
      </c>
      <c r="H880" s="178">
        <v>60210395</v>
      </c>
      <c r="I880" s="87" t="s">
        <v>4</v>
      </c>
      <c r="J880" s="91" t="s">
        <v>5</v>
      </c>
      <c r="K880" s="87" t="s">
        <v>1546</v>
      </c>
      <c r="L880" s="159">
        <f t="shared" si="43"/>
        <v>0.12605047683211512</v>
      </c>
      <c r="M880" s="54">
        <v>7589549</v>
      </c>
      <c r="N880" s="54">
        <f t="shared" si="44"/>
        <v>52620846</v>
      </c>
      <c r="O880" s="91">
        <v>0</v>
      </c>
      <c r="P880" s="91">
        <v>0</v>
      </c>
      <c r="Q880" s="160">
        <v>0</v>
      </c>
      <c r="R880" s="87">
        <v>0</v>
      </c>
      <c r="S880" s="22">
        <f t="shared" ref="S880:S911" si="45">H880+Q880</f>
        <v>60210395</v>
      </c>
      <c r="T880" s="87" t="s">
        <v>4</v>
      </c>
      <c r="U880" s="87" t="s">
        <v>3135</v>
      </c>
      <c r="V880" s="14"/>
    </row>
    <row r="881" spans="1:23" ht="77.099999999999994" customHeight="1" x14ac:dyDescent="0.3">
      <c r="A881" s="3" t="s">
        <v>2976</v>
      </c>
      <c r="B881" s="3">
        <v>638</v>
      </c>
      <c r="C881" s="3" t="s">
        <v>3028</v>
      </c>
      <c r="D881" s="3" t="s">
        <v>754</v>
      </c>
      <c r="E881" s="84">
        <v>45075</v>
      </c>
      <c r="F881" s="1">
        <v>45077</v>
      </c>
      <c r="G881" s="1">
        <v>45291</v>
      </c>
      <c r="H881" s="4">
        <v>55859088</v>
      </c>
      <c r="I881" s="3" t="s">
        <v>4</v>
      </c>
      <c r="J881" s="5" t="s">
        <v>5</v>
      </c>
      <c r="K881" s="3" t="s">
        <v>1559</v>
      </c>
      <c r="L881" s="19">
        <f t="shared" si="43"/>
        <v>0.12916666308622868</v>
      </c>
      <c r="M881" s="18">
        <v>7215132</v>
      </c>
      <c r="N881" s="18">
        <f t="shared" si="44"/>
        <v>48643956</v>
      </c>
      <c r="O881" s="5">
        <v>0</v>
      </c>
      <c r="P881" s="5">
        <v>0</v>
      </c>
      <c r="Q881" s="154">
        <v>0</v>
      </c>
      <c r="R881" s="3">
        <v>0</v>
      </c>
      <c r="S881" s="155">
        <f t="shared" si="45"/>
        <v>55859088</v>
      </c>
      <c r="T881" s="5" t="s">
        <v>4</v>
      </c>
      <c r="U881" s="419" t="s">
        <v>3118</v>
      </c>
      <c r="V881" s="14"/>
    </row>
    <row r="882" spans="1:23" ht="77.099999999999994" customHeight="1" x14ac:dyDescent="0.3">
      <c r="A882" s="87" t="s">
        <v>2988</v>
      </c>
      <c r="B882" s="87">
        <v>628</v>
      </c>
      <c r="C882" s="87" t="s">
        <v>3040</v>
      </c>
      <c r="D882" s="87" t="s">
        <v>3085</v>
      </c>
      <c r="E882" s="88">
        <v>45075</v>
      </c>
      <c r="F882" s="89">
        <v>45078</v>
      </c>
      <c r="G882" s="89">
        <v>45291</v>
      </c>
      <c r="H882" s="178">
        <v>63448636</v>
      </c>
      <c r="I882" s="87" t="s">
        <v>4</v>
      </c>
      <c r="J882" s="91" t="s">
        <v>5</v>
      </c>
      <c r="K882" s="87" t="s">
        <v>1546</v>
      </c>
      <c r="L882" s="159">
        <f t="shared" si="43"/>
        <v>0.13636365642281104</v>
      </c>
      <c r="M882" s="54">
        <v>8652088</v>
      </c>
      <c r="N882" s="54">
        <f t="shared" si="44"/>
        <v>54796548</v>
      </c>
      <c r="O882" s="91">
        <v>0</v>
      </c>
      <c r="P882" s="91">
        <v>0</v>
      </c>
      <c r="Q882" s="160">
        <v>0</v>
      </c>
      <c r="R882" s="87">
        <v>0</v>
      </c>
      <c r="S882" s="161">
        <f t="shared" si="45"/>
        <v>63448636</v>
      </c>
      <c r="T882" s="91" t="s">
        <v>4</v>
      </c>
      <c r="U882" s="87" t="s">
        <v>3130</v>
      </c>
      <c r="V882" s="14"/>
      <c r="W882" s="450"/>
    </row>
    <row r="883" spans="1:23" ht="94.5" customHeight="1" x14ac:dyDescent="0.3">
      <c r="A883" s="87" t="s">
        <v>2993</v>
      </c>
      <c r="B883" s="87">
        <v>593</v>
      </c>
      <c r="C883" s="87" t="s">
        <v>3045</v>
      </c>
      <c r="D883" s="87" t="s">
        <v>3090</v>
      </c>
      <c r="E883" s="88">
        <v>45075</v>
      </c>
      <c r="F883" s="89">
        <v>45078</v>
      </c>
      <c r="G883" s="89">
        <v>45291</v>
      </c>
      <c r="H883" s="178">
        <v>60210395</v>
      </c>
      <c r="I883" s="87" t="s">
        <v>4</v>
      </c>
      <c r="J883" s="91" t="s">
        <v>5</v>
      </c>
      <c r="K883" s="87" t="s">
        <v>1546</v>
      </c>
      <c r="L883" s="159">
        <f t="shared" si="43"/>
        <v>0.12605047683211512</v>
      </c>
      <c r="M883" s="54">
        <v>7589549</v>
      </c>
      <c r="N883" s="54">
        <f t="shared" si="44"/>
        <v>52620846</v>
      </c>
      <c r="O883" s="91">
        <v>0</v>
      </c>
      <c r="P883" s="91">
        <v>0</v>
      </c>
      <c r="Q883" s="160">
        <v>0</v>
      </c>
      <c r="R883" s="87">
        <v>0</v>
      </c>
      <c r="S883" s="161">
        <f t="shared" si="45"/>
        <v>60210395</v>
      </c>
      <c r="T883" s="87" t="s">
        <v>4</v>
      </c>
      <c r="U883" s="87" t="s">
        <v>3135</v>
      </c>
      <c r="V883" s="14"/>
      <c r="W883" s="450"/>
    </row>
    <row r="884" spans="1:23" ht="77.099999999999994" customHeight="1" x14ac:dyDescent="0.3">
      <c r="A884" s="100" t="s">
        <v>2972</v>
      </c>
      <c r="B884" s="100">
        <v>642</v>
      </c>
      <c r="C884" s="100" t="s">
        <v>3024</v>
      </c>
      <c r="D884" s="100" t="s">
        <v>423</v>
      </c>
      <c r="E884" s="101">
        <v>45076</v>
      </c>
      <c r="F884" s="2">
        <v>45082</v>
      </c>
      <c r="G884" s="2">
        <v>45291</v>
      </c>
      <c r="H884" s="156">
        <v>57427571</v>
      </c>
      <c r="I884" s="100" t="s">
        <v>4</v>
      </c>
      <c r="J884" s="103" t="s">
        <v>5</v>
      </c>
      <c r="K884" s="100" t="s">
        <v>1547</v>
      </c>
      <c r="L884" s="47">
        <f t="shared" si="43"/>
        <v>0.11453704005694408</v>
      </c>
      <c r="M884" s="48">
        <v>6577584</v>
      </c>
      <c r="N884" s="48">
        <f t="shared" si="44"/>
        <v>50849987</v>
      </c>
      <c r="O884" s="103">
        <v>0</v>
      </c>
      <c r="P884" s="103">
        <v>0</v>
      </c>
      <c r="Q884" s="157">
        <v>0</v>
      </c>
      <c r="R884" s="100">
        <v>0</v>
      </c>
      <c r="S884" s="158">
        <f t="shared" si="45"/>
        <v>57427571</v>
      </c>
      <c r="T884" s="103" t="s">
        <v>4</v>
      </c>
      <c r="U884" s="100" t="s">
        <v>3114</v>
      </c>
      <c r="V884" s="14"/>
    </row>
    <row r="885" spans="1:23" ht="77.099999999999994" customHeight="1" x14ac:dyDescent="0.3">
      <c r="A885" s="3" t="s">
        <v>3019</v>
      </c>
      <c r="B885" s="3">
        <v>645</v>
      </c>
      <c r="C885" s="3" t="s">
        <v>3070</v>
      </c>
      <c r="D885" s="3" t="s">
        <v>3108</v>
      </c>
      <c r="E885" s="84">
        <v>45076</v>
      </c>
      <c r="F885" s="1">
        <v>45077</v>
      </c>
      <c r="G885" s="1">
        <v>45291</v>
      </c>
      <c r="H885" s="4">
        <v>124590076</v>
      </c>
      <c r="I885" s="3" t="s">
        <v>4</v>
      </c>
      <c r="J885" s="5" t="s">
        <v>5</v>
      </c>
      <c r="K885" s="3" t="s">
        <v>3109</v>
      </c>
      <c r="L885" s="19">
        <f t="shared" si="43"/>
        <v>0.14351851747806943</v>
      </c>
      <c r="M885" s="18">
        <v>17880983</v>
      </c>
      <c r="N885" s="18">
        <f t="shared" si="44"/>
        <v>106709093</v>
      </c>
      <c r="O885" s="5">
        <v>0</v>
      </c>
      <c r="P885" s="5">
        <v>0</v>
      </c>
      <c r="Q885" s="154">
        <v>0</v>
      </c>
      <c r="R885" s="3">
        <v>0</v>
      </c>
      <c r="S885" s="22">
        <f t="shared" si="45"/>
        <v>124590076</v>
      </c>
      <c r="T885" s="5" t="s">
        <v>4</v>
      </c>
      <c r="U885" s="3" t="s">
        <v>3160</v>
      </c>
      <c r="V885" s="14"/>
    </row>
    <row r="886" spans="1:23" ht="77.099999999999994" customHeight="1" x14ac:dyDescent="0.3">
      <c r="A886" s="100" t="s">
        <v>2972</v>
      </c>
      <c r="B886" s="100">
        <v>642</v>
      </c>
      <c r="C886" s="100" t="s">
        <v>3024</v>
      </c>
      <c r="D886" s="100" t="s">
        <v>423</v>
      </c>
      <c r="E886" s="101">
        <v>45076</v>
      </c>
      <c r="F886" s="2">
        <v>45082</v>
      </c>
      <c r="G886" s="2">
        <v>45291</v>
      </c>
      <c r="H886" s="156">
        <v>57427571</v>
      </c>
      <c r="I886" s="100" t="s">
        <v>4</v>
      </c>
      <c r="J886" s="103" t="s">
        <v>5</v>
      </c>
      <c r="K886" s="100" t="s">
        <v>1547</v>
      </c>
      <c r="L886" s="47">
        <f t="shared" si="43"/>
        <v>0.11453704005694408</v>
      </c>
      <c r="M886" s="48">
        <v>6577584</v>
      </c>
      <c r="N886" s="48">
        <f t="shared" si="44"/>
        <v>50849987</v>
      </c>
      <c r="O886" s="103">
        <v>0</v>
      </c>
      <c r="P886" s="103">
        <v>0</v>
      </c>
      <c r="Q886" s="157">
        <v>0</v>
      </c>
      <c r="R886" s="100">
        <v>0</v>
      </c>
      <c r="S886" s="22">
        <f t="shared" si="45"/>
        <v>57427571</v>
      </c>
      <c r="T886" s="103" t="s">
        <v>4</v>
      </c>
      <c r="U886" s="100" t="s">
        <v>3114</v>
      </c>
      <c r="V886" s="14"/>
    </row>
    <row r="887" spans="1:23" ht="77.099999999999994" customHeight="1" x14ac:dyDescent="0.3">
      <c r="A887" s="3" t="s">
        <v>3019</v>
      </c>
      <c r="B887" s="3">
        <v>645</v>
      </c>
      <c r="C887" s="3" t="s">
        <v>3070</v>
      </c>
      <c r="D887" s="3" t="s">
        <v>3108</v>
      </c>
      <c r="E887" s="84">
        <v>45076</v>
      </c>
      <c r="F887" s="1">
        <v>45077</v>
      </c>
      <c r="G887" s="1">
        <v>45291</v>
      </c>
      <c r="H887" s="4">
        <v>124590076</v>
      </c>
      <c r="I887" s="3" t="s">
        <v>4</v>
      </c>
      <c r="J887" s="5" t="s">
        <v>5</v>
      </c>
      <c r="K887" s="3" t="s">
        <v>3109</v>
      </c>
      <c r="L887" s="19">
        <f t="shared" si="43"/>
        <v>0.14351851747806943</v>
      </c>
      <c r="M887" s="18">
        <v>17880983</v>
      </c>
      <c r="N887" s="18">
        <f t="shared" si="44"/>
        <v>106709093</v>
      </c>
      <c r="O887" s="5">
        <v>0</v>
      </c>
      <c r="P887" s="5">
        <v>0</v>
      </c>
      <c r="Q887" s="154">
        <v>0</v>
      </c>
      <c r="R887" s="3">
        <v>0</v>
      </c>
      <c r="S887" s="155">
        <f t="shared" si="45"/>
        <v>124590076</v>
      </c>
      <c r="T887" s="5" t="s">
        <v>4</v>
      </c>
      <c r="U887" s="3" t="s">
        <v>3160</v>
      </c>
      <c r="V887" s="14"/>
      <c r="W887" s="450"/>
    </row>
    <row r="888" spans="1:23" ht="77.099999999999994" customHeight="1" x14ac:dyDescent="0.3">
      <c r="A888" s="173" t="s">
        <v>3173</v>
      </c>
      <c r="B888" s="173">
        <v>647</v>
      </c>
      <c r="C888" s="471" t="s">
        <v>3174</v>
      </c>
      <c r="D888" s="554" t="s">
        <v>3098</v>
      </c>
      <c r="E888" s="558">
        <v>45078</v>
      </c>
      <c r="F888" s="472">
        <v>45084</v>
      </c>
      <c r="G888" s="472">
        <v>45291</v>
      </c>
      <c r="H888" s="175">
        <v>34001170</v>
      </c>
      <c r="I888" s="471" t="s">
        <v>4</v>
      </c>
      <c r="J888" s="176" t="s">
        <v>5</v>
      </c>
      <c r="K888" s="173" t="s">
        <v>1547</v>
      </c>
      <c r="L888" s="466">
        <f t="shared" si="43"/>
        <v>0.11428547899969324</v>
      </c>
      <c r="M888" s="467">
        <v>3885840</v>
      </c>
      <c r="N888" s="467">
        <f t="shared" si="44"/>
        <v>30115330</v>
      </c>
      <c r="O888" s="176">
        <v>0</v>
      </c>
      <c r="P888" s="176">
        <v>0</v>
      </c>
      <c r="Q888" s="468">
        <v>0</v>
      </c>
      <c r="R888" s="173">
        <v>0</v>
      </c>
      <c r="S888" s="469">
        <f t="shared" si="45"/>
        <v>34001170</v>
      </c>
      <c r="T888" s="176" t="s">
        <v>4</v>
      </c>
      <c r="U888" s="471" t="s">
        <v>3175</v>
      </c>
    </row>
    <row r="889" spans="1:23" ht="77.099999999999994" customHeight="1" x14ac:dyDescent="0.3">
      <c r="A889" s="163" t="s">
        <v>3180</v>
      </c>
      <c r="B889" s="163">
        <v>649</v>
      </c>
      <c r="C889" s="163" t="s">
        <v>3181</v>
      </c>
      <c r="D889" s="163" t="s">
        <v>3182</v>
      </c>
      <c r="E889" s="164">
        <v>45078</v>
      </c>
      <c r="F889" s="452">
        <v>45079</v>
      </c>
      <c r="G889" s="165">
        <v>45291</v>
      </c>
      <c r="H889" s="166">
        <v>50738670</v>
      </c>
      <c r="I889" s="163" t="s">
        <v>4</v>
      </c>
      <c r="J889" s="167" t="s">
        <v>5</v>
      </c>
      <c r="K889" s="163" t="s">
        <v>1556</v>
      </c>
      <c r="L889" s="453">
        <f t="shared" si="43"/>
        <v>0.1330274128194531</v>
      </c>
      <c r="M889" s="454">
        <v>6749634</v>
      </c>
      <c r="N889" s="454">
        <f t="shared" si="44"/>
        <v>43989036</v>
      </c>
      <c r="O889" s="167">
        <v>0</v>
      </c>
      <c r="P889" s="167">
        <v>0</v>
      </c>
      <c r="Q889" s="455">
        <v>0</v>
      </c>
      <c r="R889" s="163">
        <v>0</v>
      </c>
      <c r="S889" s="456">
        <f t="shared" si="45"/>
        <v>50738670</v>
      </c>
      <c r="T889" s="163" t="s">
        <v>4</v>
      </c>
      <c r="U889" s="163" t="s">
        <v>3183</v>
      </c>
    </row>
    <row r="890" spans="1:23" ht="77.099999999999994" customHeight="1" x14ac:dyDescent="0.3">
      <c r="A890" s="163" t="s">
        <v>3192</v>
      </c>
      <c r="B890" s="163">
        <v>652</v>
      </c>
      <c r="C890" s="163" t="s">
        <v>3193</v>
      </c>
      <c r="D890" s="163" t="s">
        <v>3194</v>
      </c>
      <c r="E890" s="164">
        <v>45078</v>
      </c>
      <c r="F890" s="165">
        <v>45079</v>
      </c>
      <c r="G890" s="165">
        <v>45291</v>
      </c>
      <c r="H890" s="166">
        <v>83451676</v>
      </c>
      <c r="I890" s="163" t="s">
        <v>4</v>
      </c>
      <c r="J890" s="167" t="s">
        <v>5</v>
      </c>
      <c r="K890" s="163" t="s">
        <v>1557</v>
      </c>
      <c r="L890" s="453">
        <f t="shared" si="43"/>
        <v>0.13809491375583638</v>
      </c>
      <c r="M890" s="454">
        <v>11524252</v>
      </c>
      <c r="N890" s="454">
        <f t="shared" si="44"/>
        <v>71927424</v>
      </c>
      <c r="O890" s="167">
        <v>0</v>
      </c>
      <c r="P890" s="167">
        <v>0</v>
      </c>
      <c r="Q890" s="455">
        <v>0</v>
      </c>
      <c r="R890" s="163">
        <v>0</v>
      </c>
      <c r="S890" s="456">
        <f t="shared" si="45"/>
        <v>83451676</v>
      </c>
      <c r="T890" s="167" t="s">
        <v>4</v>
      </c>
      <c r="U890" s="163" t="s">
        <v>3195</v>
      </c>
    </row>
    <row r="891" spans="1:23" ht="77.099999999999994" customHeight="1" x14ac:dyDescent="0.3">
      <c r="A891" s="173" t="s">
        <v>3196</v>
      </c>
      <c r="B891" s="173">
        <v>653</v>
      </c>
      <c r="C891" s="173" t="s">
        <v>3197</v>
      </c>
      <c r="D891" s="173" t="s">
        <v>3098</v>
      </c>
      <c r="E891" s="177">
        <v>45078</v>
      </c>
      <c r="F891" s="174">
        <v>45084</v>
      </c>
      <c r="G891" s="174">
        <v>45291</v>
      </c>
      <c r="H891" s="175">
        <v>34001170</v>
      </c>
      <c r="I891" s="173" t="s">
        <v>4</v>
      </c>
      <c r="J891" s="176" t="s">
        <v>5</v>
      </c>
      <c r="K891" s="173" t="s">
        <v>1547</v>
      </c>
      <c r="L891" s="466">
        <f t="shared" si="43"/>
        <v>0.11428547899969324</v>
      </c>
      <c r="M891" s="467">
        <v>3885840</v>
      </c>
      <c r="N891" s="467">
        <f t="shared" si="44"/>
        <v>30115330</v>
      </c>
      <c r="O891" s="176">
        <v>0</v>
      </c>
      <c r="P891" s="176">
        <v>0</v>
      </c>
      <c r="Q891" s="468">
        <v>0</v>
      </c>
      <c r="R891" s="173">
        <v>0</v>
      </c>
      <c r="S891" s="469">
        <f t="shared" si="45"/>
        <v>34001170</v>
      </c>
      <c r="T891" s="176" t="s">
        <v>4</v>
      </c>
      <c r="U891" s="173" t="s">
        <v>3198</v>
      </c>
    </row>
    <row r="892" spans="1:23" ht="77.099999999999994" customHeight="1" x14ac:dyDescent="0.3">
      <c r="A892" s="457" t="s">
        <v>3202</v>
      </c>
      <c r="B892" s="457">
        <v>655</v>
      </c>
      <c r="C892" s="457" t="s">
        <v>3203</v>
      </c>
      <c r="D892" s="457" t="s">
        <v>3204</v>
      </c>
      <c r="E892" s="458">
        <v>45078</v>
      </c>
      <c r="F892" s="459">
        <v>45090</v>
      </c>
      <c r="G892" s="459">
        <v>45291</v>
      </c>
      <c r="H892" s="460">
        <v>11013734</v>
      </c>
      <c r="I892" s="457" t="s">
        <v>4</v>
      </c>
      <c r="J892" s="461" t="s">
        <v>7</v>
      </c>
      <c r="K892" s="457" t="s">
        <v>1553</v>
      </c>
      <c r="L892" s="462">
        <f t="shared" si="43"/>
        <v>0.2175465650432451</v>
      </c>
      <c r="M892" s="463">
        <v>2396000</v>
      </c>
      <c r="N892" s="463">
        <f t="shared" si="44"/>
        <v>8617734</v>
      </c>
      <c r="O892" s="461">
        <v>0</v>
      </c>
      <c r="P892" s="461">
        <v>0</v>
      </c>
      <c r="Q892" s="464">
        <v>0</v>
      </c>
      <c r="R892" s="457">
        <v>0</v>
      </c>
      <c r="S892" s="465">
        <f t="shared" si="45"/>
        <v>11013734</v>
      </c>
      <c r="T892" s="461" t="s">
        <v>4</v>
      </c>
      <c r="U892" s="457" t="s">
        <v>3205</v>
      </c>
    </row>
    <row r="893" spans="1:23" ht="77.099999999999994" customHeight="1" x14ac:dyDescent="0.3">
      <c r="A893" s="169" t="s">
        <v>3206</v>
      </c>
      <c r="B893" s="169">
        <v>656</v>
      </c>
      <c r="C893" s="484" t="s">
        <v>3207</v>
      </c>
      <c r="D893" s="555" t="s">
        <v>3208</v>
      </c>
      <c r="E893" s="497">
        <v>45078</v>
      </c>
      <c r="F893" s="478">
        <v>45078</v>
      </c>
      <c r="G893" s="478">
        <v>45291</v>
      </c>
      <c r="H893" s="171">
        <v>76806255</v>
      </c>
      <c r="I893" s="484" t="s">
        <v>4</v>
      </c>
      <c r="J893" s="566" t="s">
        <v>5</v>
      </c>
      <c r="K893" s="169" t="s">
        <v>1544</v>
      </c>
      <c r="L893" s="474">
        <f t="shared" si="43"/>
        <v>0.18181819957241763</v>
      </c>
      <c r="M893" s="475">
        <v>13964775</v>
      </c>
      <c r="N893" s="475">
        <f t="shared" si="44"/>
        <v>62841480</v>
      </c>
      <c r="O893" s="172">
        <v>0</v>
      </c>
      <c r="P893" s="172">
        <v>0</v>
      </c>
      <c r="Q893" s="476">
        <v>0</v>
      </c>
      <c r="R893" s="169">
        <v>0</v>
      </c>
      <c r="S893" s="477">
        <f t="shared" si="45"/>
        <v>76806255</v>
      </c>
      <c r="T893" s="172" t="s">
        <v>4</v>
      </c>
      <c r="U893" s="484" t="s">
        <v>3209</v>
      </c>
    </row>
    <row r="894" spans="1:23" ht="77.099999999999994" customHeight="1" x14ac:dyDescent="0.3">
      <c r="A894" s="163" t="s">
        <v>3176</v>
      </c>
      <c r="B894" s="163">
        <v>648</v>
      </c>
      <c r="C894" s="168" t="s">
        <v>3177</v>
      </c>
      <c r="D894" s="168" t="s">
        <v>3178</v>
      </c>
      <c r="E894" s="451">
        <v>45079</v>
      </c>
      <c r="F894" s="452">
        <v>45082</v>
      </c>
      <c r="G894" s="165">
        <v>45291</v>
      </c>
      <c r="H894" s="166">
        <v>60564616</v>
      </c>
      <c r="I894" s="163" t="s">
        <v>4</v>
      </c>
      <c r="J894" s="167" t="s">
        <v>5</v>
      </c>
      <c r="K894" s="163" t="s">
        <v>1558</v>
      </c>
      <c r="L894" s="453">
        <f t="shared" si="43"/>
        <v>0.12380912313552851</v>
      </c>
      <c r="M894" s="454">
        <v>7498452</v>
      </c>
      <c r="N894" s="454">
        <f t="shared" si="44"/>
        <v>53066164</v>
      </c>
      <c r="O894" s="167">
        <v>0</v>
      </c>
      <c r="P894" s="167">
        <v>0</v>
      </c>
      <c r="Q894" s="455">
        <v>0</v>
      </c>
      <c r="R894" s="163">
        <v>0</v>
      </c>
      <c r="S894" s="456">
        <f t="shared" si="45"/>
        <v>60564616</v>
      </c>
      <c r="T894" s="167" t="s">
        <v>4</v>
      </c>
      <c r="U894" s="168" t="s">
        <v>3179</v>
      </c>
    </row>
    <row r="895" spans="1:23" ht="77.099999999999994" customHeight="1" x14ac:dyDescent="0.3">
      <c r="A895" s="163" t="s">
        <v>3184</v>
      </c>
      <c r="B895" s="163">
        <v>650</v>
      </c>
      <c r="C895" s="163" t="s">
        <v>3185</v>
      </c>
      <c r="D895" s="163" t="s">
        <v>3186</v>
      </c>
      <c r="E895" s="164">
        <v>45079</v>
      </c>
      <c r="F895" s="165">
        <v>45082</v>
      </c>
      <c r="G895" s="165">
        <v>45291</v>
      </c>
      <c r="H895" s="166">
        <v>53126843</v>
      </c>
      <c r="I895" s="163" t="s">
        <v>4</v>
      </c>
      <c r="J895" s="167" t="s">
        <v>5</v>
      </c>
      <c r="K895" s="163" t="s">
        <v>1545</v>
      </c>
      <c r="L895" s="453">
        <f t="shared" si="43"/>
        <v>0.12380905072789664</v>
      </c>
      <c r="M895" s="454">
        <v>6577584</v>
      </c>
      <c r="N895" s="454">
        <f t="shared" si="44"/>
        <v>46549259</v>
      </c>
      <c r="O895" s="167">
        <v>0</v>
      </c>
      <c r="P895" s="167">
        <v>0</v>
      </c>
      <c r="Q895" s="455">
        <v>0</v>
      </c>
      <c r="R895" s="163">
        <v>0</v>
      </c>
      <c r="S895" s="456">
        <f t="shared" si="45"/>
        <v>53126843</v>
      </c>
      <c r="T895" s="167" t="s">
        <v>4</v>
      </c>
      <c r="U895" s="163" t="s">
        <v>3187</v>
      </c>
    </row>
    <row r="896" spans="1:23" ht="77.099999999999994" customHeight="1" x14ac:dyDescent="0.3">
      <c r="A896" s="163" t="s">
        <v>3213</v>
      </c>
      <c r="B896" s="163">
        <v>658</v>
      </c>
      <c r="C896" s="163" t="s">
        <v>1883</v>
      </c>
      <c r="D896" s="163" t="s">
        <v>3214</v>
      </c>
      <c r="E896" s="451">
        <v>45079</v>
      </c>
      <c r="F896" s="452">
        <v>45082</v>
      </c>
      <c r="G896" s="165">
        <v>45291</v>
      </c>
      <c r="H896" s="166">
        <v>44626554</v>
      </c>
      <c r="I896" s="163" t="s">
        <v>4</v>
      </c>
      <c r="J896" s="167" t="s">
        <v>5</v>
      </c>
      <c r="K896" s="163" t="s">
        <v>1557</v>
      </c>
      <c r="L896" s="453">
        <f t="shared" si="43"/>
        <v>0.12380929076441798</v>
      </c>
      <c r="M896" s="454">
        <v>5525182</v>
      </c>
      <c r="N896" s="454">
        <f t="shared" si="44"/>
        <v>39101372</v>
      </c>
      <c r="O896" s="167">
        <v>0</v>
      </c>
      <c r="P896" s="167">
        <v>0</v>
      </c>
      <c r="Q896" s="455">
        <v>0</v>
      </c>
      <c r="R896" s="163">
        <v>0</v>
      </c>
      <c r="S896" s="456">
        <f t="shared" si="45"/>
        <v>44626554</v>
      </c>
      <c r="T896" s="167" t="s">
        <v>4</v>
      </c>
      <c r="U896" s="163" t="s">
        <v>3215</v>
      </c>
    </row>
    <row r="897" spans="1:23" ht="77.099999999999994" customHeight="1" x14ac:dyDescent="0.3">
      <c r="A897" s="173" t="s">
        <v>3210</v>
      </c>
      <c r="B897" s="173">
        <v>657</v>
      </c>
      <c r="C897" s="471" t="s">
        <v>3211</v>
      </c>
      <c r="D897" s="471" t="s">
        <v>3095</v>
      </c>
      <c r="E897" s="177">
        <v>45082</v>
      </c>
      <c r="F897" s="472">
        <v>45084</v>
      </c>
      <c r="G897" s="472">
        <v>45291</v>
      </c>
      <c r="H897" s="175">
        <v>23907072</v>
      </c>
      <c r="I897" s="173" t="s">
        <v>4</v>
      </c>
      <c r="J897" s="176" t="s">
        <v>5</v>
      </c>
      <c r="K897" s="173" t="s">
        <v>1547</v>
      </c>
      <c r="L897" s="466">
        <f t="shared" si="43"/>
        <v>0.11428551350830415</v>
      </c>
      <c r="M897" s="467">
        <v>2732232</v>
      </c>
      <c r="N897" s="467">
        <f t="shared" si="44"/>
        <v>21174840</v>
      </c>
      <c r="O897" s="176">
        <v>0</v>
      </c>
      <c r="P897" s="176">
        <v>0</v>
      </c>
      <c r="Q897" s="468">
        <v>0</v>
      </c>
      <c r="R897" s="173">
        <v>0</v>
      </c>
      <c r="S897" s="469">
        <f t="shared" si="45"/>
        <v>23907072</v>
      </c>
      <c r="T897" s="176" t="s">
        <v>4</v>
      </c>
      <c r="U897" s="471" t="s">
        <v>3212</v>
      </c>
    </row>
    <row r="898" spans="1:23" ht="77.099999999999994" customHeight="1" x14ac:dyDescent="0.3">
      <c r="A898" s="457" t="s">
        <v>3169</v>
      </c>
      <c r="B898" s="457">
        <v>646</v>
      </c>
      <c r="C898" s="457" t="s">
        <v>3170</v>
      </c>
      <c r="D898" s="457" t="s">
        <v>3171</v>
      </c>
      <c r="E898" s="458">
        <v>45083</v>
      </c>
      <c r="F898" s="459">
        <v>45084</v>
      </c>
      <c r="G898" s="459">
        <v>45444</v>
      </c>
      <c r="H898" s="460">
        <v>3700000</v>
      </c>
      <c r="I898" s="457" t="s">
        <v>4</v>
      </c>
      <c r="J898" s="461" t="s">
        <v>7</v>
      </c>
      <c r="K898" s="457" t="s">
        <v>1553</v>
      </c>
      <c r="L898" s="462">
        <f t="shared" si="43"/>
        <v>0</v>
      </c>
      <c r="M898" s="463">
        <v>0</v>
      </c>
      <c r="N898" s="463">
        <f t="shared" si="44"/>
        <v>3700000</v>
      </c>
      <c r="O898" s="461">
        <v>0</v>
      </c>
      <c r="P898" s="461">
        <v>0</v>
      </c>
      <c r="Q898" s="464">
        <v>0</v>
      </c>
      <c r="R898" s="457">
        <v>0</v>
      </c>
      <c r="S898" s="465">
        <f t="shared" si="45"/>
        <v>3700000</v>
      </c>
      <c r="T898" s="461" t="s">
        <v>4</v>
      </c>
      <c r="U898" s="457" t="s">
        <v>3172</v>
      </c>
    </row>
    <row r="899" spans="1:23" ht="77.099999999999994" customHeight="1" x14ac:dyDescent="0.3">
      <c r="A899" s="457" t="s">
        <v>3219</v>
      </c>
      <c r="B899" s="457">
        <v>660</v>
      </c>
      <c r="C899" s="457" t="s">
        <v>3220</v>
      </c>
      <c r="D899" s="457" t="s">
        <v>3221</v>
      </c>
      <c r="E899" s="459">
        <v>45083</v>
      </c>
      <c r="F899" s="459">
        <v>45090</v>
      </c>
      <c r="G899" s="459">
        <v>45134</v>
      </c>
      <c r="H899" s="460">
        <v>38825000</v>
      </c>
      <c r="I899" s="457" t="s">
        <v>4</v>
      </c>
      <c r="J899" s="461" t="s">
        <v>7</v>
      </c>
      <c r="K899" s="457" t="s">
        <v>1552</v>
      </c>
      <c r="L899" s="462">
        <f t="shared" si="43"/>
        <v>1</v>
      </c>
      <c r="M899" s="463">
        <v>38825000</v>
      </c>
      <c r="N899" s="463">
        <f t="shared" si="44"/>
        <v>0</v>
      </c>
      <c r="O899" s="461">
        <v>0</v>
      </c>
      <c r="P899" s="461">
        <v>0</v>
      </c>
      <c r="Q899" s="464">
        <v>0</v>
      </c>
      <c r="R899" s="457">
        <v>0</v>
      </c>
      <c r="S899" s="465">
        <f t="shared" si="45"/>
        <v>38825000</v>
      </c>
      <c r="T899" s="461" t="s">
        <v>4</v>
      </c>
      <c r="U899" s="457" t="s">
        <v>3222</v>
      </c>
    </row>
    <row r="900" spans="1:23" ht="77.099999999999994" customHeight="1" x14ac:dyDescent="0.3">
      <c r="A900" s="163" t="s">
        <v>3188</v>
      </c>
      <c r="B900" s="163">
        <v>651</v>
      </c>
      <c r="C900" s="163" t="s">
        <v>3189</v>
      </c>
      <c r="D900" s="163" t="s">
        <v>3190</v>
      </c>
      <c r="E900" s="164">
        <v>45084</v>
      </c>
      <c r="F900" s="165">
        <v>45091</v>
      </c>
      <c r="G900" s="165">
        <v>45291</v>
      </c>
      <c r="H900" s="166">
        <v>38251332</v>
      </c>
      <c r="I900" s="163" t="s">
        <v>4</v>
      </c>
      <c r="J900" s="167" t="s">
        <v>5</v>
      </c>
      <c r="K900" s="163" t="s">
        <v>1545</v>
      </c>
      <c r="L900" s="453">
        <f t="shared" si="43"/>
        <v>8.0952292066587384E-2</v>
      </c>
      <c r="M900" s="454">
        <v>3096533</v>
      </c>
      <c r="N900" s="454">
        <f t="shared" si="44"/>
        <v>35154799</v>
      </c>
      <c r="O900" s="167">
        <v>0</v>
      </c>
      <c r="P900" s="167">
        <v>0</v>
      </c>
      <c r="Q900" s="455">
        <v>0</v>
      </c>
      <c r="R900" s="163">
        <v>0</v>
      </c>
      <c r="S900" s="456">
        <f t="shared" si="45"/>
        <v>38251332</v>
      </c>
      <c r="T900" s="167" t="s">
        <v>4</v>
      </c>
      <c r="U900" s="163" t="s">
        <v>3191</v>
      </c>
    </row>
    <row r="901" spans="1:23" ht="77.099999999999994" customHeight="1" x14ac:dyDescent="0.3">
      <c r="A901" s="163" t="s">
        <v>3216</v>
      </c>
      <c r="B901" s="163">
        <v>659</v>
      </c>
      <c r="C901" s="163" t="s">
        <v>2357</v>
      </c>
      <c r="D901" s="163" t="s">
        <v>3217</v>
      </c>
      <c r="E901" s="164">
        <v>45084</v>
      </c>
      <c r="F901" s="452">
        <v>45086</v>
      </c>
      <c r="G901" s="165">
        <v>45291</v>
      </c>
      <c r="H901" s="166">
        <v>44626554</v>
      </c>
      <c r="I901" s="163" t="s">
        <v>4</v>
      </c>
      <c r="J901" s="167" t="s">
        <v>5</v>
      </c>
      <c r="K901" s="163" t="s">
        <v>1544</v>
      </c>
      <c r="L901" s="453">
        <f t="shared" si="43"/>
        <v>0.10476170756989213</v>
      </c>
      <c r="M901" s="454">
        <v>4675154</v>
      </c>
      <c r="N901" s="454">
        <f t="shared" si="44"/>
        <v>39951400</v>
      </c>
      <c r="O901" s="167">
        <v>0</v>
      </c>
      <c r="P901" s="167">
        <v>0</v>
      </c>
      <c r="Q901" s="455">
        <v>0</v>
      </c>
      <c r="R901" s="163">
        <v>0</v>
      </c>
      <c r="S901" s="456">
        <f t="shared" si="45"/>
        <v>44626554</v>
      </c>
      <c r="T901" s="167" t="s">
        <v>4</v>
      </c>
      <c r="U901" s="163" t="s">
        <v>3218</v>
      </c>
    </row>
    <row r="902" spans="1:23" ht="77.099999999999994" customHeight="1" x14ac:dyDescent="0.3">
      <c r="A902" s="163" t="s">
        <v>3165</v>
      </c>
      <c r="B902" s="163">
        <v>626</v>
      </c>
      <c r="C902" s="168" t="s">
        <v>3166</v>
      </c>
      <c r="D902" s="168" t="s">
        <v>3167</v>
      </c>
      <c r="E902" s="165">
        <v>45086</v>
      </c>
      <c r="F902" s="452">
        <v>45090</v>
      </c>
      <c r="G902" s="452">
        <v>45291</v>
      </c>
      <c r="H902" s="166">
        <v>80272544</v>
      </c>
      <c r="I902" s="163" t="s">
        <v>4</v>
      </c>
      <c r="J902" s="470" t="s">
        <v>5</v>
      </c>
      <c r="K902" s="163" t="s">
        <v>1557</v>
      </c>
      <c r="L902" s="453">
        <f t="shared" si="43"/>
        <v>8.9108724397721842E-2</v>
      </c>
      <c r="M902" s="454">
        <v>7152984</v>
      </c>
      <c r="N902" s="454">
        <f t="shared" si="44"/>
        <v>73119560</v>
      </c>
      <c r="O902" s="167">
        <v>0</v>
      </c>
      <c r="P902" s="167">
        <v>0</v>
      </c>
      <c r="Q902" s="455">
        <v>0</v>
      </c>
      <c r="R902" s="163">
        <v>0</v>
      </c>
      <c r="S902" s="456">
        <f t="shared" si="45"/>
        <v>80272544</v>
      </c>
      <c r="T902" s="167" t="s">
        <v>4</v>
      </c>
      <c r="U902" s="168" t="s">
        <v>3168</v>
      </c>
    </row>
    <row r="903" spans="1:23" ht="77.099999999999994" customHeight="1" x14ac:dyDescent="0.3">
      <c r="A903" s="163" t="s">
        <v>3199</v>
      </c>
      <c r="B903" s="163">
        <v>654</v>
      </c>
      <c r="C903" s="163" t="s">
        <v>3200</v>
      </c>
      <c r="D903" s="163" t="s">
        <v>1523</v>
      </c>
      <c r="E903" s="164">
        <v>45086</v>
      </c>
      <c r="F903" s="165">
        <v>45090</v>
      </c>
      <c r="G903" s="165">
        <v>45291</v>
      </c>
      <c r="H903" s="166">
        <v>26563411</v>
      </c>
      <c r="I903" s="163" t="s">
        <v>4</v>
      </c>
      <c r="J903" s="167" t="s">
        <v>5</v>
      </c>
      <c r="K903" s="163" t="s">
        <v>1544</v>
      </c>
      <c r="L903" s="453">
        <f t="shared" si="43"/>
        <v>8.5713992077297602E-2</v>
      </c>
      <c r="M903" s="454">
        <v>2276856</v>
      </c>
      <c r="N903" s="454">
        <f t="shared" si="44"/>
        <v>24286555</v>
      </c>
      <c r="O903" s="167">
        <v>0</v>
      </c>
      <c r="P903" s="167">
        <v>0</v>
      </c>
      <c r="Q903" s="455">
        <v>0</v>
      </c>
      <c r="R903" s="163">
        <v>0</v>
      </c>
      <c r="S903" s="456">
        <f t="shared" si="45"/>
        <v>26563411</v>
      </c>
      <c r="T903" s="167" t="s">
        <v>4</v>
      </c>
      <c r="U903" s="163" t="s">
        <v>3201</v>
      </c>
      <c r="W903" s="450"/>
    </row>
    <row r="904" spans="1:23" ht="77.099999999999994" customHeight="1" x14ac:dyDescent="0.3">
      <c r="A904" s="173" t="s">
        <v>3227</v>
      </c>
      <c r="B904" s="173">
        <v>662</v>
      </c>
      <c r="C904" s="173" t="s">
        <v>3228</v>
      </c>
      <c r="D904" s="173" t="s">
        <v>3229</v>
      </c>
      <c r="E904" s="177">
        <v>45086</v>
      </c>
      <c r="F904" s="174">
        <v>45091</v>
      </c>
      <c r="G904" s="174">
        <v>45291</v>
      </c>
      <c r="H904" s="175">
        <v>23907072</v>
      </c>
      <c r="I904" s="173" t="s">
        <v>4</v>
      </c>
      <c r="J904" s="176" t="s">
        <v>5</v>
      </c>
      <c r="K904" s="173" t="s">
        <v>1547</v>
      </c>
      <c r="L904" s="466">
        <f t="shared" si="43"/>
        <v>8.0952238735048782E-2</v>
      </c>
      <c r="M904" s="467">
        <v>1935331</v>
      </c>
      <c r="N904" s="467">
        <f t="shared" si="44"/>
        <v>21971741</v>
      </c>
      <c r="O904" s="176">
        <v>0</v>
      </c>
      <c r="P904" s="176">
        <v>0</v>
      </c>
      <c r="Q904" s="468">
        <v>0</v>
      </c>
      <c r="R904" s="173">
        <v>0</v>
      </c>
      <c r="S904" s="469">
        <f t="shared" si="45"/>
        <v>23907072</v>
      </c>
      <c r="T904" s="176" t="s">
        <v>4</v>
      </c>
      <c r="U904" s="173" t="s">
        <v>3230</v>
      </c>
    </row>
    <row r="905" spans="1:23" ht="77.099999999999994" customHeight="1" x14ac:dyDescent="0.3">
      <c r="A905" s="169" t="s">
        <v>3231</v>
      </c>
      <c r="B905" s="169">
        <v>663</v>
      </c>
      <c r="C905" s="169" t="s">
        <v>3232</v>
      </c>
      <c r="D905" s="169" t="s">
        <v>3233</v>
      </c>
      <c r="E905" s="170">
        <v>45086</v>
      </c>
      <c r="F905" s="170">
        <v>45092</v>
      </c>
      <c r="G905" s="170">
        <v>45291</v>
      </c>
      <c r="H905" s="171">
        <v>121129239</v>
      </c>
      <c r="I905" s="169" t="s">
        <v>4</v>
      </c>
      <c r="J905" s="172" t="s">
        <v>5</v>
      </c>
      <c r="K905" s="169" t="s">
        <v>1564</v>
      </c>
      <c r="L905" s="474">
        <f t="shared" si="43"/>
        <v>7.6190357309187745E-2</v>
      </c>
      <c r="M905" s="475">
        <v>9228880</v>
      </c>
      <c r="N905" s="475">
        <f t="shared" si="44"/>
        <v>111900359</v>
      </c>
      <c r="O905" s="172">
        <v>0</v>
      </c>
      <c r="P905" s="172">
        <v>0</v>
      </c>
      <c r="Q905" s="476">
        <v>0</v>
      </c>
      <c r="R905" s="169">
        <v>0</v>
      </c>
      <c r="S905" s="477">
        <f t="shared" si="45"/>
        <v>121129239</v>
      </c>
      <c r="T905" s="172" t="s">
        <v>4</v>
      </c>
      <c r="U905" s="169" t="s">
        <v>3234</v>
      </c>
    </row>
    <row r="906" spans="1:23" ht="77.099999999999994" customHeight="1" x14ac:dyDescent="0.3">
      <c r="A906" s="181" t="s">
        <v>3244</v>
      </c>
      <c r="B906" s="181">
        <v>667</v>
      </c>
      <c r="C906" s="552" t="s">
        <v>3245</v>
      </c>
      <c r="D906" s="552" t="s">
        <v>3246</v>
      </c>
      <c r="E906" s="179">
        <v>45086</v>
      </c>
      <c r="F906" s="560">
        <v>45086</v>
      </c>
      <c r="G906" s="560">
        <v>45657</v>
      </c>
      <c r="H906" s="549">
        <v>6233500000</v>
      </c>
      <c r="I906" s="480">
        <v>1438500000</v>
      </c>
      <c r="J906" s="567" t="s">
        <v>5</v>
      </c>
      <c r="K906" s="181" t="s">
        <v>1560</v>
      </c>
      <c r="L906" s="481">
        <f t="shared" si="43"/>
        <v>0.15384615384615385</v>
      </c>
      <c r="M906" s="482">
        <v>959000000</v>
      </c>
      <c r="N906" s="482">
        <f t="shared" si="44"/>
        <v>5274500000</v>
      </c>
      <c r="O906" s="182">
        <v>0</v>
      </c>
      <c r="P906" s="182">
        <v>0</v>
      </c>
      <c r="Q906" s="483">
        <v>0</v>
      </c>
      <c r="R906" s="181">
        <v>0</v>
      </c>
      <c r="S906" s="480">
        <f t="shared" si="45"/>
        <v>6233500000</v>
      </c>
      <c r="T906" s="182" t="s">
        <v>4</v>
      </c>
      <c r="U906" s="552" t="s">
        <v>3247</v>
      </c>
    </row>
    <row r="907" spans="1:23" ht="77.099999999999994" customHeight="1" x14ac:dyDescent="0.3">
      <c r="A907" s="163" t="s">
        <v>3223</v>
      </c>
      <c r="B907" s="163">
        <v>661</v>
      </c>
      <c r="C907" s="163" t="s">
        <v>3224</v>
      </c>
      <c r="D907" s="163" t="s">
        <v>3225</v>
      </c>
      <c r="E907" s="164">
        <v>45091</v>
      </c>
      <c r="F907" s="452">
        <v>45103</v>
      </c>
      <c r="G907" s="165">
        <v>45168</v>
      </c>
      <c r="H907" s="166">
        <v>6593535825</v>
      </c>
      <c r="I907" s="163" t="s">
        <v>4</v>
      </c>
      <c r="J907" s="167" t="s">
        <v>5</v>
      </c>
      <c r="K907" s="163" t="s">
        <v>1541</v>
      </c>
      <c r="L907" s="453">
        <f t="shared" si="43"/>
        <v>0</v>
      </c>
      <c r="M907" s="454">
        <v>0</v>
      </c>
      <c r="N907" s="454">
        <f t="shared" si="44"/>
        <v>6593535825</v>
      </c>
      <c r="O907" s="167">
        <v>0</v>
      </c>
      <c r="P907" s="167">
        <v>0</v>
      </c>
      <c r="Q907" s="455">
        <v>0</v>
      </c>
      <c r="R907" s="163">
        <v>0</v>
      </c>
      <c r="S907" s="456">
        <f t="shared" si="45"/>
        <v>6593535825</v>
      </c>
      <c r="T907" s="163" t="s">
        <v>4</v>
      </c>
      <c r="U907" s="163" t="s">
        <v>3226</v>
      </c>
    </row>
    <row r="908" spans="1:23" ht="77.099999999999994" customHeight="1" x14ac:dyDescent="0.3">
      <c r="A908" s="163" t="s">
        <v>3237</v>
      </c>
      <c r="B908" s="163">
        <v>665</v>
      </c>
      <c r="C908" s="163" t="s">
        <v>3238</v>
      </c>
      <c r="D908" s="163" t="s">
        <v>3239</v>
      </c>
      <c r="E908" s="165">
        <v>45091</v>
      </c>
      <c r="F908" s="165">
        <v>45128</v>
      </c>
      <c r="G908" s="165">
        <v>45291</v>
      </c>
      <c r="H908" s="166">
        <v>4266171420</v>
      </c>
      <c r="I908" s="479">
        <v>17922000</v>
      </c>
      <c r="J908" s="167" t="s">
        <v>5</v>
      </c>
      <c r="K908" s="163" t="s">
        <v>1541</v>
      </c>
      <c r="L908" s="453">
        <f t="shared" si="43"/>
        <v>0.21418056379928588</v>
      </c>
      <c r="M908" s="454">
        <v>913731000</v>
      </c>
      <c r="N908" s="454">
        <f t="shared" si="44"/>
        <v>3352440420</v>
      </c>
      <c r="O908" s="167">
        <v>0</v>
      </c>
      <c r="P908" s="167">
        <v>0</v>
      </c>
      <c r="Q908" s="455">
        <v>0</v>
      </c>
      <c r="R908" s="163">
        <v>0</v>
      </c>
      <c r="S908" s="456">
        <f t="shared" si="45"/>
        <v>4266171420</v>
      </c>
      <c r="T908" s="163" t="s">
        <v>4</v>
      </c>
      <c r="U908" s="163" t="s">
        <v>3240</v>
      </c>
    </row>
    <row r="909" spans="1:23" ht="77.099999999999994" customHeight="1" x14ac:dyDescent="0.3">
      <c r="A909" s="169" t="s">
        <v>3251</v>
      </c>
      <c r="B909" s="169">
        <v>670</v>
      </c>
      <c r="C909" s="169" t="s">
        <v>3252</v>
      </c>
      <c r="D909" s="169" t="s">
        <v>3253</v>
      </c>
      <c r="E909" s="170">
        <v>45092</v>
      </c>
      <c r="F909" s="170">
        <v>45093</v>
      </c>
      <c r="G909" s="170">
        <v>45291</v>
      </c>
      <c r="H909" s="171">
        <v>35883389</v>
      </c>
      <c r="I909" s="169" t="s">
        <v>4</v>
      </c>
      <c r="J909" s="172" t="s">
        <v>5</v>
      </c>
      <c r="K909" s="169" t="s">
        <v>1546</v>
      </c>
      <c r="L909" s="474">
        <f t="shared" si="43"/>
        <v>7.614205559012277E-2</v>
      </c>
      <c r="M909" s="475">
        <v>2732235</v>
      </c>
      <c r="N909" s="475">
        <f t="shared" si="44"/>
        <v>33151154</v>
      </c>
      <c r="O909" s="172">
        <v>0</v>
      </c>
      <c r="P909" s="172">
        <v>0</v>
      </c>
      <c r="Q909" s="476">
        <v>0</v>
      </c>
      <c r="R909" s="169">
        <v>0</v>
      </c>
      <c r="S909" s="477">
        <f t="shared" si="45"/>
        <v>35883389</v>
      </c>
      <c r="T909" s="172" t="s">
        <v>4</v>
      </c>
      <c r="U909" s="169" t="s">
        <v>3254</v>
      </c>
    </row>
    <row r="910" spans="1:23" ht="77.099999999999994" customHeight="1" x14ac:dyDescent="0.3">
      <c r="A910" s="163" t="s">
        <v>3255</v>
      </c>
      <c r="B910" s="163">
        <v>671</v>
      </c>
      <c r="C910" s="163" t="s">
        <v>3256</v>
      </c>
      <c r="D910" s="163" t="s">
        <v>3257</v>
      </c>
      <c r="E910" s="165">
        <v>45092</v>
      </c>
      <c r="F910" s="165">
        <v>45097</v>
      </c>
      <c r="G910" s="165">
        <v>45291</v>
      </c>
      <c r="H910" s="166">
        <v>114207558</v>
      </c>
      <c r="I910" s="163" t="s">
        <v>4</v>
      </c>
      <c r="J910" s="167" t="s">
        <v>5</v>
      </c>
      <c r="K910" s="163" t="s">
        <v>1564</v>
      </c>
      <c r="L910" s="453">
        <f t="shared" si="43"/>
        <v>5.5555473833001488E-2</v>
      </c>
      <c r="M910" s="454">
        <v>6344855</v>
      </c>
      <c r="N910" s="454">
        <f t="shared" si="44"/>
        <v>107862703</v>
      </c>
      <c r="O910" s="167">
        <v>0</v>
      </c>
      <c r="P910" s="167">
        <v>0</v>
      </c>
      <c r="Q910" s="455">
        <v>0</v>
      </c>
      <c r="R910" s="163">
        <v>0</v>
      </c>
      <c r="S910" s="456">
        <f t="shared" si="45"/>
        <v>114207558</v>
      </c>
      <c r="T910" s="167" t="s">
        <v>4</v>
      </c>
      <c r="U910" s="163" t="s">
        <v>3258</v>
      </c>
    </row>
    <row r="911" spans="1:23" ht="77.099999999999994" customHeight="1" x14ac:dyDescent="0.3">
      <c r="A911" s="169" t="s">
        <v>3263</v>
      </c>
      <c r="B911" s="169">
        <v>673</v>
      </c>
      <c r="C911" s="169" t="s">
        <v>3264</v>
      </c>
      <c r="D911" s="169" t="s">
        <v>3265</v>
      </c>
      <c r="E911" s="170">
        <v>45092</v>
      </c>
      <c r="F911" s="170">
        <v>45097</v>
      </c>
      <c r="G911" s="473">
        <v>45291</v>
      </c>
      <c r="H911" s="565">
        <v>35701240</v>
      </c>
      <c r="I911" s="169" t="s">
        <v>4</v>
      </c>
      <c r="J911" s="169" t="s">
        <v>5</v>
      </c>
      <c r="K911" s="169" t="s">
        <v>1548</v>
      </c>
      <c r="L911" s="474">
        <f t="shared" si="43"/>
        <v>5.6122392387491303E-2</v>
      </c>
      <c r="M911" s="475">
        <v>2003639</v>
      </c>
      <c r="N911" s="475">
        <f t="shared" si="44"/>
        <v>33697601</v>
      </c>
      <c r="O911" s="172">
        <v>0</v>
      </c>
      <c r="P911" s="172">
        <v>0</v>
      </c>
      <c r="Q911" s="476">
        <v>0</v>
      </c>
      <c r="R911" s="169">
        <v>0</v>
      </c>
      <c r="S911" s="477">
        <f t="shared" si="45"/>
        <v>35701240</v>
      </c>
      <c r="T911" s="172" t="s">
        <v>4</v>
      </c>
      <c r="U911" s="169" t="s">
        <v>3266</v>
      </c>
    </row>
    <row r="912" spans="1:23" ht="77.099999999999994" customHeight="1" x14ac:dyDescent="0.3">
      <c r="A912" s="163" t="s">
        <v>3248</v>
      </c>
      <c r="B912" s="163">
        <v>668</v>
      </c>
      <c r="C912" s="163" t="s">
        <v>3249</v>
      </c>
      <c r="D912" s="163" t="s">
        <v>3078</v>
      </c>
      <c r="E912" s="165">
        <v>45093</v>
      </c>
      <c r="F912" s="165">
        <v>45099</v>
      </c>
      <c r="G912" s="165">
        <v>45291</v>
      </c>
      <c r="H912" s="166">
        <v>37340581</v>
      </c>
      <c r="I912" s="163" t="s">
        <v>4</v>
      </c>
      <c r="J912" s="167" t="s">
        <v>5</v>
      </c>
      <c r="K912" s="163" t="s">
        <v>1545</v>
      </c>
      <c r="L912" s="453">
        <f t="shared" si="43"/>
        <v>4.3902396698112439E-2</v>
      </c>
      <c r="M912" s="454">
        <v>1639341</v>
      </c>
      <c r="N912" s="454">
        <f t="shared" si="44"/>
        <v>35701240</v>
      </c>
      <c r="O912" s="167">
        <v>0</v>
      </c>
      <c r="P912" s="167">
        <v>0</v>
      </c>
      <c r="Q912" s="455">
        <v>0</v>
      </c>
      <c r="R912" s="163">
        <v>0</v>
      </c>
      <c r="S912" s="456">
        <f t="shared" ref="S912:S943" si="46">H912+Q912</f>
        <v>37340581</v>
      </c>
      <c r="T912" s="167" t="s">
        <v>4</v>
      </c>
      <c r="U912" s="163" t="s">
        <v>3250</v>
      </c>
    </row>
    <row r="913" spans="1:23" ht="77.099999999999994" customHeight="1" x14ac:dyDescent="0.3">
      <c r="A913" s="457" t="s">
        <v>3296</v>
      </c>
      <c r="B913" s="457">
        <v>699</v>
      </c>
      <c r="C913" s="457" t="s">
        <v>3297</v>
      </c>
      <c r="D913" s="457" t="s">
        <v>3298</v>
      </c>
      <c r="E913" s="459">
        <v>45093</v>
      </c>
      <c r="F913" s="561">
        <v>45099</v>
      </c>
      <c r="G913" s="459">
        <v>45291</v>
      </c>
      <c r="H913" s="460">
        <v>899901512</v>
      </c>
      <c r="I913" s="461" t="s">
        <v>4</v>
      </c>
      <c r="J913" s="461" t="s">
        <v>7</v>
      </c>
      <c r="K913" s="457" t="s">
        <v>2391</v>
      </c>
      <c r="L913" s="462">
        <f t="shared" si="43"/>
        <v>9.0498814496935753E-2</v>
      </c>
      <c r="M913" s="463">
        <v>81440020</v>
      </c>
      <c r="N913" s="463">
        <f t="shared" si="44"/>
        <v>818461492</v>
      </c>
      <c r="O913" s="461">
        <v>0</v>
      </c>
      <c r="P913" s="461">
        <v>0</v>
      </c>
      <c r="Q913" s="464">
        <v>0</v>
      </c>
      <c r="R913" s="457">
        <v>0</v>
      </c>
      <c r="S913" s="465">
        <f t="shared" si="46"/>
        <v>899901512</v>
      </c>
      <c r="T913" s="461" t="s">
        <v>4</v>
      </c>
      <c r="U913" s="457" t="s">
        <v>3299</v>
      </c>
    </row>
    <row r="914" spans="1:23" ht="77.099999999999994" customHeight="1" x14ac:dyDescent="0.3">
      <c r="A914" s="163" t="s">
        <v>3259</v>
      </c>
      <c r="B914" s="163">
        <v>672</v>
      </c>
      <c r="C914" s="168" t="s">
        <v>3260</v>
      </c>
      <c r="D914" s="168" t="s">
        <v>3261</v>
      </c>
      <c r="E914" s="451">
        <v>45097</v>
      </c>
      <c r="F914" s="452">
        <v>45100</v>
      </c>
      <c r="G914" s="452">
        <v>45138</v>
      </c>
      <c r="H914" s="166">
        <v>44999000</v>
      </c>
      <c r="I914" s="163" t="s">
        <v>4</v>
      </c>
      <c r="J914" s="167" t="s">
        <v>5</v>
      </c>
      <c r="K914" s="163" t="s">
        <v>1545</v>
      </c>
      <c r="L914" s="453">
        <f t="shared" si="43"/>
        <v>0</v>
      </c>
      <c r="M914" s="454">
        <v>0</v>
      </c>
      <c r="N914" s="454">
        <f t="shared" si="44"/>
        <v>44999000</v>
      </c>
      <c r="O914" s="167">
        <v>0</v>
      </c>
      <c r="P914" s="167">
        <v>0</v>
      </c>
      <c r="Q914" s="455">
        <v>0</v>
      </c>
      <c r="R914" s="163">
        <v>0</v>
      </c>
      <c r="S914" s="456">
        <f t="shared" si="46"/>
        <v>44999000</v>
      </c>
      <c r="T914" s="167" t="s">
        <v>4</v>
      </c>
      <c r="U914" s="168" t="s">
        <v>3262</v>
      </c>
    </row>
    <row r="915" spans="1:23" ht="77.099999999999994" customHeight="1" x14ac:dyDescent="0.3">
      <c r="A915" s="173" t="s">
        <v>3241</v>
      </c>
      <c r="B915" s="173">
        <v>666</v>
      </c>
      <c r="C915" s="173" t="s">
        <v>3242</v>
      </c>
      <c r="D915" s="173" t="s">
        <v>3098</v>
      </c>
      <c r="E915" s="177">
        <v>45099</v>
      </c>
      <c r="F915" s="174">
        <v>45105</v>
      </c>
      <c r="G915" s="174">
        <v>45291</v>
      </c>
      <c r="H915" s="175">
        <v>33029700</v>
      </c>
      <c r="I915" s="173" t="s">
        <v>4</v>
      </c>
      <c r="J915" s="176" t="s">
        <v>5</v>
      </c>
      <c r="K915" s="173" t="s">
        <v>1547</v>
      </c>
      <c r="L915" s="466">
        <f t="shared" si="43"/>
        <v>1.4705855639015795E-2</v>
      </c>
      <c r="M915" s="467">
        <v>485730</v>
      </c>
      <c r="N915" s="467">
        <f t="shared" si="44"/>
        <v>32543970</v>
      </c>
      <c r="O915" s="176">
        <v>0</v>
      </c>
      <c r="P915" s="176">
        <v>0</v>
      </c>
      <c r="Q915" s="468">
        <v>0</v>
      </c>
      <c r="R915" s="173">
        <v>0</v>
      </c>
      <c r="S915" s="469">
        <f t="shared" si="46"/>
        <v>33029700</v>
      </c>
      <c r="T915" s="173" t="s">
        <v>4</v>
      </c>
      <c r="U915" s="173" t="s">
        <v>3243</v>
      </c>
    </row>
    <row r="916" spans="1:23" ht="77.099999999999994" customHeight="1" x14ac:dyDescent="0.3">
      <c r="A916" s="163" t="s">
        <v>3284</v>
      </c>
      <c r="B916" s="163">
        <v>679</v>
      </c>
      <c r="C916" s="168" t="s">
        <v>3285</v>
      </c>
      <c r="D916" s="168" t="s">
        <v>3286</v>
      </c>
      <c r="E916" s="165">
        <v>45099</v>
      </c>
      <c r="F916" s="165">
        <v>45103</v>
      </c>
      <c r="G916" s="165">
        <v>45291</v>
      </c>
      <c r="H916" s="166">
        <v>22313264</v>
      </c>
      <c r="I916" s="163" t="s">
        <v>4</v>
      </c>
      <c r="J916" s="167" t="s">
        <v>5</v>
      </c>
      <c r="K916" s="163" t="s">
        <v>1556</v>
      </c>
      <c r="L916" s="453">
        <f t="shared" si="43"/>
        <v>2.5510162923721064E-2</v>
      </c>
      <c r="M916" s="454">
        <v>569215</v>
      </c>
      <c r="N916" s="454">
        <f t="shared" si="44"/>
        <v>21744049</v>
      </c>
      <c r="O916" s="167">
        <v>0</v>
      </c>
      <c r="P916" s="167">
        <v>0</v>
      </c>
      <c r="Q916" s="455">
        <v>0</v>
      </c>
      <c r="R916" s="163">
        <v>0</v>
      </c>
      <c r="S916" s="456">
        <f t="shared" si="46"/>
        <v>22313264</v>
      </c>
      <c r="T916" s="167" t="s">
        <v>4</v>
      </c>
      <c r="U916" s="168" t="s">
        <v>3287</v>
      </c>
    </row>
    <row r="917" spans="1:23" ht="77.099999999999994" customHeight="1" x14ac:dyDescent="0.3">
      <c r="A917" s="163" t="s">
        <v>3161</v>
      </c>
      <c r="B917" s="163">
        <v>554</v>
      </c>
      <c r="C917" s="168" t="s">
        <v>3162</v>
      </c>
      <c r="D917" s="168" t="s">
        <v>3163</v>
      </c>
      <c r="E917" s="164">
        <v>45100</v>
      </c>
      <c r="F917" s="165">
        <v>45119</v>
      </c>
      <c r="G917" s="165">
        <v>45137</v>
      </c>
      <c r="H917" s="166">
        <v>95960410</v>
      </c>
      <c r="I917" s="163" t="s">
        <v>4</v>
      </c>
      <c r="J917" s="167" t="s">
        <v>5</v>
      </c>
      <c r="K917" s="163" t="s">
        <v>1560</v>
      </c>
      <c r="L917" s="453">
        <f t="shared" si="43"/>
        <v>0</v>
      </c>
      <c r="M917" s="454">
        <v>0</v>
      </c>
      <c r="N917" s="454">
        <f t="shared" si="44"/>
        <v>95960410</v>
      </c>
      <c r="O917" s="167">
        <v>0</v>
      </c>
      <c r="P917" s="167">
        <v>0</v>
      </c>
      <c r="Q917" s="455">
        <v>0</v>
      </c>
      <c r="R917" s="163">
        <v>0</v>
      </c>
      <c r="S917" s="456">
        <f t="shared" si="46"/>
        <v>95960410</v>
      </c>
      <c r="T917" s="167" t="s">
        <v>4</v>
      </c>
      <c r="U917" s="168" t="s">
        <v>3164</v>
      </c>
      <c r="W917" s="450"/>
    </row>
    <row r="918" spans="1:23" ht="77.099999999999994" customHeight="1" x14ac:dyDescent="0.3">
      <c r="A918" s="163" t="s">
        <v>3235</v>
      </c>
      <c r="B918" s="163">
        <v>664</v>
      </c>
      <c r="C918" s="168" t="s">
        <v>1279</v>
      </c>
      <c r="D918" s="168" t="s">
        <v>457</v>
      </c>
      <c r="E918" s="164">
        <v>45100</v>
      </c>
      <c r="F918" s="165">
        <v>45104</v>
      </c>
      <c r="G918" s="165">
        <v>45213</v>
      </c>
      <c r="H918" s="166">
        <v>19429230</v>
      </c>
      <c r="I918" s="163" t="s">
        <v>4</v>
      </c>
      <c r="J918" s="167" t="s">
        <v>5</v>
      </c>
      <c r="K918" s="163" t="s">
        <v>1560</v>
      </c>
      <c r="L918" s="453">
        <f t="shared" ref="L918:L981" si="47">+M918/H918</f>
        <v>3.3333281864489743E-2</v>
      </c>
      <c r="M918" s="454">
        <v>647640</v>
      </c>
      <c r="N918" s="454">
        <f t="shared" si="44"/>
        <v>18781590</v>
      </c>
      <c r="O918" s="167">
        <v>0</v>
      </c>
      <c r="P918" s="167">
        <v>0</v>
      </c>
      <c r="Q918" s="455">
        <v>0</v>
      </c>
      <c r="R918" s="163">
        <v>0</v>
      </c>
      <c r="S918" s="456">
        <f t="shared" si="46"/>
        <v>19429230</v>
      </c>
      <c r="T918" s="167" t="s">
        <v>4</v>
      </c>
      <c r="U918" s="168" t="s">
        <v>3236</v>
      </c>
    </row>
    <row r="919" spans="1:23" ht="77.099999999999994" customHeight="1" x14ac:dyDescent="0.3">
      <c r="A919" s="485" t="s">
        <v>3271</v>
      </c>
      <c r="B919" s="485">
        <v>675</v>
      </c>
      <c r="C919" s="486" t="s">
        <v>3272</v>
      </c>
      <c r="D919" s="486" t="s">
        <v>3273</v>
      </c>
      <c r="E919" s="487">
        <v>45100</v>
      </c>
      <c r="F919" s="488">
        <v>45112</v>
      </c>
      <c r="G919" s="488">
        <v>45291</v>
      </c>
      <c r="H919" s="489">
        <v>21744051</v>
      </c>
      <c r="I919" s="485" t="s">
        <v>4</v>
      </c>
      <c r="J919" s="490" t="s">
        <v>5</v>
      </c>
      <c r="K919" s="485" t="s">
        <v>1565</v>
      </c>
      <c r="L919" s="491">
        <f t="shared" si="47"/>
        <v>0</v>
      </c>
      <c r="M919" s="492">
        <v>0</v>
      </c>
      <c r="N919" s="492">
        <f t="shared" si="44"/>
        <v>21744051</v>
      </c>
      <c r="O919" s="490">
        <v>0</v>
      </c>
      <c r="P919" s="490">
        <v>0</v>
      </c>
      <c r="Q919" s="493">
        <v>0</v>
      </c>
      <c r="R919" s="485">
        <v>0</v>
      </c>
      <c r="S919" s="494">
        <f t="shared" si="46"/>
        <v>21744051</v>
      </c>
      <c r="T919" s="490" t="s">
        <v>4</v>
      </c>
      <c r="U919" s="486" t="s">
        <v>3274</v>
      </c>
    </row>
    <row r="920" spans="1:23" ht="77.099999999999994" customHeight="1" x14ac:dyDescent="0.3">
      <c r="A920" s="485" t="s">
        <v>3275</v>
      </c>
      <c r="B920" s="485">
        <v>676</v>
      </c>
      <c r="C920" s="486" t="s">
        <v>3276</v>
      </c>
      <c r="D920" s="486" t="s">
        <v>3273</v>
      </c>
      <c r="E920" s="487">
        <v>45100</v>
      </c>
      <c r="F920" s="495">
        <v>45112</v>
      </c>
      <c r="G920" s="495">
        <v>45291</v>
      </c>
      <c r="H920" s="489">
        <v>21744051</v>
      </c>
      <c r="I920" s="485" t="s">
        <v>4</v>
      </c>
      <c r="J920" s="496" t="s">
        <v>5</v>
      </c>
      <c r="K920" s="485" t="s">
        <v>1565</v>
      </c>
      <c r="L920" s="491">
        <f t="shared" si="47"/>
        <v>0</v>
      </c>
      <c r="M920" s="492">
        <v>0</v>
      </c>
      <c r="N920" s="492">
        <f t="shared" si="44"/>
        <v>21744051</v>
      </c>
      <c r="O920" s="490">
        <v>0</v>
      </c>
      <c r="P920" s="490">
        <v>0</v>
      </c>
      <c r="Q920" s="493">
        <v>0</v>
      </c>
      <c r="R920" s="485">
        <v>0</v>
      </c>
      <c r="S920" s="494">
        <f t="shared" si="46"/>
        <v>21744051</v>
      </c>
      <c r="T920" s="490" t="s">
        <v>4</v>
      </c>
      <c r="U920" s="486" t="s">
        <v>3277</v>
      </c>
    </row>
    <row r="921" spans="1:23" ht="77.099999999999994" customHeight="1" x14ac:dyDescent="0.3">
      <c r="A921" s="485" t="s">
        <v>3278</v>
      </c>
      <c r="B921" s="485">
        <v>677</v>
      </c>
      <c r="C921" s="486" t="s">
        <v>3279</v>
      </c>
      <c r="D921" s="486" t="s">
        <v>3273</v>
      </c>
      <c r="E921" s="487">
        <v>45100</v>
      </c>
      <c r="F921" s="495">
        <v>45112</v>
      </c>
      <c r="G921" s="488">
        <v>45291</v>
      </c>
      <c r="H921" s="489">
        <v>21744051</v>
      </c>
      <c r="I921" s="485" t="s">
        <v>4</v>
      </c>
      <c r="J921" s="490" t="s">
        <v>5</v>
      </c>
      <c r="K921" s="485" t="s">
        <v>1565</v>
      </c>
      <c r="L921" s="491">
        <f t="shared" si="47"/>
        <v>0</v>
      </c>
      <c r="M921" s="492">
        <v>0</v>
      </c>
      <c r="N921" s="492">
        <f t="shared" si="44"/>
        <v>21744051</v>
      </c>
      <c r="O921" s="490">
        <v>0</v>
      </c>
      <c r="P921" s="490">
        <v>0</v>
      </c>
      <c r="Q921" s="493">
        <v>0</v>
      </c>
      <c r="R921" s="485">
        <v>0</v>
      </c>
      <c r="S921" s="494">
        <f t="shared" si="46"/>
        <v>21744051</v>
      </c>
      <c r="T921" s="490" t="s">
        <v>4</v>
      </c>
      <c r="U921" s="486" t="s">
        <v>3280</v>
      </c>
    </row>
    <row r="922" spans="1:23" ht="77.099999999999994" customHeight="1" x14ac:dyDescent="0.3">
      <c r="A922" s="485" t="s">
        <v>3281</v>
      </c>
      <c r="B922" s="485">
        <v>678</v>
      </c>
      <c r="C922" s="485" t="s">
        <v>3282</v>
      </c>
      <c r="D922" s="485" t="s">
        <v>3273</v>
      </c>
      <c r="E922" s="487">
        <v>45100</v>
      </c>
      <c r="F922" s="488">
        <v>45112</v>
      </c>
      <c r="G922" s="488">
        <v>45291</v>
      </c>
      <c r="H922" s="489">
        <v>21744051</v>
      </c>
      <c r="I922" s="485" t="s">
        <v>4</v>
      </c>
      <c r="J922" s="490" t="s">
        <v>5</v>
      </c>
      <c r="K922" s="485" t="s">
        <v>1565</v>
      </c>
      <c r="L922" s="491">
        <f t="shared" si="47"/>
        <v>0</v>
      </c>
      <c r="M922" s="492">
        <v>0</v>
      </c>
      <c r="N922" s="492">
        <f t="shared" si="44"/>
        <v>21744051</v>
      </c>
      <c r="O922" s="490">
        <v>0</v>
      </c>
      <c r="P922" s="490">
        <v>0</v>
      </c>
      <c r="Q922" s="493">
        <v>0</v>
      </c>
      <c r="R922" s="485">
        <v>0</v>
      </c>
      <c r="S922" s="494">
        <f t="shared" si="46"/>
        <v>21744051</v>
      </c>
      <c r="T922" s="490" t="s">
        <v>4</v>
      </c>
      <c r="U922" s="485" t="s">
        <v>3283</v>
      </c>
    </row>
    <row r="923" spans="1:23" ht="77.099999999999994" customHeight="1" x14ac:dyDescent="0.3">
      <c r="A923" s="163" t="s">
        <v>3267</v>
      </c>
      <c r="B923" s="163">
        <v>674</v>
      </c>
      <c r="C923" s="168" t="s">
        <v>3268</v>
      </c>
      <c r="D923" s="168" t="s">
        <v>3269</v>
      </c>
      <c r="E923" s="452">
        <v>45104</v>
      </c>
      <c r="F923" s="452">
        <v>45114</v>
      </c>
      <c r="G923" s="165">
        <v>45260</v>
      </c>
      <c r="H923" s="166">
        <v>119922000</v>
      </c>
      <c r="I923" s="167" t="s">
        <v>4</v>
      </c>
      <c r="J923" s="167" t="s">
        <v>5</v>
      </c>
      <c r="K923" s="163" t="s">
        <v>1558</v>
      </c>
      <c r="L923" s="453">
        <f t="shared" si="47"/>
        <v>0</v>
      </c>
      <c r="M923" s="454">
        <v>0</v>
      </c>
      <c r="N923" s="454">
        <f t="shared" si="44"/>
        <v>119922000</v>
      </c>
      <c r="O923" s="167">
        <v>0</v>
      </c>
      <c r="P923" s="167">
        <v>0</v>
      </c>
      <c r="Q923" s="455">
        <v>0</v>
      </c>
      <c r="R923" s="163">
        <v>0</v>
      </c>
      <c r="S923" s="456">
        <f t="shared" si="46"/>
        <v>119922000</v>
      </c>
      <c r="T923" s="167" t="s">
        <v>4</v>
      </c>
      <c r="U923" s="168" t="s">
        <v>3270</v>
      </c>
    </row>
    <row r="924" spans="1:23" ht="77.099999999999994" customHeight="1" x14ac:dyDescent="0.3">
      <c r="A924" s="163" t="s">
        <v>3292</v>
      </c>
      <c r="B924" s="163">
        <v>682</v>
      </c>
      <c r="C924" s="163" t="s">
        <v>3293</v>
      </c>
      <c r="D924" s="163" t="s">
        <v>3294</v>
      </c>
      <c r="E924" s="164">
        <v>45105</v>
      </c>
      <c r="F924" s="165">
        <v>45107</v>
      </c>
      <c r="G924" s="165">
        <v>45291</v>
      </c>
      <c r="H924" s="166">
        <v>55084950</v>
      </c>
      <c r="I924" s="167" t="s">
        <v>4</v>
      </c>
      <c r="J924" s="167" t="s">
        <v>5</v>
      </c>
      <c r="K924" s="163" t="s">
        <v>1541</v>
      </c>
      <c r="L924" s="453">
        <f t="shared" si="47"/>
        <v>5.2355861265191306E-3</v>
      </c>
      <c r="M924" s="454">
        <v>288402</v>
      </c>
      <c r="N924" s="454">
        <f t="shared" si="44"/>
        <v>54796548</v>
      </c>
      <c r="O924" s="167">
        <v>0</v>
      </c>
      <c r="P924" s="167">
        <v>0</v>
      </c>
      <c r="Q924" s="455">
        <v>0</v>
      </c>
      <c r="R924" s="163">
        <v>0</v>
      </c>
      <c r="S924" s="456">
        <f t="shared" si="46"/>
        <v>55084950</v>
      </c>
      <c r="T924" s="167" t="s">
        <v>4</v>
      </c>
      <c r="U924" s="163" t="s">
        <v>3295</v>
      </c>
    </row>
    <row r="925" spans="1:23" ht="77.099999999999994" customHeight="1" x14ac:dyDescent="0.3">
      <c r="A925" s="169" t="s">
        <v>3288</v>
      </c>
      <c r="B925" s="169">
        <v>680</v>
      </c>
      <c r="C925" s="169" t="s">
        <v>3289</v>
      </c>
      <c r="D925" s="169" t="s">
        <v>3290</v>
      </c>
      <c r="E925" s="473">
        <v>45106</v>
      </c>
      <c r="F925" s="170">
        <v>45111</v>
      </c>
      <c r="G925" s="170">
        <v>45291</v>
      </c>
      <c r="H925" s="171">
        <v>27732207</v>
      </c>
      <c r="I925" s="169" t="s">
        <v>4</v>
      </c>
      <c r="J925" s="172" t="s">
        <v>5</v>
      </c>
      <c r="K925" s="169" t="s">
        <v>1554</v>
      </c>
      <c r="L925" s="474">
        <f t="shared" si="47"/>
        <v>0</v>
      </c>
      <c r="M925" s="475">
        <v>0</v>
      </c>
      <c r="N925" s="475">
        <f t="shared" si="44"/>
        <v>27732207</v>
      </c>
      <c r="O925" s="172">
        <v>0</v>
      </c>
      <c r="P925" s="172">
        <v>0</v>
      </c>
      <c r="Q925" s="476">
        <v>0</v>
      </c>
      <c r="R925" s="169">
        <v>0</v>
      </c>
      <c r="S925" s="477">
        <f t="shared" si="46"/>
        <v>27732207</v>
      </c>
      <c r="T925" s="172" t="s">
        <v>4</v>
      </c>
      <c r="U925" s="169" t="s">
        <v>3291</v>
      </c>
    </row>
    <row r="926" spans="1:23" ht="77.099999999999994" customHeight="1" x14ac:dyDescent="0.3">
      <c r="A926" s="461" t="s">
        <v>3300</v>
      </c>
      <c r="B926" s="457">
        <v>112398</v>
      </c>
      <c r="C926" s="457" t="s">
        <v>3301</v>
      </c>
      <c r="D926" s="457" t="s">
        <v>3302</v>
      </c>
      <c r="E926" s="459">
        <v>45106</v>
      </c>
      <c r="F926" s="459">
        <v>45107</v>
      </c>
      <c r="G926" s="459">
        <v>45149</v>
      </c>
      <c r="H926" s="460">
        <v>14857000</v>
      </c>
      <c r="I926" s="461" t="s">
        <v>4</v>
      </c>
      <c r="J926" s="461" t="s">
        <v>7</v>
      </c>
      <c r="K926" s="457" t="s">
        <v>1553</v>
      </c>
      <c r="L926" s="462">
        <f t="shared" si="47"/>
        <v>0</v>
      </c>
      <c r="M926" s="463">
        <v>0</v>
      </c>
      <c r="N926" s="463">
        <f t="shared" si="44"/>
        <v>14857000</v>
      </c>
      <c r="O926" s="461">
        <v>0</v>
      </c>
      <c r="P926" s="461">
        <v>0</v>
      </c>
      <c r="Q926" s="464">
        <v>0</v>
      </c>
      <c r="R926" s="457">
        <v>0</v>
      </c>
      <c r="S926" s="465">
        <f t="shared" si="46"/>
        <v>14857000</v>
      </c>
      <c r="T926" s="461" t="s">
        <v>4</v>
      </c>
      <c r="U926" s="457" t="s">
        <v>3303</v>
      </c>
    </row>
    <row r="927" spans="1:23" ht="77.099999999999994" customHeight="1" x14ac:dyDescent="0.3">
      <c r="A927" s="167" t="s">
        <v>3304</v>
      </c>
      <c r="B927" s="163">
        <v>112465</v>
      </c>
      <c r="C927" s="163" t="s">
        <v>3305</v>
      </c>
      <c r="D927" s="163" t="s">
        <v>3306</v>
      </c>
      <c r="E927" s="165">
        <v>45107</v>
      </c>
      <c r="F927" s="165">
        <v>45107</v>
      </c>
      <c r="G927" s="165">
        <v>45291</v>
      </c>
      <c r="H927" s="166">
        <v>8098963769.21</v>
      </c>
      <c r="I927" s="167" t="s">
        <v>4</v>
      </c>
      <c r="J927" s="167" t="s">
        <v>5</v>
      </c>
      <c r="K927" s="163" t="s">
        <v>1541</v>
      </c>
      <c r="L927" s="453">
        <f t="shared" si="47"/>
        <v>0</v>
      </c>
      <c r="M927" s="454">
        <v>0</v>
      </c>
      <c r="N927" s="454">
        <f t="shared" si="44"/>
        <v>8098963769.21</v>
      </c>
      <c r="O927" s="167">
        <v>0</v>
      </c>
      <c r="P927" s="167">
        <v>0</v>
      </c>
      <c r="Q927" s="455">
        <v>0</v>
      </c>
      <c r="R927" s="163">
        <v>0</v>
      </c>
      <c r="S927" s="456">
        <f t="shared" si="46"/>
        <v>8098963769.21</v>
      </c>
      <c r="T927" s="167" t="s">
        <v>4</v>
      </c>
      <c r="U927" s="498" t="s">
        <v>3307</v>
      </c>
    </row>
    <row r="928" spans="1:23" ht="77.099999999999994" customHeight="1" x14ac:dyDescent="0.3">
      <c r="A928" s="511" t="s">
        <v>3320</v>
      </c>
      <c r="B928" s="511" t="str">
        <f t="shared" ref="B928:B969" si="48">MID(A928,5,3)</f>
        <v>688</v>
      </c>
      <c r="C928" s="526" t="s">
        <v>3362</v>
      </c>
      <c r="D928" s="511" t="s">
        <v>3398</v>
      </c>
      <c r="E928" s="527">
        <v>45114</v>
      </c>
      <c r="F928" s="513">
        <v>45119</v>
      </c>
      <c r="G928" s="528">
        <v>45291</v>
      </c>
      <c r="H928" s="529">
        <v>42483000</v>
      </c>
      <c r="I928" s="515" t="s">
        <v>4</v>
      </c>
      <c r="J928" s="530" t="s">
        <v>5</v>
      </c>
      <c r="K928" s="516" t="s">
        <v>1541</v>
      </c>
      <c r="L928" s="517">
        <v>0</v>
      </c>
      <c r="M928" s="518">
        <v>0</v>
      </c>
      <c r="N928" s="518">
        <f t="shared" si="44"/>
        <v>42483000</v>
      </c>
      <c r="O928" s="519">
        <v>0</v>
      </c>
      <c r="P928" s="519">
        <v>0</v>
      </c>
      <c r="Q928" s="520">
        <v>0</v>
      </c>
      <c r="R928" s="511">
        <v>0</v>
      </c>
      <c r="S928" s="521">
        <f t="shared" si="46"/>
        <v>42483000</v>
      </c>
      <c r="T928" s="519" t="s">
        <v>4</v>
      </c>
      <c r="U928" s="526" t="s">
        <v>3433</v>
      </c>
    </row>
    <row r="929" spans="1:21" ht="77.099999999999994" customHeight="1" x14ac:dyDescent="0.3">
      <c r="A929" s="511" t="s">
        <v>3326</v>
      </c>
      <c r="B929" s="511" t="str">
        <f t="shared" si="48"/>
        <v>684</v>
      </c>
      <c r="C929" s="511" t="s">
        <v>3368</v>
      </c>
      <c r="D929" s="511" t="s">
        <v>3401</v>
      </c>
      <c r="E929" s="512">
        <v>45114</v>
      </c>
      <c r="F929" s="513">
        <v>45119</v>
      </c>
      <c r="G929" s="513">
        <v>45291</v>
      </c>
      <c r="H929" s="514">
        <v>41428818</v>
      </c>
      <c r="I929" s="515" t="s">
        <v>4</v>
      </c>
      <c r="J929" s="515" t="s">
        <v>5</v>
      </c>
      <c r="K929" s="511" t="s">
        <v>1564</v>
      </c>
      <c r="L929" s="517">
        <v>0</v>
      </c>
      <c r="M929" s="518">
        <v>0</v>
      </c>
      <c r="N929" s="518">
        <f t="shared" si="44"/>
        <v>41428818</v>
      </c>
      <c r="O929" s="519">
        <v>0</v>
      </c>
      <c r="P929" s="519">
        <v>0</v>
      </c>
      <c r="Q929" s="520">
        <v>0</v>
      </c>
      <c r="R929" s="511">
        <v>0</v>
      </c>
      <c r="S929" s="521">
        <f t="shared" si="46"/>
        <v>41428818</v>
      </c>
      <c r="T929" s="519" t="s">
        <v>4</v>
      </c>
      <c r="U929" s="511" t="s">
        <v>3439</v>
      </c>
    </row>
    <row r="930" spans="1:21" ht="77.099999999999994" customHeight="1" x14ac:dyDescent="0.3">
      <c r="A930" s="511" t="s">
        <v>3339</v>
      </c>
      <c r="B930" s="511" t="str">
        <f t="shared" si="48"/>
        <v>690</v>
      </c>
      <c r="C930" s="526" t="s">
        <v>3380</v>
      </c>
      <c r="D930" s="511" t="s">
        <v>3413</v>
      </c>
      <c r="E930" s="528">
        <v>45114</v>
      </c>
      <c r="F930" s="513">
        <v>45117</v>
      </c>
      <c r="G930" s="513">
        <v>45291</v>
      </c>
      <c r="H930" s="529">
        <v>32240403</v>
      </c>
      <c r="I930" s="515" t="s">
        <v>4</v>
      </c>
      <c r="J930" s="515" t="s">
        <v>5</v>
      </c>
      <c r="K930" s="516" t="s">
        <v>1547</v>
      </c>
      <c r="L930" s="517">
        <v>0</v>
      </c>
      <c r="M930" s="518">
        <v>0</v>
      </c>
      <c r="N930" s="518">
        <f t="shared" si="44"/>
        <v>32240403</v>
      </c>
      <c r="O930" s="519">
        <v>0</v>
      </c>
      <c r="P930" s="519">
        <v>0</v>
      </c>
      <c r="Q930" s="520">
        <v>0</v>
      </c>
      <c r="R930" s="511">
        <v>0</v>
      </c>
      <c r="S930" s="521">
        <f t="shared" si="46"/>
        <v>32240403</v>
      </c>
      <c r="T930" s="511" t="s">
        <v>4</v>
      </c>
      <c r="U930" s="526" t="s">
        <v>3452</v>
      </c>
    </row>
    <row r="931" spans="1:21" ht="77.099999999999994" customHeight="1" x14ac:dyDescent="0.3">
      <c r="A931" s="511" t="s">
        <v>3310</v>
      </c>
      <c r="B931" s="511" t="str">
        <f t="shared" si="48"/>
        <v>689</v>
      </c>
      <c r="C931" s="511" t="s">
        <v>3352</v>
      </c>
      <c r="D931" s="511" t="s">
        <v>3390</v>
      </c>
      <c r="E931" s="512">
        <v>45118</v>
      </c>
      <c r="F931" s="513">
        <v>45124</v>
      </c>
      <c r="G931" s="513">
        <v>45291</v>
      </c>
      <c r="H931" s="514">
        <v>35057400</v>
      </c>
      <c r="I931" s="515" t="s">
        <v>4</v>
      </c>
      <c r="J931" s="519" t="s">
        <v>5</v>
      </c>
      <c r="K931" s="511" t="s">
        <v>1545</v>
      </c>
      <c r="L931" s="517">
        <v>0</v>
      </c>
      <c r="M931" s="518">
        <v>0</v>
      </c>
      <c r="N931" s="518">
        <f t="shared" si="44"/>
        <v>35057400</v>
      </c>
      <c r="O931" s="519">
        <v>0</v>
      </c>
      <c r="P931" s="519">
        <v>0</v>
      </c>
      <c r="Q931" s="520">
        <v>0</v>
      </c>
      <c r="R931" s="511">
        <v>0</v>
      </c>
      <c r="S931" s="521">
        <f t="shared" si="46"/>
        <v>35057400</v>
      </c>
      <c r="T931" s="519" t="s">
        <v>4</v>
      </c>
      <c r="U931" s="511" t="s">
        <v>3423</v>
      </c>
    </row>
    <row r="932" spans="1:21" ht="77.099999999999994" customHeight="1" x14ac:dyDescent="0.3">
      <c r="A932" s="511" t="s">
        <v>3319</v>
      </c>
      <c r="B932" s="511" t="str">
        <f t="shared" si="48"/>
        <v>692</v>
      </c>
      <c r="C932" s="511" t="s">
        <v>3361</v>
      </c>
      <c r="D932" s="511" t="s">
        <v>3397</v>
      </c>
      <c r="E932" s="513">
        <v>45118</v>
      </c>
      <c r="F932" s="513">
        <v>45125</v>
      </c>
      <c r="G932" s="513">
        <v>45291</v>
      </c>
      <c r="H932" s="514">
        <v>37401292</v>
      </c>
      <c r="I932" s="519" t="s">
        <v>4</v>
      </c>
      <c r="J932" s="515" t="s">
        <v>5</v>
      </c>
      <c r="K932" s="511" t="s">
        <v>1545</v>
      </c>
      <c r="L932" s="517">
        <v>0</v>
      </c>
      <c r="M932" s="518">
        <v>0</v>
      </c>
      <c r="N932" s="518">
        <f t="shared" si="44"/>
        <v>37401292</v>
      </c>
      <c r="O932" s="519">
        <v>0</v>
      </c>
      <c r="P932" s="519">
        <v>0</v>
      </c>
      <c r="Q932" s="520">
        <v>0</v>
      </c>
      <c r="R932" s="511">
        <v>0</v>
      </c>
      <c r="S932" s="521">
        <f t="shared" si="46"/>
        <v>37401292</v>
      </c>
      <c r="T932" s="519" t="s">
        <v>4</v>
      </c>
      <c r="U932" s="511" t="s">
        <v>3432</v>
      </c>
    </row>
    <row r="933" spans="1:21" ht="77.099999999999994" customHeight="1" x14ac:dyDescent="0.3">
      <c r="A933" s="511" t="s">
        <v>3329</v>
      </c>
      <c r="B933" s="511" t="str">
        <f t="shared" si="48"/>
        <v>687</v>
      </c>
      <c r="C933" s="511" t="s">
        <v>3371</v>
      </c>
      <c r="D933" s="511" t="s">
        <v>621</v>
      </c>
      <c r="E933" s="512">
        <v>45118</v>
      </c>
      <c r="F933" s="513">
        <v>45120</v>
      </c>
      <c r="G933" s="513">
        <v>45291</v>
      </c>
      <c r="H933" s="514">
        <v>32422552</v>
      </c>
      <c r="I933" s="515" t="s">
        <v>4</v>
      </c>
      <c r="J933" s="515" t="s">
        <v>5</v>
      </c>
      <c r="K933" s="516" t="s">
        <v>1544</v>
      </c>
      <c r="L933" s="517">
        <v>0</v>
      </c>
      <c r="M933" s="518">
        <v>0</v>
      </c>
      <c r="N933" s="518">
        <f t="shared" si="44"/>
        <v>32422552</v>
      </c>
      <c r="O933" s="519">
        <v>0</v>
      </c>
      <c r="P933" s="519">
        <v>0</v>
      </c>
      <c r="Q933" s="520">
        <v>0</v>
      </c>
      <c r="R933" s="511">
        <v>0</v>
      </c>
      <c r="S933" s="521">
        <f t="shared" si="46"/>
        <v>32422552</v>
      </c>
      <c r="T933" s="519" t="s">
        <v>4</v>
      </c>
      <c r="U933" s="511" t="s">
        <v>3442</v>
      </c>
    </row>
    <row r="934" spans="1:21" ht="77.099999999999994" customHeight="1" x14ac:dyDescent="0.3">
      <c r="A934" s="511" t="s">
        <v>3340</v>
      </c>
      <c r="B934" s="511" t="str">
        <f t="shared" si="48"/>
        <v>695</v>
      </c>
      <c r="C934" s="511" t="s">
        <v>1879</v>
      </c>
      <c r="D934" s="511" t="s">
        <v>3413</v>
      </c>
      <c r="E934" s="512">
        <v>45118</v>
      </c>
      <c r="F934" s="513">
        <v>45120</v>
      </c>
      <c r="G934" s="513">
        <v>45291</v>
      </c>
      <c r="H934" s="514">
        <v>32240403</v>
      </c>
      <c r="I934" s="515" t="s">
        <v>4</v>
      </c>
      <c r="J934" s="515" t="s">
        <v>5</v>
      </c>
      <c r="K934" s="516" t="s">
        <v>1547</v>
      </c>
      <c r="L934" s="517">
        <v>0</v>
      </c>
      <c r="M934" s="518">
        <v>0</v>
      </c>
      <c r="N934" s="518">
        <f t="shared" si="44"/>
        <v>32240403</v>
      </c>
      <c r="O934" s="519">
        <v>0</v>
      </c>
      <c r="P934" s="519">
        <v>0</v>
      </c>
      <c r="Q934" s="520">
        <v>0</v>
      </c>
      <c r="R934" s="511">
        <v>0</v>
      </c>
      <c r="S934" s="521">
        <f t="shared" si="46"/>
        <v>32240403</v>
      </c>
      <c r="T934" s="519" t="s">
        <v>4</v>
      </c>
      <c r="U934" s="511" t="s">
        <v>3453</v>
      </c>
    </row>
    <row r="935" spans="1:21" ht="77.099999999999994" customHeight="1" x14ac:dyDescent="0.3">
      <c r="A935" s="173" t="s">
        <v>3344</v>
      </c>
      <c r="B935" s="173" t="str">
        <f t="shared" si="48"/>
        <v>693</v>
      </c>
      <c r="C935" s="173" t="s">
        <v>3383</v>
      </c>
      <c r="D935" s="173" t="s">
        <v>1417</v>
      </c>
      <c r="E935" s="174">
        <v>45118</v>
      </c>
      <c r="F935" s="174">
        <v>45120</v>
      </c>
      <c r="G935" s="174">
        <v>45291</v>
      </c>
      <c r="H935" s="175">
        <v>45031297</v>
      </c>
      <c r="I935" s="103" t="s">
        <v>4</v>
      </c>
      <c r="J935" s="176" t="s">
        <v>5</v>
      </c>
      <c r="K935" s="100" t="s">
        <v>1547</v>
      </c>
      <c r="L935" s="466">
        <v>0</v>
      </c>
      <c r="M935" s="467">
        <v>0</v>
      </c>
      <c r="N935" s="467">
        <f t="shared" si="44"/>
        <v>45031297</v>
      </c>
      <c r="O935" s="176">
        <v>0</v>
      </c>
      <c r="P935" s="176">
        <v>0</v>
      </c>
      <c r="Q935" s="468">
        <v>0</v>
      </c>
      <c r="R935" s="173">
        <v>0</v>
      </c>
      <c r="S935" s="469">
        <f t="shared" si="46"/>
        <v>45031297</v>
      </c>
      <c r="T935" s="173" t="s">
        <v>4</v>
      </c>
      <c r="U935" s="173" t="s">
        <v>3457</v>
      </c>
    </row>
    <row r="936" spans="1:21" ht="77.099999999999994" customHeight="1" x14ac:dyDescent="0.3">
      <c r="A936" s="173" t="s">
        <v>3345</v>
      </c>
      <c r="B936" s="173" t="str">
        <f t="shared" si="48"/>
        <v>694</v>
      </c>
      <c r="C936" s="173" t="s">
        <v>3384</v>
      </c>
      <c r="D936" s="173" t="s">
        <v>423</v>
      </c>
      <c r="E936" s="177">
        <v>45118</v>
      </c>
      <c r="F936" s="174">
        <v>45120</v>
      </c>
      <c r="G936" s="174">
        <v>45291</v>
      </c>
      <c r="H936" s="175">
        <v>43513393</v>
      </c>
      <c r="I936" s="103" t="s">
        <v>4</v>
      </c>
      <c r="J936" s="103" t="s">
        <v>5</v>
      </c>
      <c r="K936" s="100" t="s">
        <v>1547</v>
      </c>
      <c r="L936" s="466">
        <v>0</v>
      </c>
      <c r="M936" s="467">
        <v>0</v>
      </c>
      <c r="N936" s="467">
        <f t="shared" si="44"/>
        <v>43513393</v>
      </c>
      <c r="O936" s="176">
        <v>0</v>
      </c>
      <c r="P936" s="176">
        <v>0</v>
      </c>
      <c r="Q936" s="468">
        <v>0</v>
      </c>
      <c r="R936" s="173">
        <v>0</v>
      </c>
      <c r="S936" s="469">
        <f t="shared" si="46"/>
        <v>43513393</v>
      </c>
      <c r="T936" s="176" t="s">
        <v>4</v>
      </c>
      <c r="U936" s="173" t="s">
        <v>3458</v>
      </c>
    </row>
    <row r="937" spans="1:21" ht="77.099999999999994" customHeight="1" x14ac:dyDescent="0.3">
      <c r="A937" s="502" t="s">
        <v>3315</v>
      </c>
      <c r="B937" s="502" t="str">
        <f t="shared" si="48"/>
        <v>685</v>
      </c>
      <c r="C937" s="502" t="s">
        <v>3357</v>
      </c>
      <c r="D937" s="502" t="s">
        <v>3393</v>
      </c>
      <c r="E937" s="510">
        <v>45119</v>
      </c>
      <c r="F937" s="509">
        <v>45124</v>
      </c>
      <c r="G937" s="509">
        <v>45245</v>
      </c>
      <c r="H937" s="503">
        <v>110000000</v>
      </c>
      <c r="I937" s="439" t="s">
        <v>4</v>
      </c>
      <c r="J937" s="504" t="s">
        <v>7</v>
      </c>
      <c r="K937" s="436" t="s">
        <v>1553</v>
      </c>
      <c r="L937" s="505">
        <v>0</v>
      </c>
      <c r="M937" s="506">
        <v>0</v>
      </c>
      <c r="N937" s="506">
        <f t="shared" si="44"/>
        <v>110000000</v>
      </c>
      <c r="O937" s="504">
        <v>0</v>
      </c>
      <c r="P937" s="504">
        <v>0</v>
      </c>
      <c r="Q937" s="507">
        <v>0</v>
      </c>
      <c r="R937" s="502">
        <v>0</v>
      </c>
      <c r="S937" s="508">
        <f t="shared" si="46"/>
        <v>110000000</v>
      </c>
      <c r="T937" s="504" t="s">
        <v>4</v>
      </c>
      <c r="U937" s="502" t="s">
        <v>3428</v>
      </c>
    </row>
    <row r="938" spans="1:21" ht="77.099999999999994" customHeight="1" x14ac:dyDescent="0.3">
      <c r="A938" s="511" t="s">
        <v>3334</v>
      </c>
      <c r="B938" s="511" t="str">
        <f t="shared" si="48"/>
        <v>627</v>
      </c>
      <c r="C938" s="511" t="s">
        <v>3376</v>
      </c>
      <c r="D938" s="511" t="s">
        <v>3408</v>
      </c>
      <c r="E938" s="512">
        <v>45119</v>
      </c>
      <c r="F938" s="513">
        <v>45119</v>
      </c>
      <c r="G938" s="513">
        <v>46944</v>
      </c>
      <c r="H938" s="514">
        <v>0</v>
      </c>
      <c r="I938" s="515" t="s">
        <v>4</v>
      </c>
      <c r="J938" s="515" t="s">
        <v>5</v>
      </c>
      <c r="K938" s="516" t="s">
        <v>1558</v>
      </c>
      <c r="L938" s="517">
        <v>0</v>
      </c>
      <c r="M938" s="518">
        <v>0</v>
      </c>
      <c r="N938" s="518">
        <f t="shared" si="44"/>
        <v>0</v>
      </c>
      <c r="O938" s="519">
        <v>0</v>
      </c>
      <c r="P938" s="519">
        <v>0</v>
      </c>
      <c r="Q938" s="520">
        <v>0</v>
      </c>
      <c r="R938" s="511">
        <v>0</v>
      </c>
      <c r="S938" s="521">
        <f t="shared" si="46"/>
        <v>0</v>
      </c>
      <c r="T938" s="519" t="s">
        <v>4</v>
      </c>
      <c r="U938" s="511" t="s">
        <v>3447</v>
      </c>
    </row>
    <row r="939" spans="1:21" ht="77.099999999999994" customHeight="1" x14ac:dyDescent="0.3">
      <c r="A939" s="511" t="s">
        <v>3327</v>
      </c>
      <c r="B939" s="511" t="str">
        <f t="shared" si="48"/>
        <v>700</v>
      </c>
      <c r="C939" s="511" t="s">
        <v>3369</v>
      </c>
      <c r="D939" s="535" t="s">
        <v>3402</v>
      </c>
      <c r="E939" s="513">
        <v>45120</v>
      </c>
      <c r="F939" s="513">
        <v>45124</v>
      </c>
      <c r="G939" s="513">
        <v>45291</v>
      </c>
      <c r="H939" s="514">
        <v>41894316</v>
      </c>
      <c r="I939" s="519" t="s">
        <v>4</v>
      </c>
      <c r="J939" s="519" t="s">
        <v>5</v>
      </c>
      <c r="K939" s="511" t="s">
        <v>1545</v>
      </c>
      <c r="L939" s="517">
        <v>0</v>
      </c>
      <c r="M939" s="518">
        <v>0</v>
      </c>
      <c r="N939" s="518">
        <f t="shared" si="44"/>
        <v>41894316</v>
      </c>
      <c r="O939" s="519">
        <v>0</v>
      </c>
      <c r="P939" s="519">
        <v>0</v>
      </c>
      <c r="Q939" s="520">
        <v>0</v>
      </c>
      <c r="R939" s="511">
        <v>0</v>
      </c>
      <c r="S939" s="521">
        <f t="shared" si="46"/>
        <v>41894316</v>
      </c>
      <c r="T939" s="511" t="s">
        <v>4</v>
      </c>
      <c r="U939" s="511" t="s">
        <v>3440</v>
      </c>
    </row>
    <row r="940" spans="1:21" ht="77.099999999999994" customHeight="1" x14ac:dyDescent="0.3">
      <c r="A940" s="511" t="s">
        <v>3328</v>
      </c>
      <c r="B940" s="511" t="str">
        <f t="shared" si="48"/>
        <v>702</v>
      </c>
      <c r="C940" s="511" t="s">
        <v>3370</v>
      </c>
      <c r="D940" s="511" t="s">
        <v>3403</v>
      </c>
      <c r="E940" s="513">
        <v>45120</v>
      </c>
      <c r="F940" s="513">
        <v>45125</v>
      </c>
      <c r="G940" s="513">
        <v>45291</v>
      </c>
      <c r="H940" s="514">
        <v>43260409</v>
      </c>
      <c r="I940" s="519" t="s">
        <v>4</v>
      </c>
      <c r="J940" s="519" t="s">
        <v>5</v>
      </c>
      <c r="K940" s="516" t="s">
        <v>1554</v>
      </c>
      <c r="L940" s="517">
        <v>0</v>
      </c>
      <c r="M940" s="518">
        <v>0</v>
      </c>
      <c r="N940" s="518">
        <f t="shared" si="44"/>
        <v>43260409</v>
      </c>
      <c r="O940" s="519">
        <v>0</v>
      </c>
      <c r="P940" s="519">
        <v>0</v>
      </c>
      <c r="Q940" s="520">
        <v>0</v>
      </c>
      <c r="R940" s="511">
        <v>0</v>
      </c>
      <c r="S940" s="521">
        <f t="shared" si="46"/>
        <v>43260409</v>
      </c>
      <c r="T940" s="519" t="s">
        <v>4</v>
      </c>
      <c r="U940" s="511" t="s">
        <v>3441</v>
      </c>
    </row>
    <row r="941" spans="1:21" ht="77.099999999999994" customHeight="1" x14ac:dyDescent="0.3">
      <c r="A941" s="511" t="s">
        <v>3332</v>
      </c>
      <c r="B941" s="511" t="str">
        <f t="shared" si="48"/>
        <v>686</v>
      </c>
      <c r="C941" s="526" t="s">
        <v>3374</v>
      </c>
      <c r="D941" s="511" t="s">
        <v>3406</v>
      </c>
      <c r="E941" s="513">
        <v>45120</v>
      </c>
      <c r="F941" s="513">
        <v>45120</v>
      </c>
      <c r="G941" s="513">
        <v>45291</v>
      </c>
      <c r="H941" s="514">
        <v>29143860</v>
      </c>
      <c r="I941" s="519" t="s">
        <v>4</v>
      </c>
      <c r="J941" s="519" t="s">
        <v>5</v>
      </c>
      <c r="K941" s="516" t="s">
        <v>1560</v>
      </c>
      <c r="L941" s="517">
        <v>0</v>
      </c>
      <c r="M941" s="518">
        <v>0</v>
      </c>
      <c r="N941" s="518">
        <f t="shared" si="44"/>
        <v>29143860</v>
      </c>
      <c r="O941" s="519">
        <v>0</v>
      </c>
      <c r="P941" s="519">
        <v>0</v>
      </c>
      <c r="Q941" s="520">
        <v>0</v>
      </c>
      <c r="R941" s="511">
        <v>0</v>
      </c>
      <c r="S941" s="521">
        <f t="shared" si="46"/>
        <v>29143860</v>
      </c>
      <c r="T941" s="519" t="s">
        <v>4</v>
      </c>
      <c r="U941" s="511" t="s">
        <v>3445</v>
      </c>
    </row>
    <row r="942" spans="1:21" ht="77.099999999999994" customHeight="1" x14ac:dyDescent="0.3">
      <c r="A942" s="511" t="s">
        <v>3316</v>
      </c>
      <c r="B942" s="511" t="str">
        <f t="shared" si="48"/>
        <v>705</v>
      </c>
      <c r="C942" s="511" t="s">
        <v>3358</v>
      </c>
      <c r="D942" s="511" t="s">
        <v>3394</v>
      </c>
      <c r="E942" s="513">
        <v>45121</v>
      </c>
      <c r="F942" s="513">
        <v>45125</v>
      </c>
      <c r="G942" s="513">
        <v>45291</v>
      </c>
      <c r="H942" s="514">
        <v>61320630</v>
      </c>
      <c r="I942" s="519" t="s">
        <v>4</v>
      </c>
      <c r="J942" s="519" t="s">
        <v>5</v>
      </c>
      <c r="K942" s="516" t="s">
        <v>1554</v>
      </c>
      <c r="L942" s="517">
        <v>0</v>
      </c>
      <c r="M942" s="518">
        <v>0</v>
      </c>
      <c r="N942" s="518">
        <f t="shared" si="44"/>
        <v>61320630</v>
      </c>
      <c r="O942" s="519">
        <v>0</v>
      </c>
      <c r="P942" s="519">
        <v>0</v>
      </c>
      <c r="Q942" s="520">
        <v>0</v>
      </c>
      <c r="R942" s="511">
        <v>0</v>
      </c>
      <c r="S942" s="521">
        <f t="shared" si="46"/>
        <v>61320630</v>
      </c>
      <c r="T942" s="519" t="s">
        <v>4</v>
      </c>
      <c r="U942" s="511" t="s">
        <v>3429</v>
      </c>
    </row>
    <row r="943" spans="1:21" ht="77.099999999999994" customHeight="1" x14ac:dyDescent="0.3">
      <c r="A943" s="511" t="s">
        <v>3330</v>
      </c>
      <c r="B943" s="511" t="str">
        <f t="shared" si="48"/>
        <v>698</v>
      </c>
      <c r="C943" s="511" t="s">
        <v>3372</v>
      </c>
      <c r="D943" s="535" t="s">
        <v>3404</v>
      </c>
      <c r="E943" s="513">
        <v>45121</v>
      </c>
      <c r="F943" s="513">
        <v>45126</v>
      </c>
      <c r="G943" s="513">
        <v>45291</v>
      </c>
      <c r="H943" s="514">
        <v>49316882</v>
      </c>
      <c r="I943" s="519" t="s">
        <v>4</v>
      </c>
      <c r="J943" s="519" t="s">
        <v>5</v>
      </c>
      <c r="K943" s="516" t="s">
        <v>1541</v>
      </c>
      <c r="L943" s="517">
        <v>0</v>
      </c>
      <c r="M943" s="518">
        <v>0</v>
      </c>
      <c r="N943" s="518">
        <f t="shared" ref="N943:N1006" si="49">H943-M943</f>
        <v>49316882</v>
      </c>
      <c r="O943" s="519">
        <v>0</v>
      </c>
      <c r="P943" s="519">
        <v>0</v>
      </c>
      <c r="Q943" s="520">
        <v>0</v>
      </c>
      <c r="R943" s="511">
        <v>0</v>
      </c>
      <c r="S943" s="521">
        <f t="shared" si="46"/>
        <v>49316882</v>
      </c>
      <c r="T943" s="519" t="s">
        <v>4</v>
      </c>
      <c r="U943" s="511" t="s">
        <v>3443</v>
      </c>
    </row>
    <row r="944" spans="1:21" ht="77.099999999999994" customHeight="1" x14ac:dyDescent="0.3">
      <c r="A944" s="502" t="s">
        <v>3317</v>
      </c>
      <c r="B944" s="502" t="str">
        <f t="shared" si="48"/>
        <v>708</v>
      </c>
      <c r="C944" s="502" t="s">
        <v>3359</v>
      </c>
      <c r="D944" s="502" t="s">
        <v>3395</v>
      </c>
      <c r="E944" s="510">
        <v>45125</v>
      </c>
      <c r="F944" s="509">
        <v>45132</v>
      </c>
      <c r="G944" s="509">
        <v>45199</v>
      </c>
      <c r="H944" s="503">
        <v>39122000</v>
      </c>
      <c r="I944" s="504" t="s">
        <v>4</v>
      </c>
      <c r="J944" s="504" t="s">
        <v>7</v>
      </c>
      <c r="K944" s="436" t="s">
        <v>1556</v>
      </c>
      <c r="L944" s="505">
        <v>0</v>
      </c>
      <c r="M944" s="506">
        <v>0</v>
      </c>
      <c r="N944" s="506">
        <f t="shared" si="49"/>
        <v>39122000</v>
      </c>
      <c r="O944" s="504">
        <v>0</v>
      </c>
      <c r="P944" s="504">
        <v>0</v>
      </c>
      <c r="Q944" s="507">
        <v>0</v>
      </c>
      <c r="R944" s="502">
        <v>0</v>
      </c>
      <c r="S944" s="508">
        <f t="shared" ref="S944:S969" si="50">H944+Q944</f>
        <v>39122000</v>
      </c>
      <c r="T944" s="504" t="s">
        <v>4</v>
      </c>
      <c r="U944" s="502" t="s">
        <v>3430</v>
      </c>
    </row>
    <row r="945" spans="1:21" ht="77.099999999999994" customHeight="1" x14ac:dyDescent="0.3">
      <c r="A945" s="536" t="s">
        <v>3333</v>
      </c>
      <c r="B945" s="536" t="str">
        <f t="shared" si="48"/>
        <v>706</v>
      </c>
      <c r="C945" s="536" t="s">
        <v>3375</v>
      </c>
      <c r="D945" s="536" t="s">
        <v>3407</v>
      </c>
      <c r="E945" s="544">
        <v>45125</v>
      </c>
      <c r="F945" s="537">
        <v>45131</v>
      </c>
      <c r="G945" s="537">
        <v>45291</v>
      </c>
      <c r="H945" s="538">
        <v>32240403</v>
      </c>
      <c r="I945" s="539" t="s">
        <v>4</v>
      </c>
      <c r="J945" s="539" t="s">
        <v>5</v>
      </c>
      <c r="K945" s="87" t="s">
        <v>1547</v>
      </c>
      <c r="L945" s="540">
        <v>0</v>
      </c>
      <c r="M945" s="541">
        <v>0</v>
      </c>
      <c r="N945" s="541">
        <f t="shared" si="49"/>
        <v>32240403</v>
      </c>
      <c r="O945" s="539">
        <v>0</v>
      </c>
      <c r="P945" s="539">
        <v>0</v>
      </c>
      <c r="Q945" s="542">
        <v>0</v>
      </c>
      <c r="R945" s="536">
        <v>0</v>
      </c>
      <c r="S945" s="543">
        <f t="shared" si="50"/>
        <v>32240403</v>
      </c>
      <c r="T945" s="539" t="s">
        <v>4</v>
      </c>
      <c r="U945" s="536" t="s">
        <v>3446</v>
      </c>
    </row>
    <row r="946" spans="1:21" ht="77.099999999999994" customHeight="1" x14ac:dyDescent="0.3">
      <c r="A946" s="511" t="s">
        <v>3341</v>
      </c>
      <c r="B946" s="511" t="str">
        <f t="shared" si="48"/>
        <v>701</v>
      </c>
      <c r="C946" s="511" t="s">
        <v>3381</v>
      </c>
      <c r="D946" s="511" t="s">
        <v>3413</v>
      </c>
      <c r="E946" s="513">
        <v>45125</v>
      </c>
      <c r="F946" s="513">
        <v>45128</v>
      </c>
      <c r="G946" s="513">
        <v>45291</v>
      </c>
      <c r="H946" s="514">
        <v>30783211</v>
      </c>
      <c r="I946" s="515" t="s">
        <v>4</v>
      </c>
      <c r="J946" s="515" t="s">
        <v>5</v>
      </c>
      <c r="K946" s="516" t="s">
        <v>1547</v>
      </c>
      <c r="L946" s="517">
        <v>0</v>
      </c>
      <c r="M946" s="518">
        <v>0</v>
      </c>
      <c r="N946" s="518">
        <f t="shared" si="49"/>
        <v>30783211</v>
      </c>
      <c r="O946" s="519">
        <v>0</v>
      </c>
      <c r="P946" s="519">
        <v>0</v>
      </c>
      <c r="Q946" s="520">
        <v>0</v>
      </c>
      <c r="R946" s="511">
        <v>0</v>
      </c>
      <c r="S946" s="521">
        <f t="shared" si="50"/>
        <v>30783211</v>
      </c>
      <c r="T946" s="519" t="s">
        <v>4</v>
      </c>
      <c r="U946" s="511" t="s">
        <v>3454</v>
      </c>
    </row>
    <row r="947" spans="1:21" ht="77.099999999999994" customHeight="1" x14ac:dyDescent="0.3">
      <c r="A947" s="511" t="s">
        <v>3342</v>
      </c>
      <c r="B947" s="511" t="str">
        <f t="shared" si="48"/>
        <v>710</v>
      </c>
      <c r="C947" s="511" t="s">
        <v>2493</v>
      </c>
      <c r="D947" s="511" t="s">
        <v>3414</v>
      </c>
      <c r="E947" s="512">
        <v>45125</v>
      </c>
      <c r="F947" s="513">
        <v>45128</v>
      </c>
      <c r="G947" s="513">
        <v>45291</v>
      </c>
      <c r="H947" s="514">
        <v>42754441</v>
      </c>
      <c r="I947" s="519" t="s">
        <v>4</v>
      </c>
      <c r="J947" s="519" t="s">
        <v>5</v>
      </c>
      <c r="K947" s="516" t="s">
        <v>1547</v>
      </c>
      <c r="L947" s="517">
        <v>0</v>
      </c>
      <c r="M947" s="518">
        <v>0</v>
      </c>
      <c r="N947" s="518">
        <f t="shared" si="49"/>
        <v>42754441</v>
      </c>
      <c r="O947" s="519">
        <v>0</v>
      </c>
      <c r="P947" s="519">
        <v>0</v>
      </c>
      <c r="Q947" s="520">
        <v>0</v>
      </c>
      <c r="R947" s="511">
        <v>0</v>
      </c>
      <c r="S947" s="521">
        <f t="shared" si="50"/>
        <v>42754441</v>
      </c>
      <c r="T947" s="519" t="s">
        <v>4</v>
      </c>
      <c r="U947" s="511" t="s">
        <v>3455</v>
      </c>
    </row>
    <row r="948" spans="1:21" ht="77.099999999999994" customHeight="1" x14ac:dyDescent="0.3">
      <c r="A948" s="511" t="s">
        <v>3348</v>
      </c>
      <c r="B948" s="511" t="str">
        <f t="shared" si="48"/>
        <v>709</v>
      </c>
      <c r="C948" s="511" t="s">
        <v>3386</v>
      </c>
      <c r="D948" s="511" t="s">
        <v>3418</v>
      </c>
      <c r="E948" s="513">
        <v>45125</v>
      </c>
      <c r="F948" s="513">
        <v>45126</v>
      </c>
      <c r="G948" s="513">
        <v>45291</v>
      </c>
      <c r="H948" s="514">
        <v>21246388</v>
      </c>
      <c r="I948" s="515" t="s">
        <v>4</v>
      </c>
      <c r="J948" s="515" t="s">
        <v>5</v>
      </c>
      <c r="K948" s="516" t="s">
        <v>3420</v>
      </c>
      <c r="L948" s="517">
        <v>0</v>
      </c>
      <c r="M948" s="518">
        <v>0</v>
      </c>
      <c r="N948" s="518">
        <f t="shared" si="49"/>
        <v>21246388</v>
      </c>
      <c r="O948" s="519">
        <v>0</v>
      </c>
      <c r="P948" s="519">
        <v>0</v>
      </c>
      <c r="Q948" s="520">
        <v>0</v>
      </c>
      <c r="R948" s="511">
        <v>0</v>
      </c>
      <c r="S948" s="521">
        <f t="shared" si="50"/>
        <v>21246388</v>
      </c>
      <c r="T948" s="519" t="s">
        <v>4</v>
      </c>
      <c r="U948" s="511" t="s">
        <v>3461</v>
      </c>
    </row>
    <row r="949" spans="1:21" ht="77.099999999999994" customHeight="1" x14ac:dyDescent="0.3">
      <c r="A949" s="502" t="s">
        <v>3314</v>
      </c>
      <c r="B949" s="502" t="str">
        <f t="shared" si="48"/>
        <v>715</v>
      </c>
      <c r="C949" s="502" t="s">
        <v>3356</v>
      </c>
      <c r="D949" s="502" t="s">
        <v>3392</v>
      </c>
      <c r="E949" s="509">
        <v>45126</v>
      </c>
      <c r="F949" s="509">
        <v>45138</v>
      </c>
      <c r="G949" s="509">
        <v>45224</v>
      </c>
      <c r="H949" s="503">
        <v>36193731</v>
      </c>
      <c r="I949" s="504" t="s">
        <v>4</v>
      </c>
      <c r="J949" s="504" t="s">
        <v>7</v>
      </c>
      <c r="K949" s="436" t="s">
        <v>1552</v>
      </c>
      <c r="L949" s="505">
        <v>0</v>
      </c>
      <c r="M949" s="506">
        <v>0</v>
      </c>
      <c r="N949" s="506">
        <f t="shared" si="49"/>
        <v>36193731</v>
      </c>
      <c r="O949" s="504">
        <v>0</v>
      </c>
      <c r="P949" s="504">
        <v>0</v>
      </c>
      <c r="Q949" s="507">
        <v>0</v>
      </c>
      <c r="R949" s="502">
        <v>0</v>
      </c>
      <c r="S949" s="508">
        <f t="shared" si="50"/>
        <v>36193731</v>
      </c>
      <c r="T949" s="504" t="s">
        <v>4</v>
      </c>
      <c r="U949" s="502" t="s">
        <v>3427</v>
      </c>
    </row>
    <row r="950" spans="1:21" ht="77.099999999999994" customHeight="1" x14ac:dyDescent="0.3">
      <c r="A950" s="173" t="s">
        <v>3312</v>
      </c>
      <c r="B950" s="173" t="str">
        <f t="shared" si="48"/>
        <v>703</v>
      </c>
      <c r="C950" s="173" t="s">
        <v>3354</v>
      </c>
      <c r="D950" s="173" t="s">
        <v>401</v>
      </c>
      <c r="E950" s="177">
        <v>45128</v>
      </c>
      <c r="F950" s="174">
        <v>45132</v>
      </c>
      <c r="G950" s="174">
        <v>45291</v>
      </c>
      <c r="H950" s="175">
        <v>45031297</v>
      </c>
      <c r="I950" s="176" t="s">
        <v>4</v>
      </c>
      <c r="J950" s="176" t="s">
        <v>5</v>
      </c>
      <c r="K950" s="100" t="s">
        <v>1547</v>
      </c>
      <c r="L950" s="466">
        <v>0</v>
      </c>
      <c r="M950" s="467">
        <v>0</v>
      </c>
      <c r="N950" s="467">
        <f t="shared" si="49"/>
        <v>45031297</v>
      </c>
      <c r="O950" s="176">
        <v>0</v>
      </c>
      <c r="P950" s="176">
        <v>0</v>
      </c>
      <c r="Q950" s="468">
        <v>0</v>
      </c>
      <c r="R950" s="173">
        <v>0</v>
      </c>
      <c r="S950" s="469">
        <f t="shared" si="50"/>
        <v>45031297</v>
      </c>
      <c r="T950" s="176" t="s">
        <v>4</v>
      </c>
      <c r="U950" s="173" t="s">
        <v>3425</v>
      </c>
    </row>
    <row r="951" spans="1:21" ht="77.099999999999994" customHeight="1" x14ac:dyDescent="0.3">
      <c r="A951" s="516" t="s">
        <v>3322</v>
      </c>
      <c r="B951" s="511" t="str">
        <f t="shared" si="48"/>
        <v>133</v>
      </c>
      <c r="C951" s="515" t="s">
        <v>3364</v>
      </c>
      <c r="D951" s="516" t="s">
        <v>3400</v>
      </c>
      <c r="E951" s="531">
        <v>45128</v>
      </c>
      <c r="F951" s="532">
        <v>45133</v>
      </c>
      <c r="G951" s="525">
        <v>45291</v>
      </c>
      <c r="H951" s="533">
        <v>747059711.69000006</v>
      </c>
      <c r="I951" s="519" t="s">
        <v>4</v>
      </c>
      <c r="J951" s="530" t="s">
        <v>5</v>
      </c>
      <c r="K951" s="516" t="s">
        <v>1554</v>
      </c>
      <c r="L951" s="517">
        <v>0</v>
      </c>
      <c r="M951" s="518">
        <v>0</v>
      </c>
      <c r="N951" s="518">
        <f t="shared" si="49"/>
        <v>747059711.69000006</v>
      </c>
      <c r="O951" s="519">
        <v>0</v>
      </c>
      <c r="P951" s="519">
        <v>0</v>
      </c>
      <c r="Q951" s="520">
        <v>0</v>
      </c>
      <c r="R951" s="511">
        <v>0</v>
      </c>
      <c r="S951" s="521">
        <f t="shared" si="50"/>
        <v>747059711.69000006</v>
      </c>
      <c r="T951" s="519" t="s">
        <v>4</v>
      </c>
      <c r="U951" s="534" t="s">
        <v>3435</v>
      </c>
    </row>
    <row r="952" spans="1:21" ht="77.099999999999994" customHeight="1" x14ac:dyDescent="0.3">
      <c r="A952" s="511" t="s">
        <v>3336</v>
      </c>
      <c r="B952" s="511" t="str">
        <f t="shared" si="48"/>
        <v>714</v>
      </c>
      <c r="C952" s="511" t="s">
        <v>3377</v>
      </c>
      <c r="D952" s="511" t="s">
        <v>3410</v>
      </c>
      <c r="E952" s="513">
        <v>45128</v>
      </c>
      <c r="F952" s="513">
        <v>45131</v>
      </c>
      <c r="G952" s="513">
        <v>45291</v>
      </c>
      <c r="H952" s="514">
        <v>48163274</v>
      </c>
      <c r="I952" s="519" t="s">
        <v>4</v>
      </c>
      <c r="J952" s="519" t="s">
        <v>5</v>
      </c>
      <c r="K952" s="511" t="s">
        <v>1566</v>
      </c>
      <c r="L952" s="517">
        <v>0</v>
      </c>
      <c r="M952" s="518">
        <v>0</v>
      </c>
      <c r="N952" s="518">
        <f t="shared" si="49"/>
        <v>48163274</v>
      </c>
      <c r="O952" s="519">
        <v>0</v>
      </c>
      <c r="P952" s="519">
        <v>0</v>
      </c>
      <c r="Q952" s="520">
        <v>0</v>
      </c>
      <c r="R952" s="511">
        <v>0</v>
      </c>
      <c r="S952" s="521">
        <f t="shared" si="50"/>
        <v>48163274</v>
      </c>
      <c r="T952" s="519" t="s">
        <v>4</v>
      </c>
      <c r="U952" s="511" t="s">
        <v>3449</v>
      </c>
    </row>
    <row r="953" spans="1:21" ht="77.099999999999994" customHeight="1" x14ac:dyDescent="0.3">
      <c r="A953" s="511" t="s">
        <v>3346</v>
      </c>
      <c r="B953" s="511" t="str">
        <f t="shared" si="48"/>
        <v>718</v>
      </c>
      <c r="C953" s="511" t="s">
        <v>3385</v>
      </c>
      <c r="D953" s="511" t="s">
        <v>3416</v>
      </c>
      <c r="E953" s="513">
        <v>45128</v>
      </c>
      <c r="F953" s="513">
        <v>45131</v>
      </c>
      <c r="G953" s="525">
        <v>45291</v>
      </c>
      <c r="H953" s="514">
        <v>130438489</v>
      </c>
      <c r="I953" s="519" t="s">
        <v>4</v>
      </c>
      <c r="J953" s="519" t="s">
        <v>5</v>
      </c>
      <c r="K953" s="516" t="s">
        <v>3420</v>
      </c>
      <c r="L953" s="517">
        <v>0</v>
      </c>
      <c r="M953" s="518">
        <v>0</v>
      </c>
      <c r="N953" s="518">
        <f t="shared" si="49"/>
        <v>130438489</v>
      </c>
      <c r="O953" s="519">
        <v>0</v>
      </c>
      <c r="P953" s="519">
        <v>0</v>
      </c>
      <c r="Q953" s="520">
        <v>0</v>
      </c>
      <c r="R953" s="511">
        <v>0</v>
      </c>
      <c r="S953" s="521">
        <f t="shared" si="50"/>
        <v>130438489</v>
      </c>
      <c r="T953" s="519" t="s">
        <v>4</v>
      </c>
      <c r="U953" s="511" t="s">
        <v>3459</v>
      </c>
    </row>
    <row r="954" spans="1:21" ht="77.099999999999994" customHeight="1" x14ac:dyDescent="0.3">
      <c r="A954" s="511" t="s">
        <v>3347</v>
      </c>
      <c r="B954" s="511" t="str">
        <f t="shared" si="48"/>
        <v>712</v>
      </c>
      <c r="C954" s="511" t="s">
        <v>2728</v>
      </c>
      <c r="D954" s="511" t="s">
        <v>3417</v>
      </c>
      <c r="E954" s="513">
        <v>45128</v>
      </c>
      <c r="F954" s="513">
        <v>45131</v>
      </c>
      <c r="G954" s="513">
        <v>45291</v>
      </c>
      <c r="H954" s="514">
        <v>27200930</v>
      </c>
      <c r="I954" s="519" t="s">
        <v>4</v>
      </c>
      <c r="J954" s="519" t="s">
        <v>5</v>
      </c>
      <c r="K954" s="516" t="s">
        <v>3420</v>
      </c>
      <c r="L954" s="517">
        <v>0</v>
      </c>
      <c r="M954" s="518">
        <v>0</v>
      </c>
      <c r="N954" s="518">
        <f t="shared" si="49"/>
        <v>27200930</v>
      </c>
      <c r="O954" s="519">
        <v>0</v>
      </c>
      <c r="P954" s="519">
        <v>0</v>
      </c>
      <c r="Q954" s="520">
        <v>0</v>
      </c>
      <c r="R954" s="511">
        <v>0</v>
      </c>
      <c r="S954" s="521">
        <f t="shared" si="50"/>
        <v>27200930</v>
      </c>
      <c r="T954" s="519" t="s">
        <v>4</v>
      </c>
      <c r="U954" s="511" t="s">
        <v>3460</v>
      </c>
    </row>
    <row r="955" spans="1:21" ht="77.099999999999994" customHeight="1" x14ac:dyDescent="0.3">
      <c r="A955" s="536" t="s">
        <v>3313</v>
      </c>
      <c r="B955" s="536" t="str">
        <f t="shared" si="48"/>
        <v>717</v>
      </c>
      <c r="C955" s="536" t="s">
        <v>3355</v>
      </c>
      <c r="D955" s="536" t="s">
        <v>3391</v>
      </c>
      <c r="E955" s="537">
        <v>45131</v>
      </c>
      <c r="F955" s="537">
        <v>45133</v>
      </c>
      <c r="G955" s="545">
        <v>45291</v>
      </c>
      <c r="H955" s="538">
        <v>47586470</v>
      </c>
      <c r="I955" s="539" t="s">
        <v>4</v>
      </c>
      <c r="J955" s="539" t="s">
        <v>5</v>
      </c>
      <c r="K955" s="87" t="s">
        <v>1547</v>
      </c>
      <c r="L955" s="540">
        <v>0</v>
      </c>
      <c r="M955" s="541">
        <v>0</v>
      </c>
      <c r="N955" s="541">
        <f t="shared" si="49"/>
        <v>47586470</v>
      </c>
      <c r="O955" s="539">
        <v>0</v>
      </c>
      <c r="P955" s="539">
        <v>0</v>
      </c>
      <c r="Q955" s="542">
        <v>0</v>
      </c>
      <c r="R955" s="536">
        <v>0</v>
      </c>
      <c r="S955" s="543">
        <f t="shared" si="50"/>
        <v>47586470</v>
      </c>
      <c r="T955" s="539" t="s">
        <v>4</v>
      </c>
      <c r="U955" s="536" t="s">
        <v>3426</v>
      </c>
    </row>
    <row r="956" spans="1:21" ht="77.099999999999994" customHeight="1" x14ac:dyDescent="0.3">
      <c r="A956" s="173" t="s">
        <v>3323</v>
      </c>
      <c r="B956" s="173" t="str">
        <f t="shared" si="48"/>
        <v>711</v>
      </c>
      <c r="C956" s="173" t="s">
        <v>3365</v>
      </c>
      <c r="D956" s="173" t="s">
        <v>401</v>
      </c>
      <c r="E956" s="174">
        <v>45131</v>
      </c>
      <c r="F956" s="174">
        <v>45133</v>
      </c>
      <c r="G956" s="174">
        <v>45291</v>
      </c>
      <c r="H956" s="175">
        <v>45031297</v>
      </c>
      <c r="I956" s="176" t="s">
        <v>4</v>
      </c>
      <c r="J956" s="176" t="s">
        <v>5</v>
      </c>
      <c r="K956" s="100" t="s">
        <v>1547</v>
      </c>
      <c r="L956" s="466">
        <v>0</v>
      </c>
      <c r="M956" s="467">
        <v>0</v>
      </c>
      <c r="N956" s="467">
        <f t="shared" si="49"/>
        <v>45031297</v>
      </c>
      <c r="O956" s="176">
        <v>0</v>
      </c>
      <c r="P956" s="176">
        <v>0</v>
      </c>
      <c r="Q956" s="468">
        <v>0</v>
      </c>
      <c r="R956" s="173">
        <v>0</v>
      </c>
      <c r="S956" s="469">
        <f t="shared" si="50"/>
        <v>45031297</v>
      </c>
      <c r="T956" s="176" t="s">
        <v>4</v>
      </c>
      <c r="U956" s="173" t="s">
        <v>3436</v>
      </c>
    </row>
    <row r="957" spans="1:21" ht="77.099999999999994" customHeight="1" x14ac:dyDescent="0.3">
      <c r="A957" s="173" t="s">
        <v>3324</v>
      </c>
      <c r="B957" s="173" t="str">
        <f t="shared" si="48"/>
        <v>719</v>
      </c>
      <c r="C957" s="522" t="s">
        <v>3366</v>
      </c>
      <c r="D957" s="173" t="s">
        <v>423</v>
      </c>
      <c r="E957" s="174">
        <v>45131</v>
      </c>
      <c r="F957" s="523">
        <v>45133</v>
      </c>
      <c r="G957" s="174">
        <v>45291</v>
      </c>
      <c r="H957" s="524">
        <v>42501457</v>
      </c>
      <c r="I957" s="176" t="s">
        <v>4</v>
      </c>
      <c r="J957" s="176" t="s">
        <v>5</v>
      </c>
      <c r="K957" s="100" t="s">
        <v>1547</v>
      </c>
      <c r="L957" s="466">
        <v>0</v>
      </c>
      <c r="M957" s="467">
        <v>0</v>
      </c>
      <c r="N957" s="467">
        <f t="shared" si="49"/>
        <v>42501457</v>
      </c>
      <c r="O957" s="176">
        <v>0</v>
      </c>
      <c r="P957" s="176">
        <v>0</v>
      </c>
      <c r="Q957" s="468">
        <v>0</v>
      </c>
      <c r="R957" s="173">
        <v>0</v>
      </c>
      <c r="S957" s="469">
        <f t="shared" si="50"/>
        <v>42501457</v>
      </c>
      <c r="T957" s="176" t="s">
        <v>4</v>
      </c>
      <c r="U957" s="522" t="s">
        <v>3437</v>
      </c>
    </row>
    <row r="958" spans="1:21" ht="77.099999999999994" customHeight="1" x14ac:dyDescent="0.3">
      <c r="A958" s="511" t="s">
        <v>3331</v>
      </c>
      <c r="B958" s="511" t="str">
        <f t="shared" si="48"/>
        <v>713</v>
      </c>
      <c r="C958" s="511" t="s">
        <v>3373</v>
      </c>
      <c r="D958" s="511" t="s">
        <v>3405</v>
      </c>
      <c r="E958" s="512">
        <v>45131</v>
      </c>
      <c r="F958" s="528">
        <v>45133</v>
      </c>
      <c r="G958" s="513">
        <v>45291</v>
      </c>
      <c r="H958" s="514">
        <v>47298068</v>
      </c>
      <c r="I958" s="519" t="s">
        <v>4</v>
      </c>
      <c r="J958" s="519" t="s">
        <v>5</v>
      </c>
      <c r="K958" s="516" t="s">
        <v>1541</v>
      </c>
      <c r="L958" s="517">
        <v>0</v>
      </c>
      <c r="M958" s="518">
        <v>0</v>
      </c>
      <c r="N958" s="518">
        <f t="shared" si="49"/>
        <v>47298068</v>
      </c>
      <c r="O958" s="519">
        <v>0</v>
      </c>
      <c r="P958" s="519">
        <v>0</v>
      </c>
      <c r="Q958" s="520">
        <v>0</v>
      </c>
      <c r="R958" s="511">
        <v>0</v>
      </c>
      <c r="S958" s="521">
        <f t="shared" si="50"/>
        <v>47298068</v>
      </c>
      <c r="T958" s="519" t="s">
        <v>4</v>
      </c>
      <c r="U958" s="511" t="s">
        <v>3444</v>
      </c>
    </row>
    <row r="959" spans="1:21" ht="77.099999999999994" customHeight="1" x14ac:dyDescent="0.3">
      <c r="A959" s="502" t="s">
        <v>3349</v>
      </c>
      <c r="B959" s="502" t="str">
        <f t="shared" si="48"/>
        <v>707</v>
      </c>
      <c r="C959" s="502" t="s">
        <v>3387</v>
      </c>
      <c r="D959" s="502" t="s">
        <v>3419</v>
      </c>
      <c r="E959" s="510">
        <v>45131</v>
      </c>
      <c r="F959" s="509">
        <v>45131</v>
      </c>
      <c r="G959" s="509">
        <v>46948</v>
      </c>
      <c r="H959" s="503">
        <v>0</v>
      </c>
      <c r="I959" s="439" t="s">
        <v>4</v>
      </c>
      <c r="J959" s="504" t="s">
        <v>4</v>
      </c>
      <c r="K959" s="436" t="s">
        <v>1558</v>
      </c>
      <c r="L959" s="505">
        <v>0</v>
      </c>
      <c r="M959" s="506">
        <v>0</v>
      </c>
      <c r="N959" s="506">
        <f t="shared" si="49"/>
        <v>0</v>
      </c>
      <c r="O959" s="504">
        <v>0</v>
      </c>
      <c r="P959" s="504">
        <v>0</v>
      </c>
      <c r="Q959" s="507">
        <v>0</v>
      </c>
      <c r="R959" s="502">
        <v>0</v>
      </c>
      <c r="S959" s="508">
        <f t="shared" si="50"/>
        <v>0</v>
      </c>
      <c r="T959" s="504" t="s">
        <v>4</v>
      </c>
      <c r="U959" s="502" t="s">
        <v>3462</v>
      </c>
    </row>
    <row r="960" spans="1:21" ht="77.099999999999994" customHeight="1" x14ac:dyDescent="0.3">
      <c r="A960" s="511" t="s">
        <v>3309</v>
      </c>
      <c r="B960" s="511" t="str">
        <f t="shared" si="48"/>
        <v>724</v>
      </c>
      <c r="C960" s="511" t="s">
        <v>3351</v>
      </c>
      <c r="D960" s="511" t="s">
        <v>3389</v>
      </c>
      <c r="E960" s="512">
        <v>45134</v>
      </c>
      <c r="F960" s="513">
        <v>45149</v>
      </c>
      <c r="G960" s="513">
        <v>45168</v>
      </c>
      <c r="H960" s="514">
        <v>19500000</v>
      </c>
      <c r="I960" s="519" t="s">
        <v>4</v>
      </c>
      <c r="J960" s="519" t="s">
        <v>5</v>
      </c>
      <c r="K960" s="516" t="s">
        <v>1541</v>
      </c>
      <c r="L960" s="517">
        <v>0</v>
      </c>
      <c r="M960" s="518">
        <v>0</v>
      </c>
      <c r="N960" s="518">
        <f t="shared" si="49"/>
        <v>19500000</v>
      </c>
      <c r="O960" s="519">
        <v>0</v>
      </c>
      <c r="P960" s="519">
        <v>0</v>
      </c>
      <c r="Q960" s="520">
        <v>0</v>
      </c>
      <c r="R960" s="511">
        <v>0</v>
      </c>
      <c r="S960" s="521">
        <f t="shared" si="50"/>
        <v>19500000</v>
      </c>
      <c r="T960" s="519" t="s">
        <v>4</v>
      </c>
      <c r="U960" s="511" t="s">
        <v>3422</v>
      </c>
    </row>
    <row r="961" spans="1:21" ht="77.099999999999994" customHeight="1" x14ac:dyDescent="0.3">
      <c r="A961" s="511" t="s">
        <v>3308</v>
      </c>
      <c r="B961" s="511" t="str">
        <f t="shared" si="48"/>
        <v>730</v>
      </c>
      <c r="C961" s="511" t="s">
        <v>3350</v>
      </c>
      <c r="D961" s="511" t="s">
        <v>3388</v>
      </c>
      <c r="E961" s="513">
        <v>45135</v>
      </c>
      <c r="F961" s="513">
        <v>45140</v>
      </c>
      <c r="G961" s="513">
        <v>45291</v>
      </c>
      <c r="H961" s="514">
        <v>45567656</v>
      </c>
      <c r="I961" s="519" t="s">
        <v>4</v>
      </c>
      <c r="J961" s="519" t="s">
        <v>5</v>
      </c>
      <c r="K961" s="516" t="s">
        <v>1541</v>
      </c>
      <c r="L961" s="517">
        <v>0</v>
      </c>
      <c r="M961" s="518">
        <v>0</v>
      </c>
      <c r="N961" s="518">
        <f t="shared" si="49"/>
        <v>45567656</v>
      </c>
      <c r="O961" s="519">
        <v>0</v>
      </c>
      <c r="P961" s="519">
        <v>0</v>
      </c>
      <c r="Q961" s="520">
        <v>0</v>
      </c>
      <c r="R961" s="511">
        <v>0</v>
      </c>
      <c r="S961" s="521">
        <f t="shared" si="50"/>
        <v>45567656</v>
      </c>
      <c r="T961" s="519" t="s">
        <v>4</v>
      </c>
      <c r="U961" s="511" t="s">
        <v>3421</v>
      </c>
    </row>
    <row r="962" spans="1:21" ht="77.099999999999994" customHeight="1" x14ac:dyDescent="0.3">
      <c r="A962" s="173" t="s">
        <v>3311</v>
      </c>
      <c r="B962" s="173" t="str">
        <f t="shared" si="48"/>
        <v>727</v>
      </c>
      <c r="C962" s="173" t="s">
        <v>3353</v>
      </c>
      <c r="D962" s="173" t="s">
        <v>511</v>
      </c>
      <c r="E962" s="177">
        <v>45135</v>
      </c>
      <c r="F962" s="174">
        <v>45138</v>
      </c>
      <c r="G962" s="174">
        <v>45291</v>
      </c>
      <c r="H962" s="175">
        <v>39971617</v>
      </c>
      <c r="I962" s="176" t="s">
        <v>4</v>
      </c>
      <c r="J962" s="176" t="s">
        <v>5</v>
      </c>
      <c r="K962" s="100" t="s">
        <v>1547</v>
      </c>
      <c r="L962" s="466">
        <v>0</v>
      </c>
      <c r="M962" s="467">
        <v>0</v>
      </c>
      <c r="N962" s="467">
        <f t="shared" si="49"/>
        <v>39971617</v>
      </c>
      <c r="O962" s="176">
        <v>0</v>
      </c>
      <c r="P962" s="176">
        <v>0</v>
      </c>
      <c r="Q962" s="468">
        <v>0</v>
      </c>
      <c r="R962" s="173">
        <v>0</v>
      </c>
      <c r="S962" s="469">
        <f t="shared" si="50"/>
        <v>39971617</v>
      </c>
      <c r="T962" s="176" t="s">
        <v>4</v>
      </c>
      <c r="U962" s="173" t="s">
        <v>3424</v>
      </c>
    </row>
    <row r="963" spans="1:21" ht="77.099999999999994" customHeight="1" x14ac:dyDescent="0.3">
      <c r="A963" s="511" t="s">
        <v>3318</v>
      </c>
      <c r="B963" s="511" t="str">
        <f t="shared" si="48"/>
        <v>728</v>
      </c>
      <c r="C963" s="511" t="s">
        <v>3360</v>
      </c>
      <c r="D963" s="511" t="s">
        <v>3396</v>
      </c>
      <c r="E963" s="512">
        <v>45135</v>
      </c>
      <c r="F963" s="513">
        <v>45139</v>
      </c>
      <c r="G963" s="513">
        <v>45291</v>
      </c>
      <c r="H963" s="514">
        <v>28415274</v>
      </c>
      <c r="I963" s="519" t="s">
        <v>4</v>
      </c>
      <c r="J963" s="519" t="s">
        <v>5</v>
      </c>
      <c r="K963" s="511" t="s">
        <v>1545</v>
      </c>
      <c r="L963" s="517">
        <v>0</v>
      </c>
      <c r="M963" s="518">
        <v>0</v>
      </c>
      <c r="N963" s="518">
        <f t="shared" si="49"/>
        <v>28415274</v>
      </c>
      <c r="O963" s="519">
        <v>0</v>
      </c>
      <c r="P963" s="519">
        <v>0</v>
      </c>
      <c r="Q963" s="520">
        <v>0</v>
      </c>
      <c r="R963" s="511">
        <v>0</v>
      </c>
      <c r="S963" s="521">
        <f t="shared" si="50"/>
        <v>28415274</v>
      </c>
      <c r="T963" s="519" t="s">
        <v>4</v>
      </c>
      <c r="U963" s="511" t="s">
        <v>3431</v>
      </c>
    </row>
    <row r="964" spans="1:21" ht="77.099999999999994" customHeight="1" x14ac:dyDescent="0.3">
      <c r="A964" s="536" t="s">
        <v>3321</v>
      </c>
      <c r="B964" s="536" t="str">
        <f t="shared" si="48"/>
        <v>734</v>
      </c>
      <c r="C964" s="536" t="s">
        <v>3363</v>
      </c>
      <c r="D964" s="536" t="s">
        <v>3399</v>
      </c>
      <c r="E964" s="537">
        <v>45135</v>
      </c>
      <c r="F964" s="537">
        <v>45139</v>
      </c>
      <c r="G964" s="537">
        <v>45291</v>
      </c>
      <c r="H964" s="538">
        <v>25419920</v>
      </c>
      <c r="I964" s="539" t="s">
        <v>4</v>
      </c>
      <c r="J964" s="539" t="s">
        <v>5</v>
      </c>
      <c r="K964" s="87" t="s">
        <v>1547</v>
      </c>
      <c r="L964" s="540">
        <v>0</v>
      </c>
      <c r="M964" s="541">
        <v>0</v>
      </c>
      <c r="N964" s="541">
        <f t="shared" si="49"/>
        <v>25419920</v>
      </c>
      <c r="O964" s="539">
        <v>0</v>
      </c>
      <c r="P964" s="539">
        <v>0</v>
      </c>
      <c r="Q964" s="542">
        <v>0</v>
      </c>
      <c r="R964" s="536">
        <v>0</v>
      </c>
      <c r="S964" s="543">
        <f t="shared" si="50"/>
        <v>25419920</v>
      </c>
      <c r="T964" s="539" t="s">
        <v>4</v>
      </c>
      <c r="U964" s="536" t="s">
        <v>3434</v>
      </c>
    </row>
    <row r="965" spans="1:21" ht="77.099999999999994" customHeight="1" x14ac:dyDescent="0.3">
      <c r="A965" s="511" t="s">
        <v>3337</v>
      </c>
      <c r="B965" s="511" t="str">
        <f t="shared" si="48"/>
        <v>722</v>
      </c>
      <c r="C965" s="511" t="s">
        <v>3378</v>
      </c>
      <c r="D965" s="511" t="s">
        <v>3411</v>
      </c>
      <c r="E965" s="512">
        <v>45135</v>
      </c>
      <c r="F965" s="513">
        <v>45140</v>
      </c>
      <c r="G965" s="525">
        <v>45291</v>
      </c>
      <c r="H965" s="514">
        <v>25091041</v>
      </c>
      <c r="I965" s="515" t="s">
        <v>4</v>
      </c>
      <c r="J965" s="519" t="s">
        <v>5</v>
      </c>
      <c r="K965" s="516" t="s">
        <v>1542</v>
      </c>
      <c r="L965" s="517">
        <v>0</v>
      </c>
      <c r="M965" s="518">
        <v>0</v>
      </c>
      <c r="N965" s="518">
        <f t="shared" si="49"/>
        <v>25091041</v>
      </c>
      <c r="O965" s="519">
        <v>0</v>
      </c>
      <c r="P965" s="519">
        <v>0</v>
      </c>
      <c r="Q965" s="520">
        <v>0</v>
      </c>
      <c r="R965" s="511">
        <v>0</v>
      </c>
      <c r="S965" s="521">
        <f t="shared" si="50"/>
        <v>25091041</v>
      </c>
      <c r="T965" s="519" t="s">
        <v>4</v>
      </c>
      <c r="U965" s="511" t="s">
        <v>3450</v>
      </c>
    </row>
    <row r="966" spans="1:21" ht="77.099999999999994" customHeight="1" x14ac:dyDescent="0.3">
      <c r="A966" s="511" t="s">
        <v>3338</v>
      </c>
      <c r="B966" s="511" t="str">
        <f t="shared" si="48"/>
        <v>732</v>
      </c>
      <c r="C966" s="511" t="s">
        <v>3379</v>
      </c>
      <c r="D966" s="511" t="s">
        <v>3412</v>
      </c>
      <c r="E966" s="512">
        <v>45135</v>
      </c>
      <c r="F966" s="513">
        <v>45139</v>
      </c>
      <c r="G966" s="525">
        <v>45291</v>
      </c>
      <c r="H966" s="514">
        <v>19859309</v>
      </c>
      <c r="I966" s="515" t="s">
        <v>4</v>
      </c>
      <c r="J966" s="519" t="s">
        <v>5</v>
      </c>
      <c r="K966" s="516" t="s">
        <v>1553</v>
      </c>
      <c r="L966" s="517">
        <v>0</v>
      </c>
      <c r="M966" s="518">
        <v>0</v>
      </c>
      <c r="N966" s="518">
        <f t="shared" si="49"/>
        <v>19859309</v>
      </c>
      <c r="O966" s="519">
        <v>0</v>
      </c>
      <c r="P966" s="519">
        <v>0</v>
      </c>
      <c r="Q966" s="520">
        <v>0</v>
      </c>
      <c r="R966" s="511">
        <v>0</v>
      </c>
      <c r="S966" s="521">
        <f t="shared" si="50"/>
        <v>19859309</v>
      </c>
      <c r="T966" s="519" t="s">
        <v>4</v>
      </c>
      <c r="U966" s="511" t="s">
        <v>3451</v>
      </c>
    </row>
    <row r="967" spans="1:21" ht="77.099999999999994" customHeight="1" x14ac:dyDescent="0.3">
      <c r="A967" s="511" t="s">
        <v>3343</v>
      </c>
      <c r="B967" s="511" t="str">
        <f t="shared" si="48"/>
        <v>726</v>
      </c>
      <c r="C967" s="511" t="s">
        <v>3382</v>
      </c>
      <c r="D967" s="511" t="s">
        <v>3415</v>
      </c>
      <c r="E967" s="512">
        <v>45135</v>
      </c>
      <c r="F967" s="513">
        <v>45138</v>
      </c>
      <c r="G967" s="525">
        <v>45291</v>
      </c>
      <c r="H967" s="514">
        <v>39971617</v>
      </c>
      <c r="I967" s="515" t="s">
        <v>4</v>
      </c>
      <c r="J967" s="519" t="s">
        <v>5</v>
      </c>
      <c r="K967" s="516" t="s">
        <v>1547</v>
      </c>
      <c r="L967" s="517">
        <v>0</v>
      </c>
      <c r="M967" s="518">
        <v>0</v>
      </c>
      <c r="N967" s="518">
        <f t="shared" si="49"/>
        <v>39971617</v>
      </c>
      <c r="O967" s="519">
        <v>0</v>
      </c>
      <c r="P967" s="519">
        <v>0</v>
      </c>
      <c r="Q967" s="520">
        <v>0</v>
      </c>
      <c r="R967" s="511">
        <v>0</v>
      </c>
      <c r="S967" s="521">
        <f t="shared" si="50"/>
        <v>39971617</v>
      </c>
      <c r="T967" s="511" t="s">
        <v>4</v>
      </c>
      <c r="U967" s="511" t="s">
        <v>3456</v>
      </c>
    </row>
    <row r="968" spans="1:21" ht="77.099999999999994" customHeight="1" x14ac:dyDescent="0.3">
      <c r="A968" s="169" t="s">
        <v>3325</v>
      </c>
      <c r="B968" s="169" t="str">
        <f t="shared" si="48"/>
        <v>733</v>
      </c>
      <c r="C968" s="169" t="s">
        <v>3367</v>
      </c>
      <c r="D968" s="169" t="s">
        <v>30</v>
      </c>
      <c r="E968" s="170">
        <v>45138</v>
      </c>
      <c r="F968" s="170">
        <v>45139</v>
      </c>
      <c r="G968" s="170">
        <v>45245</v>
      </c>
      <c r="H968" s="171">
        <v>26563407</v>
      </c>
      <c r="I968" s="172" t="s">
        <v>4</v>
      </c>
      <c r="J968" s="172" t="s">
        <v>5</v>
      </c>
      <c r="K968" s="97" t="s">
        <v>1544</v>
      </c>
      <c r="L968" s="474">
        <v>0</v>
      </c>
      <c r="M968" s="475">
        <v>0</v>
      </c>
      <c r="N968" s="475">
        <f t="shared" si="49"/>
        <v>26563407</v>
      </c>
      <c r="O968" s="172">
        <v>0</v>
      </c>
      <c r="P968" s="172">
        <v>0</v>
      </c>
      <c r="Q968" s="476">
        <v>0</v>
      </c>
      <c r="R968" s="169">
        <v>0</v>
      </c>
      <c r="S968" s="477">
        <f t="shared" si="50"/>
        <v>26563407</v>
      </c>
      <c r="T968" s="172" t="s">
        <v>4</v>
      </c>
      <c r="U968" s="169" t="s">
        <v>3438</v>
      </c>
    </row>
    <row r="969" spans="1:21" ht="91.05" customHeight="1" x14ac:dyDescent="0.3">
      <c r="A969" s="511" t="s">
        <v>3335</v>
      </c>
      <c r="B969" s="511" t="str">
        <f t="shared" si="48"/>
        <v>725</v>
      </c>
      <c r="C969" s="511" t="s">
        <v>1326</v>
      </c>
      <c r="D969" s="511" t="s">
        <v>3409</v>
      </c>
      <c r="E969" s="513">
        <v>45138</v>
      </c>
      <c r="F969" s="513">
        <v>45139</v>
      </c>
      <c r="G969" s="525">
        <v>45291</v>
      </c>
      <c r="H969" s="514">
        <v>45856058</v>
      </c>
      <c r="I969" s="515" t="s">
        <v>4</v>
      </c>
      <c r="J969" s="519" t="s">
        <v>5</v>
      </c>
      <c r="K969" s="511" t="s">
        <v>1566</v>
      </c>
      <c r="L969" s="517">
        <v>0</v>
      </c>
      <c r="M969" s="518">
        <v>0</v>
      </c>
      <c r="N969" s="518">
        <f t="shared" si="49"/>
        <v>45856058</v>
      </c>
      <c r="O969" s="519">
        <v>0</v>
      </c>
      <c r="P969" s="519">
        <v>0</v>
      </c>
      <c r="Q969" s="520">
        <v>0</v>
      </c>
      <c r="R969" s="511">
        <v>0</v>
      </c>
      <c r="S969" s="521">
        <f t="shared" si="50"/>
        <v>45856058</v>
      </c>
      <c r="T969" s="519" t="s">
        <v>4</v>
      </c>
      <c r="U969" s="511" t="s">
        <v>3448</v>
      </c>
    </row>
    <row r="970" spans="1:21" ht="77.099999999999994" customHeight="1" x14ac:dyDescent="0.3">
      <c r="G970" s="10"/>
      <c r="H970" s="449"/>
      <c r="L970" s="10"/>
      <c r="M970" s="449"/>
      <c r="N970" s="449"/>
      <c r="S970" s="449"/>
    </row>
    <row r="971" spans="1:21" ht="77.099999999999994" customHeight="1" x14ac:dyDescent="0.3">
      <c r="A971" s="586" t="s">
        <v>2959</v>
      </c>
      <c r="B971" s="586"/>
      <c r="C971" s="586"/>
      <c r="D971" s="586"/>
      <c r="E971" s="586"/>
      <c r="F971" s="586"/>
      <c r="G971" s="586"/>
      <c r="H971" s="586"/>
      <c r="I971" s="586"/>
      <c r="J971" s="587"/>
      <c r="K971" s="586"/>
      <c r="L971" s="586"/>
    </row>
    <row r="972" spans="1:21" ht="77.099999999999994" customHeight="1" x14ac:dyDescent="0.3">
      <c r="A972" s="588" t="s">
        <v>2960</v>
      </c>
      <c r="B972" s="588"/>
      <c r="C972" s="588"/>
      <c r="D972" s="588"/>
      <c r="E972" s="588"/>
      <c r="F972" s="588"/>
      <c r="G972" s="588"/>
      <c r="H972" s="588"/>
      <c r="I972" s="588"/>
      <c r="J972" s="589"/>
      <c r="K972" s="588"/>
      <c r="L972" s="588"/>
    </row>
    <row r="973" spans="1:21" ht="77.099999999999994" customHeight="1" x14ac:dyDescent="0.3">
      <c r="A973" s="590" t="s">
        <v>2961</v>
      </c>
      <c r="B973" s="590"/>
      <c r="C973" s="590"/>
      <c r="D973" s="590"/>
      <c r="E973" s="590"/>
      <c r="F973" s="590"/>
      <c r="G973" s="590"/>
      <c r="H973" s="590"/>
      <c r="I973" s="590"/>
      <c r="J973" s="591"/>
      <c r="K973" s="590"/>
      <c r="L973" s="590"/>
    </row>
    <row r="974" spans="1:21" ht="77.099999999999994" customHeight="1" x14ac:dyDescent="0.3">
      <c r="A974" s="592" t="s">
        <v>2962</v>
      </c>
      <c r="B974" s="593"/>
      <c r="C974" s="593"/>
      <c r="D974" s="593"/>
      <c r="E974" s="593"/>
      <c r="F974" s="593"/>
      <c r="G974" s="593"/>
      <c r="H974" s="593"/>
      <c r="I974" s="593"/>
      <c r="J974" s="594"/>
      <c r="K974" s="593"/>
      <c r="L974" s="595"/>
    </row>
    <row r="975" spans="1:21" ht="77.099999999999994" customHeight="1" x14ac:dyDescent="0.3">
      <c r="A975" s="596" t="s">
        <v>2963</v>
      </c>
      <c r="B975" s="597"/>
      <c r="C975" s="597"/>
      <c r="D975" s="597"/>
      <c r="E975" s="597"/>
      <c r="F975" s="597"/>
      <c r="G975" s="597"/>
      <c r="H975" s="597"/>
      <c r="I975" s="597"/>
      <c r="J975" s="598"/>
      <c r="K975" s="597"/>
      <c r="L975" s="599"/>
    </row>
    <row r="976" spans="1:21" ht="77.099999999999994" customHeight="1" x14ac:dyDescent="0.3">
      <c r="A976" s="578" t="s">
        <v>2964</v>
      </c>
      <c r="B976" s="578"/>
      <c r="C976" s="578"/>
      <c r="D976" s="578"/>
      <c r="E976" s="578"/>
      <c r="F976" s="578"/>
      <c r="G976" s="578"/>
      <c r="H976" s="578"/>
      <c r="I976" s="578"/>
      <c r="J976" s="579"/>
      <c r="K976" s="578"/>
      <c r="L976" s="578"/>
    </row>
    <row r="977" spans="1:19" ht="77.099999999999994" customHeight="1" x14ac:dyDescent="0.3">
      <c r="A977" s="580" t="s">
        <v>2965</v>
      </c>
      <c r="B977" s="580"/>
      <c r="C977" s="580"/>
      <c r="D977" s="580"/>
      <c r="E977" s="580"/>
      <c r="F977" s="580"/>
      <c r="G977" s="580"/>
      <c r="H977" s="580"/>
      <c r="I977" s="580"/>
      <c r="J977" s="581"/>
      <c r="K977" s="580"/>
      <c r="L977" s="580"/>
    </row>
    <row r="978" spans="1:19" ht="77.099999999999994" customHeight="1" x14ac:dyDescent="0.3">
      <c r="A978" s="582" t="s">
        <v>2966</v>
      </c>
      <c r="B978" s="582"/>
      <c r="C978" s="582"/>
      <c r="D978" s="582"/>
      <c r="E978" s="582"/>
      <c r="F978" s="582"/>
      <c r="G978" s="582"/>
      <c r="H978" s="582"/>
      <c r="I978" s="582"/>
      <c r="J978" s="583"/>
      <c r="K978" s="582"/>
      <c r="L978" s="582"/>
    </row>
    <row r="979" spans="1:19" ht="77.099999999999994" customHeight="1" x14ac:dyDescent="0.3">
      <c r="A979" s="584" t="s">
        <v>2967</v>
      </c>
      <c r="B979" s="584"/>
      <c r="C979" s="584"/>
      <c r="D979" s="584"/>
      <c r="E979" s="584"/>
      <c r="F979" s="584"/>
      <c r="G979" s="584"/>
      <c r="H979" s="584"/>
      <c r="I979" s="584"/>
      <c r="J979" s="585"/>
      <c r="K979" s="584"/>
      <c r="L979" s="584"/>
    </row>
    <row r="980" spans="1:19" ht="77.099999999999994" customHeight="1" x14ac:dyDescent="0.3">
      <c r="G980" s="10"/>
      <c r="H980" s="449"/>
      <c r="L980" s="10"/>
      <c r="M980" s="449"/>
      <c r="N980" s="449"/>
      <c r="S980" s="449"/>
    </row>
    <row r="981" spans="1:19" ht="77.099999999999994" customHeight="1" x14ac:dyDescent="0.3">
      <c r="G981" s="10"/>
      <c r="L981" s="10"/>
    </row>
    <row r="982" spans="1:19" ht="77.099999999999994" customHeight="1" x14ac:dyDescent="0.3">
      <c r="G982" s="10"/>
      <c r="L982" s="10"/>
    </row>
  </sheetData>
  <autoFilter ref="A1:Y969" xr:uid="{D3AA7B7F-5F39-4590-9C27-E207B6D047B2}">
    <sortState xmlns:xlrd2="http://schemas.microsoft.com/office/spreadsheetml/2017/richdata2" ref="A2:Y969">
      <sortCondition ref="E1:E927"/>
    </sortState>
  </autoFilter>
  <mergeCells count="9">
    <mergeCell ref="A976:L976"/>
    <mergeCell ref="A977:L977"/>
    <mergeCell ref="A978:L978"/>
    <mergeCell ref="A979:L979"/>
    <mergeCell ref="A971:L971"/>
    <mergeCell ref="A972:L972"/>
    <mergeCell ref="A973:L973"/>
    <mergeCell ref="A974:L974"/>
    <mergeCell ref="A975:L975"/>
  </mergeCells>
  <conditionalFormatting sqref="A14:A50">
    <cfRule type="duplicateValues" dxfId="478" priority="480"/>
    <cfRule type="duplicateValues" dxfId="477" priority="481"/>
  </conditionalFormatting>
  <conditionalFormatting sqref="A51:A208">
    <cfRule type="duplicateValues" dxfId="476" priority="476"/>
    <cfRule type="duplicateValues" dxfId="475" priority="477"/>
  </conditionalFormatting>
  <conditionalFormatting sqref="A210 A212">
    <cfRule type="duplicateValues" dxfId="474" priority="472"/>
    <cfRule type="duplicateValues" dxfId="473" priority="473"/>
  </conditionalFormatting>
  <conditionalFormatting sqref="A211">
    <cfRule type="duplicateValues" dxfId="472" priority="468"/>
    <cfRule type="duplicateValues" dxfId="471" priority="469"/>
  </conditionalFormatting>
  <conditionalFormatting sqref="A213">
    <cfRule type="duplicateValues" dxfId="470" priority="490"/>
    <cfRule type="duplicateValues" dxfId="469" priority="491"/>
  </conditionalFormatting>
  <conditionalFormatting sqref="A429">
    <cfRule type="duplicateValues" dxfId="468" priority="463"/>
  </conditionalFormatting>
  <conditionalFormatting sqref="A430">
    <cfRule type="duplicateValues" dxfId="467" priority="461"/>
  </conditionalFormatting>
  <conditionalFormatting sqref="A431">
    <cfRule type="duplicateValues" dxfId="466" priority="462"/>
  </conditionalFormatting>
  <conditionalFormatting sqref="A432">
    <cfRule type="duplicateValues" dxfId="465" priority="460"/>
  </conditionalFormatting>
  <conditionalFormatting sqref="A433">
    <cfRule type="duplicateValues" dxfId="464" priority="456"/>
  </conditionalFormatting>
  <conditionalFormatting sqref="A434">
    <cfRule type="duplicateValues" dxfId="463" priority="458"/>
  </conditionalFormatting>
  <conditionalFormatting sqref="A435">
    <cfRule type="duplicateValues" dxfId="462" priority="457"/>
  </conditionalFormatting>
  <conditionalFormatting sqref="A436">
    <cfRule type="duplicateValues" dxfId="461" priority="459"/>
  </conditionalFormatting>
  <conditionalFormatting sqref="A438">
    <cfRule type="duplicateValues" dxfId="460" priority="455"/>
  </conditionalFormatting>
  <conditionalFormatting sqref="A439">
    <cfRule type="duplicateValues" dxfId="459" priority="454"/>
  </conditionalFormatting>
  <conditionalFormatting sqref="A445">
    <cfRule type="duplicateValues" dxfId="458" priority="453"/>
  </conditionalFormatting>
  <conditionalFormatting sqref="A446">
    <cfRule type="duplicateValues" dxfId="457" priority="451"/>
  </conditionalFormatting>
  <conditionalFormatting sqref="A447">
    <cfRule type="duplicateValues" dxfId="456" priority="450"/>
  </conditionalFormatting>
  <conditionalFormatting sqref="A448">
    <cfRule type="duplicateValues" dxfId="455" priority="449"/>
  </conditionalFormatting>
  <conditionalFormatting sqref="A449">
    <cfRule type="duplicateValues" dxfId="454" priority="452"/>
  </conditionalFormatting>
  <conditionalFormatting sqref="A450">
    <cfRule type="duplicateValues" dxfId="453" priority="448"/>
  </conditionalFormatting>
  <conditionalFormatting sqref="A452">
    <cfRule type="duplicateValues" dxfId="452" priority="447"/>
  </conditionalFormatting>
  <conditionalFormatting sqref="A453">
    <cfRule type="duplicateValues" dxfId="451" priority="446"/>
  </conditionalFormatting>
  <conditionalFormatting sqref="A457">
    <cfRule type="duplicateValues" dxfId="450" priority="445"/>
  </conditionalFormatting>
  <conditionalFormatting sqref="A459">
    <cfRule type="duplicateValues" dxfId="449" priority="444"/>
  </conditionalFormatting>
  <conditionalFormatting sqref="A460">
    <cfRule type="duplicateValues" dxfId="448" priority="443"/>
  </conditionalFormatting>
  <conditionalFormatting sqref="A462">
    <cfRule type="duplicateValues" dxfId="447" priority="441"/>
  </conditionalFormatting>
  <conditionalFormatting sqref="A464">
    <cfRule type="duplicateValues" dxfId="446" priority="442"/>
  </conditionalFormatting>
  <conditionalFormatting sqref="A467">
    <cfRule type="duplicateValues" dxfId="445" priority="438"/>
  </conditionalFormatting>
  <conditionalFormatting sqref="A468">
    <cfRule type="duplicateValues" dxfId="444" priority="440"/>
  </conditionalFormatting>
  <conditionalFormatting sqref="A469">
    <cfRule type="duplicateValues" dxfId="443" priority="439"/>
  </conditionalFormatting>
  <conditionalFormatting sqref="A472">
    <cfRule type="duplicateValues" dxfId="442" priority="437"/>
  </conditionalFormatting>
  <conditionalFormatting sqref="A478">
    <cfRule type="duplicateValues" dxfId="441" priority="436"/>
  </conditionalFormatting>
  <conditionalFormatting sqref="A482">
    <cfRule type="duplicateValues" dxfId="440" priority="435"/>
  </conditionalFormatting>
  <conditionalFormatting sqref="A483">
    <cfRule type="duplicateValues" dxfId="439" priority="434"/>
  </conditionalFormatting>
  <conditionalFormatting sqref="A485">
    <cfRule type="duplicateValues" dxfId="438" priority="433"/>
  </conditionalFormatting>
  <conditionalFormatting sqref="A487">
    <cfRule type="duplicateValues" dxfId="437" priority="432"/>
  </conditionalFormatting>
  <conditionalFormatting sqref="A491">
    <cfRule type="duplicateValues" dxfId="436" priority="431"/>
  </conditionalFormatting>
  <conditionalFormatting sqref="A493">
    <cfRule type="duplicateValues" dxfId="435" priority="430"/>
  </conditionalFormatting>
  <conditionalFormatting sqref="A497">
    <cfRule type="duplicateValues" dxfId="434" priority="429"/>
  </conditionalFormatting>
  <conditionalFormatting sqref="A499">
    <cfRule type="duplicateValues" dxfId="433" priority="428"/>
  </conditionalFormatting>
  <conditionalFormatting sqref="A501">
    <cfRule type="duplicateValues" dxfId="432" priority="427"/>
  </conditionalFormatting>
  <conditionalFormatting sqref="A508">
    <cfRule type="duplicateValues" dxfId="431" priority="426"/>
  </conditionalFormatting>
  <conditionalFormatting sqref="A509">
    <cfRule type="duplicateValues" dxfId="430" priority="425"/>
  </conditionalFormatting>
  <conditionalFormatting sqref="A514">
    <cfRule type="duplicateValues" dxfId="429" priority="424"/>
  </conditionalFormatting>
  <conditionalFormatting sqref="A520">
    <cfRule type="duplicateValues" dxfId="428" priority="423"/>
  </conditionalFormatting>
  <conditionalFormatting sqref="A523">
    <cfRule type="duplicateValues" dxfId="427" priority="421"/>
  </conditionalFormatting>
  <conditionalFormatting sqref="A525">
    <cfRule type="duplicateValues" dxfId="426" priority="422"/>
  </conditionalFormatting>
  <conditionalFormatting sqref="A528">
    <cfRule type="duplicateValues" dxfId="425" priority="420"/>
  </conditionalFormatting>
  <conditionalFormatting sqref="A530">
    <cfRule type="duplicateValues" dxfId="424" priority="419"/>
  </conditionalFormatting>
  <conditionalFormatting sqref="A531">
    <cfRule type="duplicateValues" dxfId="423" priority="417"/>
  </conditionalFormatting>
  <conditionalFormatting sqref="A532">
    <cfRule type="duplicateValues" dxfId="422" priority="418"/>
  </conditionalFormatting>
  <conditionalFormatting sqref="A533">
    <cfRule type="duplicateValues" dxfId="421" priority="416"/>
  </conditionalFormatting>
  <conditionalFormatting sqref="A536">
    <cfRule type="duplicateValues" dxfId="420" priority="415"/>
  </conditionalFormatting>
  <conditionalFormatting sqref="A537">
    <cfRule type="duplicateValues" dxfId="419" priority="414"/>
  </conditionalFormatting>
  <conditionalFormatting sqref="A538">
    <cfRule type="duplicateValues" dxfId="418" priority="413"/>
  </conditionalFormatting>
  <conditionalFormatting sqref="A541">
    <cfRule type="duplicateValues" dxfId="417" priority="412"/>
  </conditionalFormatting>
  <conditionalFormatting sqref="A544">
    <cfRule type="duplicateValues" dxfId="416" priority="411"/>
  </conditionalFormatting>
  <conditionalFormatting sqref="A549">
    <cfRule type="duplicateValues" dxfId="415" priority="410"/>
  </conditionalFormatting>
  <conditionalFormatting sqref="A550">
    <cfRule type="duplicateValues" dxfId="414" priority="409"/>
  </conditionalFormatting>
  <conditionalFormatting sqref="A551">
    <cfRule type="duplicateValues" dxfId="413" priority="408"/>
  </conditionalFormatting>
  <conditionalFormatting sqref="A552">
    <cfRule type="duplicateValues" dxfId="412" priority="407"/>
  </conditionalFormatting>
  <conditionalFormatting sqref="A553">
    <cfRule type="duplicateValues" dxfId="411" priority="406"/>
  </conditionalFormatting>
  <conditionalFormatting sqref="A554">
    <cfRule type="duplicateValues" dxfId="410" priority="405"/>
  </conditionalFormatting>
  <conditionalFormatting sqref="A556">
    <cfRule type="duplicateValues" dxfId="409" priority="404"/>
  </conditionalFormatting>
  <conditionalFormatting sqref="A558">
    <cfRule type="duplicateValues" dxfId="408" priority="403"/>
  </conditionalFormatting>
  <conditionalFormatting sqref="A559">
    <cfRule type="duplicateValues" dxfId="407" priority="402"/>
  </conditionalFormatting>
  <conditionalFormatting sqref="A561">
    <cfRule type="duplicateValues" dxfId="406" priority="401"/>
  </conditionalFormatting>
  <conditionalFormatting sqref="A565">
    <cfRule type="duplicateValues" dxfId="405" priority="400"/>
  </conditionalFormatting>
  <conditionalFormatting sqref="A566">
    <cfRule type="duplicateValues" dxfId="404" priority="398"/>
  </conditionalFormatting>
  <conditionalFormatting sqref="A567">
    <cfRule type="duplicateValues" dxfId="403" priority="399"/>
  </conditionalFormatting>
  <conditionalFormatting sqref="A569">
    <cfRule type="duplicateValues" dxfId="402" priority="397"/>
  </conditionalFormatting>
  <conditionalFormatting sqref="A570">
    <cfRule type="duplicateValues" dxfId="401" priority="396"/>
  </conditionalFormatting>
  <conditionalFormatting sqref="A580">
    <cfRule type="duplicateValues" dxfId="400" priority="395"/>
  </conditionalFormatting>
  <conditionalFormatting sqref="A582">
    <cfRule type="duplicateValues" dxfId="399" priority="394"/>
  </conditionalFormatting>
  <conditionalFormatting sqref="A583">
    <cfRule type="duplicateValues" dxfId="398" priority="393"/>
  </conditionalFormatting>
  <conditionalFormatting sqref="A588">
    <cfRule type="duplicateValues" dxfId="397" priority="391"/>
  </conditionalFormatting>
  <conditionalFormatting sqref="A589">
    <cfRule type="duplicateValues" dxfId="396" priority="392"/>
  </conditionalFormatting>
  <conditionalFormatting sqref="A590">
    <cfRule type="duplicateValues" dxfId="395" priority="390"/>
  </conditionalFormatting>
  <conditionalFormatting sqref="A591">
    <cfRule type="duplicateValues" dxfId="394" priority="388"/>
  </conditionalFormatting>
  <conditionalFormatting sqref="A592">
    <cfRule type="duplicateValues" dxfId="393" priority="389"/>
  </conditionalFormatting>
  <conditionalFormatting sqref="A593">
    <cfRule type="duplicateValues" dxfId="392" priority="387"/>
  </conditionalFormatting>
  <conditionalFormatting sqref="A602">
    <cfRule type="duplicateValues" dxfId="391" priority="386"/>
  </conditionalFormatting>
  <conditionalFormatting sqref="A604">
    <cfRule type="duplicateValues" dxfId="390" priority="385"/>
  </conditionalFormatting>
  <conditionalFormatting sqref="A605">
    <cfRule type="duplicateValues" dxfId="389" priority="384"/>
  </conditionalFormatting>
  <conditionalFormatting sqref="A610">
    <cfRule type="duplicateValues" dxfId="388" priority="383"/>
  </conditionalFormatting>
  <conditionalFormatting sqref="A614">
    <cfRule type="duplicateValues" dxfId="387" priority="381"/>
  </conditionalFormatting>
  <conditionalFormatting sqref="A615">
    <cfRule type="duplicateValues" dxfId="386" priority="382"/>
  </conditionalFormatting>
  <conditionalFormatting sqref="A618">
    <cfRule type="duplicateValues" dxfId="385" priority="380"/>
  </conditionalFormatting>
  <conditionalFormatting sqref="A619">
    <cfRule type="duplicateValues" dxfId="384" priority="379"/>
  </conditionalFormatting>
  <conditionalFormatting sqref="A620">
    <cfRule type="duplicateValues" dxfId="383" priority="378"/>
  </conditionalFormatting>
  <conditionalFormatting sqref="A633">
    <cfRule type="duplicateValues" dxfId="382" priority="377"/>
  </conditionalFormatting>
  <conditionalFormatting sqref="A634">
    <cfRule type="duplicateValues" dxfId="381" priority="376"/>
  </conditionalFormatting>
  <conditionalFormatting sqref="A635">
    <cfRule type="duplicateValues" dxfId="380" priority="375"/>
  </conditionalFormatting>
  <conditionalFormatting sqref="A636">
    <cfRule type="duplicateValues" dxfId="379" priority="374"/>
  </conditionalFormatting>
  <conditionalFormatting sqref="A639">
    <cfRule type="duplicateValues" dxfId="378" priority="371"/>
  </conditionalFormatting>
  <conditionalFormatting sqref="A640">
    <cfRule type="duplicateValues" dxfId="377" priority="373"/>
  </conditionalFormatting>
  <conditionalFormatting sqref="A641">
    <cfRule type="duplicateValues" dxfId="376" priority="372"/>
  </conditionalFormatting>
  <conditionalFormatting sqref="A642">
    <cfRule type="duplicateValues" dxfId="375" priority="486"/>
  </conditionalFormatting>
  <conditionalFormatting sqref="A646">
    <cfRule type="duplicateValues" dxfId="374" priority="369"/>
  </conditionalFormatting>
  <conditionalFormatting sqref="A648">
    <cfRule type="duplicateValues" dxfId="373" priority="368"/>
  </conditionalFormatting>
  <conditionalFormatting sqref="A649">
    <cfRule type="duplicateValues" dxfId="372" priority="362"/>
  </conditionalFormatting>
  <conditionalFormatting sqref="A650">
    <cfRule type="duplicateValues" dxfId="371" priority="487"/>
  </conditionalFormatting>
  <conditionalFormatting sqref="A651">
    <cfRule type="duplicateValues" dxfId="370" priority="366"/>
  </conditionalFormatting>
  <conditionalFormatting sqref="A652">
    <cfRule type="duplicateValues" dxfId="369" priority="365"/>
  </conditionalFormatting>
  <conditionalFormatting sqref="A653">
    <cfRule type="duplicateValues" dxfId="368" priority="367"/>
  </conditionalFormatting>
  <conditionalFormatting sqref="A654">
    <cfRule type="duplicateValues" dxfId="367" priority="364"/>
  </conditionalFormatting>
  <conditionalFormatting sqref="A655">
    <cfRule type="duplicateValues" dxfId="366" priority="363"/>
  </conditionalFormatting>
  <conditionalFormatting sqref="A656">
    <cfRule type="duplicateValues" dxfId="365" priority="360"/>
  </conditionalFormatting>
  <conditionalFormatting sqref="A658">
    <cfRule type="duplicateValues" dxfId="364" priority="359"/>
  </conditionalFormatting>
  <conditionalFormatting sqref="A659">
    <cfRule type="duplicateValues" dxfId="363" priority="358"/>
  </conditionalFormatting>
  <conditionalFormatting sqref="A662">
    <cfRule type="duplicateValues" dxfId="362" priority="357"/>
  </conditionalFormatting>
  <conditionalFormatting sqref="A663">
    <cfRule type="duplicateValues" dxfId="361" priority="356"/>
  </conditionalFormatting>
  <conditionalFormatting sqref="A664">
    <cfRule type="duplicateValues" dxfId="360" priority="355"/>
  </conditionalFormatting>
  <conditionalFormatting sqref="A667">
    <cfRule type="duplicateValues" dxfId="359" priority="354"/>
  </conditionalFormatting>
  <conditionalFormatting sqref="A668">
    <cfRule type="duplicateValues" dxfId="358" priority="353"/>
  </conditionalFormatting>
  <conditionalFormatting sqref="A670">
    <cfRule type="duplicateValues" dxfId="357" priority="351"/>
  </conditionalFormatting>
  <conditionalFormatting sqref="A671">
    <cfRule type="duplicateValues" dxfId="356" priority="352"/>
  </conditionalFormatting>
  <conditionalFormatting sqref="A672">
    <cfRule type="duplicateValues" dxfId="355" priority="350"/>
  </conditionalFormatting>
  <conditionalFormatting sqref="A676">
    <cfRule type="duplicateValues" dxfId="354" priority="349"/>
  </conditionalFormatting>
  <conditionalFormatting sqref="A677">
    <cfRule type="duplicateValues" dxfId="353" priority="348"/>
  </conditionalFormatting>
  <conditionalFormatting sqref="A678">
    <cfRule type="duplicateValues" dxfId="352" priority="346"/>
  </conditionalFormatting>
  <conditionalFormatting sqref="A679">
    <cfRule type="duplicateValues" dxfId="351" priority="345"/>
  </conditionalFormatting>
  <conditionalFormatting sqref="A680">
    <cfRule type="duplicateValues" dxfId="350" priority="347"/>
  </conditionalFormatting>
  <conditionalFormatting sqref="A681">
    <cfRule type="duplicateValues" dxfId="349" priority="344"/>
  </conditionalFormatting>
  <conditionalFormatting sqref="A684">
    <cfRule type="duplicateValues" dxfId="348" priority="342"/>
  </conditionalFormatting>
  <conditionalFormatting sqref="A685">
    <cfRule type="duplicateValues" dxfId="347" priority="341"/>
  </conditionalFormatting>
  <conditionalFormatting sqref="A686">
    <cfRule type="duplicateValues" dxfId="346" priority="340"/>
  </conditionalFormatting>
  <conditionalFormatting sqref="A687">
    <cfRule type="duplicateValues" dxfId="345" priority="339"/>
  </conditionalFormatting>
  <conditionalFormatting sqref="A688">
    <cfRule type="duplicateValues" dxfId="344" priority="338"/>
  </conditionalFormatting>
  <conditionalFormatting sqref="A689">
    <cfRule type="duplicateValues" dxfId="343" priority="337"/>
  </conditionalFormatting>
  <conditionalFormatting sqref="A690">
    <cfRule type="duplicateValues" dxfId="342" priority="336"/>
  </conditionalFormatting>
  <conditionalFormatting sqref="A691">
    <cfRule type="duplicateValues" dxfId="341" priority="335"/>
  </conditionalFormatting>
  <conditionalFormatting sqref="A692">
    <cfRule type="duplicateValues" dxfId="340" priority="334"/>
  </conditionalFormatting>
  <conditionalFormatting sqref="A693">
    <cfRule type="duplicateValues" dxfId="339" priority="333"/>
  </conditionalFormatting>
  <conditionalFormatting sqref="A694">
    <cfRule type="duplicateValues" dxfId="338" priority="332"/>
  </conditionalFormatting>
  <conditionalFormatting sqref="A695">
    <cfRule type="duplicateValues" dxfId="337" priority="331"/>
  </conditionalFormatting>
  <conditionalFormatting sqref="A696">
    <cfRule type="duplicateValues" dxfId="336" priority="330"/>
  </conditionalFormatting>
  <conditionalFormatting sqref="A697">
    <cfRule type="duplicateValues" dxfId="335" priority="329"/>
  </conditionalFormatting>
  <conditionalFormatting sqref="A698">
    <cfRule type="duplicateValues" dxfId="334" priority="328"/>
  </conditionalFormatting>
  <conditionalFormatting sqref="A699">
    <cfRule type="duplicateValues" dxfId="333" priority="327"/>
  </conditionalFormatting>
  <conditionalFormatting sqref="A700">
    <cfRule type="duplicateValues" dxfId="332" priority="326"/>
  </conditionalFormatting>
  <conditionalFormatting sqref="A701">
    <cfRule type="duplicateValues" dxfId="331" priority="325"/>
  </conditionalFormatting>
  <conditionalFormatting sqref="A702">
    <cfRule type="duplicateValues" dxfId="330" priority="324"/>
  </conditionalFormatting>
  <conditionalFormatting sqref="A703">
    <cfRule type="duplicateValues" dxfId="329" priority="322"/>
  </conditionalFormatting>
  <conditionalFormatting sqref="A704">
    <cfRule type="duplicateValues" dxfId="328" priority="323"/>
  </conditionalFormatting>
  <conditionalFormatting sqref="A705">
    <cfRule type="duplicateValues" dxfId="327" priority="321"/>
  </conditionalFormatting>
  <conditionalFormatting sqref="A706">
    <cfRule type="duplicateValues" dxfId="326" priority="320"/>
  </conditionalFormatting>
  <conditionalFormatting sqref="A707">
    <cfRule type="duplicateValues" dxfId="325" priority="319"/>
  </conditionalFormatting>
  <conditionalFormatting sqref="A708">
    <cfRule type="duplicateValues" dxfId="324" priority="318"/>
  </conditionalFormatting>
  <conditionalFormatting sqref="A709">
    <cfRule type="duplicateValues" dxfId="323" priority="316"/>
  </conditionalFormatting>
  <conditionalFormatting sqref="A710">
    <cfRule type="duplicateValues" dxfId="322" priority="317"/>
  </conditionalFormatting>
  <conditionalFormatting sqref="A711">
    <cfRule type="duplicateValues" dxfId="321" priority="315"/>
  </conditionalFormatting>
  <conditionalFormatting sqref="A712">
    <cfRule type="duplicateValues" dxfId="320" priority="314"/>
  </conditionalFormatting>
  <conditionalFormatting sqref="A713">
    <cfRule type="duplicateValues" dxfId="319" priority="313"/>
  </conditionalFormatting>
  <conditionalFormatting sqref="A714">
    <cfRule type="duplicateValues" dxfId="318" priority="312"/>
  </conditionalFormatting>
  <conditionalFormatting sqref="A715">
    <cfRule type="duplicateValues" dxfId="317" priority="311"/>
  </conditionalFormatting>
  <conditionalFormatting sqref="A716">
    <cfRule type="duplicateValues" dxfId="316" priority="310"/>
  </conditionalFormatting>
  <conditionalFormatting sqref="A717">
    <cfRule type="duplicateValues" dxfId="315" priority="309"/>
  </conditionalFormatting>
  <conditionalFormatting sqref="A718">
    <cfRule type="duplicateValues" dxfId="314" priority="308"/>
  </conditionalFormatting>
  <conditionalFormatting sqref="A719">
    <cfRule type="duplicateValues" dxfId="313" priority="307"/>
  </conditionalFormatting>
  <conditionalFormatting sqref="A720">
    <cfRule type="duplicateValues" dxfId="312" priority="306"/>
  </conditionalFormatting>
  <conditionalFormatting sqref="A721">
    <cfRule type="duplicateValues" dxfId="311" priority="305"/>
  </conditionalFormatting>
  <conditionalFormatting sqref="A722">
    <cfRule type="duplicateValues" dxfId="310" priority="304"/>
  </conditionalFormatting>
  <conditionalFormatting sqref="A723">
    <cfRule type="duplicateValues" dxfId="309" priority="302"/>
  </conditionalFormatting>
  <conditionalFormatting sqref="A724">
    <cfRule type="duplicateValues" dxfId="308" priority="303"/>
  </conditionalFormatting>
  <conditionalFormatting sqref="A725">
    <cfRule type="duplicateValues" dxfId="307" priority="300"/>
  </conditionalFormatting>
  <conditionalFormatting sqref="A726">
    <cfRule type="duplicateValues" dxfId="306" priority="301"/>
  </conditionalFormatting>
  <conditionalFormatting sqref="A727">
    <cfRule type="duplicateValues" dxfId="305" priority="298"/>
  </conditionalFormatting>
  <conditionalFormatting sqref="A728">
    <cfRule type="duplicateValues" dxfId="304" priority="299"/>
  </conditionalFormatting>
  <conditionalFormatting sqref="A729">
    <cfRule type="duplicateValues" dxfId="303" priority="297"/>
  </conditionalFormatting>
  <conditionalFormatting sqref="A730">
    <cfRule type="duplicateValues" dxfId="302" priority="296"/>
  </conditionalFormatting>
  <conditionalFormatting sqref="A731">
    <cfRule type="duplicateValues" dxfId="301" priority="295"/>
  </conditionalFormatting>
  <conditionalFormatting sqref="A732">
    <cfRule type="duplicateValues" dxfId="300" priority="294"/>
  </conditionalFormatting>
  <conditionalFormatting sqref="A733">
    <cfRule type="duplicateValues" dxfId="299" priority="293"/>
  </conditionalFormatting>
  <conditionalFormatting sqref="A734">
    <cfRule type="duplicateValues" dxfId="298" priority="292"/>
  </conditionalFormatting>
  <conditionalFormatting sqref="A735">
    <cfRule type="duplicateValues" dxfId="297" priority="291"/>
  </conditionalFormatting>
  <conditionalFormatting sqref="A736">
    <cfRule type="duplicateValues" dxfId="296" priority="290"/>
  </conditionalFormatting>
  <conditionalFormatting sqref="A737">
    <cfRule type="duplicateValues" dxfId="295" priority="289"/>
  </conditionalFormatting>
  <conditionalFormatting sqref="A738">
    <cfRule type="duplicateValues" dxfId="294" priority="288"/>
  </conditionalFormatting>
  <conditionalFormatting sqref="A739:A741">
    <cfRule type="duplicateValues" dxfId="293" priority="286"/>
  </conditionalFormatting>
  <conditionalFormatting sqref="A742">
    <cfRule type="duplicateValues" dxfId="292" priority="287"/>
  </conditionalFormatting>
  <conditionalFormatting sqref="A743">
    <cfRule type="duplicateValues" dxfId="291" priority="285"/>
  </conditionalFormatting>
  <conditionalFormatting sqref="A744">
    <cfRule type="duplicateValues" dxfId="290" priority="262"/>
  </conditionalFormatting>
  <conditionalFormatting sqref="A745">
    <cfRule type="duplicateValues" dxfId="289" priority="284"/>
  </conditionalFormatting>
  <conditionalFormatting sqref="A746">
    <cfRule type="duplicateValues" dxfId="288" priority="283"/>
  </conditionalFormatting>
  <conditionalFormatting sqref="A747">
    <cfRule type="duplicateValues" dxfId="287" priority="282"/>
  </conditionalFormatting>
  <conditionalFormatting sqref="A748">
    <cfRule type="duplicateValues" dxfId="286" priority="281"/>
  </conditionalFormatting>
  <conditionalFormatting sqref="A749">
    <cfRule type="duplicateValues" dxfId="285" priority="488"/>
  </conditionalFormatting>
  <conditionalFormatting sqref="A750">
    <cfRule type="duplicateValues" dxfId="284" priority="489"/>
  </conditionalFormatting>
  <conditionalFormatting sqref="A751">
    <cfRule type="duplicateValues" dxfId="283" priority="260"/>
  </conditionalFormatting>
  <conditionalFormatting sqref="A752">
    <cfRule type="duplicateValues" dxfId="282" priority="259"/>
  </conditionalFormatting>
  <conditionalFormatting sqref="A753">
    <cfRule type="duplicateValues" dxfId="281" priority="258"/>
  </conditionalFormatting>
  <conditionalFormatting sqref="A754">
    <cfRule type="duplicateValues" dxfId="280" priority="257"/>
  </conditionalFormatting>
  <conditionalFormatting sqref="A755">
    <cfRule type="duplicateValues" dxfId="279" priority="256"/>
  </conditionalFormatting>
  <conditionalFormatting sqref="A756">
    <cfRule type="duplicateValues" dxfId="278" priority="255"/>
  </conditionalFormatting>
  <conditionalFormatting sqref="A757">
    <cfRule type="duplicateValues" dxfId="277" priority="254"/>
  </conditionalFormatting>
  <conditionalFormatting sqref="A759">
    <cfRule type="duplicateValues" dxfId="276" priority="253"/>
  </conditionalFormatting>
  <conditionalFormatting sqref="A760">
    <cfRule type="duplicateValues" dxfId="275" priority="252"/>
  </conditionalFormatting>
  <conditionalFormatting sqref="A761">
    <cfRule type="duplicateValues" dxfId="274" priority="251"/>
  </conditionalFormatting>
  <conditionalFormatting sqref="A762">
    <cfRule type="duplicateValues" dxfId="273" priority="250"/>
  </conditionalFormatting>
  <conditionalFormatting sqref="A764">
    <cfRule type="duplicateValues" dxfId="272" priority="249"/>
  </conditionalFormatting>
  <conditionalFormatting sqref="A765">
    <cfRule type="duplicateValues" dxfId="271" priority="248"/>
  </conditionalFormatting>
  <conditionalFormatting sqref="A766">
    <cfRule type="duplicateValues" dxfId="270" priority="247"/>
  </conditionalFormatting>
  <conditionalFormatting sqref="A767">
    <cfRule type="duplicateValues" dxfId="269" priority="246"/>
  </conditionalFormatting>
  <conditionalFormatting sqref="A768">
    <cfRule type="duplicateValues" dxfId="268" priority="245"/>
  </conditionalFormatting>
  <conditionalFormatting sqref="A769">
    <cfRule type="duplicateValues" dxfId="267" priority="244"/>
  </conditionalFormatting>
  <conditionalFormatting sqref="A770">
    <cfRule type="duplicateValues" dxfId="266" priority="243"/>
  </conditionalFormatting>
  <conditionalFormatting sqref="A771">
    <cfRule type="duplicateValues" dxfId="265" priority="242"/>
  </conditionalFormatting>
  <conditionalFormatting sqref="A772">
    <cfRule type="duplicateValues" dxfId="264" priority="241"/>
  </conditionalFormatting>
  <conditionalFormatting sqref="A773">
    <cfRule type="duplicateValues" dxfId="263" priority="240"/>
  </conditionalFormatting>
  <conditionalFormatting sqref="A774">
    <cfRule type="duplicateValues" dxfId="262" priority="239"/>
  </conditionalFormatting>
  <conditionalFormatting sqref="A775">
    <cfRule type="duplicateValues" dxfId="261" priority="238"/>
  </conditionalFormatting>
  <conditionalFormatting sqref="A776">
    <cfRule type="duplicateValues" dxfId="260" priority="237"/>
  </conditionalFormatting>
  <conditionalFormatting sqref="A777">
    <cfRule type="duplicateValues" dxfId="259" priority="236"/>
  </conditionalFormatting>
  <conditionalFormatting sqref="A778">
    <cfRule type="duplicateValues" dxfId="258" priority="235"/>
  </conditionalFormatting>
  <conditionalFormatting sqref="A779">
    <cfRule type="duplicateValues" dxfId="257" priority="234"/>
  </conditionalFormatting>
  <conditionalFormatting sqref="A780">
    <cfRule type="duplicateValues" dxfId="256" priority="233"/>
  </conditionalFormatting>
  <conditionalFormatting sqref="A781">
    <cfRule type="duplicateValues" dxfId="255" priority="232"/>
  </conditionalFormatting>
  <conditionalFormatting sqref="A782">
    <cfRule type="duplicateValues" dxfId="254" priority="231"/>
  </conditionalFormatting>
  <conditionalFormatting sqref="A783">
    <cfRule type="duplicateValues" dxfId="253" priority="230"/>
  </conditionalFormatting>
  <conditionalFormatting sqref="A784">
    <cfRule type="duplicateValues" dxfId="252" priority="225"/>
  </conditionalFormatting>
  <conditionalFormatting sqref="A785">
    <cfRule type="duplicateValues" dxfId="251" priority="224"/>
  </conditionalFormatting>
  <conditionalFormatting sqref="A786">
    <cfRule type="duplicateValues" dxfId="250" priority="223"/>
  </conditionalFormatting>
  <conditionalFormatting sqref="A787">
    <cfRule type="duplicateValues" dxfId="249" priority="222"/>
  </conditionalFormatting>
  <conditionalFormatting sqref="A788">
    <cfRule type="duplicateValues" dxfId="248" priority="221"/>
  </conditionalFormatting>
  <conditionalFormatting sqref="A789">
    <cfRule type="duplicateValues" dxfId="247" priority="220"/>
  </conditionalFormatting>
  <conditionalFormatting sqref="A790">
    <cfRule type="duplicateValues" dxfId="246" priority="219"/>
  </conditionalFormatting>
  <conditionalFormatting sqref="A791">
    <cfRule type="duplicateValues" dxfId="245" priority="218"/>
  </conditionalFormatting>
  <conditionalFormatting sqref="A792">
    <cfRule type="duplicateValues" dxfId="244" priority="217"/>
  </conditionalFormatting>
  <conditionalFormatting sqref="A793">
    <cfRule type="duplicateValues" dxfId="243" priority="216"/>
  </conditionalFormatting>
  <conditionalFormatting sqref="A794">
    <cfRule type="duplicateValues" dxfId="242" priority="215"/>
  </conditionalFormatting>
  <conditionalFormatting sqref="A795">
    <cfRule type="duplicateValues" dxfId="241" priority="214"/>
  </conditionalFormatting>
  <conditionalFormatting sqref="A797">
    <cfRule type="duplicateValues" dxfId="240" priority="213"/>
  </conditionalFormatting>
  <conditionalFormatting sqref="A798">
    <cfRule type="duplicateValues" dxfId="239" priority="212"/>
  </conditionalFormatting>
  <conditionalFormatting sqref="A799">
    <cfRule type="duplicateValues" dxfId="238" priority="211"/>
  </conditionalFormatting>
  <conditionalFormatting sqref="A800">
    <cfRule type="duplicateValues" dxfId="237" priority="210"/>
  </conditionalFormatting>
  <conditionalFormatting sqref="A801">
    <cfRule type="duplicateValues" dxfId="236" priority="209"/>
  </conditionalFormatting>
  <conditionalFormatting sqref="A802">
    <cfRule type="duplicateValues" dxfId="235" priority="208"/>
  </conditionalFormatting>
  <conditionalFormatting sqref="A803">
    <cfRule type="duplicateValues" dxfId="234" priority="207"/>
  </conditionalFormatting>
  <conditionalFormatting sqref="A804">
    <cfRule type="duplicateValues" dxfId="233" priority="205"/>
  </conditionalFormatting>
  <conditionalFormatting sqref="A805">
    <cfRule type="duplicateValues" dxfId="232" priority="206"/>
  </conditionalFormatting>
  <conditionalFormatting sqref="A806">
    <cfRule type="duplicateValues" dxfId="231" priority="201"/>
  </conditionalFormatting>
  <conditionalFormatting sqref="A807">
    <cfRule type="duplicateValues" dxfId="230" priority="202"/>
  </conditionalFormatting>
  <conditionalFormatting sqref="A808">
    <cfRule type="duplicateValues" dxfId="229" priority="203"/>
  </conditionalFormatting>
  <conditionalFormatting sqref="A809">
    <cfRule type="duplicateValues" dxfId="228" priority="204"/>
  </conditionalFormatting>
  <conditionalFormatting sqref="A810">
    <cfRule type="duplicateValues" dxfId="227" priority="199"/>
  </conditionalFormatting>
  <conditionalFormatting sqref="A811">
    <cfRule type="duplicateValues" dxfId="226" priority="200"/>
  </conditionalFormatting>
  <conditionalFormatting sqref="A812">
    <cfRule type="duplicateValues" dxfId="225" priority="198"/>
  </conditionalFormatting>
  <conditionalFormatting sqref="A813">
    <cfRule type="duplicateValues" dxfId="224" priority="197"/>
  </conditionalFormatting>
  <conditionalFormatting sqref="A814">
    <cfRule type="duplicateValues" dxfId="223" priority="196"/>
  </conditionalFormatting>
  <conditionalFormatting sqref="A815">
    <cfRule type="duplicateValues" dxfId="222" priority="194"/>
  </conditionalFormatting>
  <conditionalFormatting sqref="A816">
    <cfRule type="duplicateValues" dxfId="221" priority="195"/>
  </conditionalFormatting>
  <conditionalFormatting sqref="A817">
    <cfRule type="duplicateValues" dxfId="220" priority="192"/>
  </conditionalFormatting>
  <conditionalFormatting sqref="A818">
    <cfRule type="duplicateValues" dxfId="219" priority="193"/>
  </conditionalFormatting>
  <conditionalFormatting sqref="A819">
    <cfRule type="duplicateValues" dxfId="218" priority="191"/>
  </conditionalFormatting>
  <conditionalFormatting sqref="A820">
    <cfRule type="duplicateValues" dxfId="217" priority="190"/>
  </conditionalFormatting>
  <conditionalFormatting sqref="A821">
    <cfRule type="duplicateValues" dxfId="216" priority="189"/>
  </conditionalFormatting>
  <conditionalFormatting sqref="A822">
    <cfRule type="duplicateValues" dxfId="215" priority="188"/>
  </conditionalFormatting>
  <conditionalFormatting sqref="A823">
    <cfRule type="duplicateValues" dxfId="214" priority="186"/>
  </conditionalFormatting>
  <conditionalFormatting sqref="A824">
    <cfRule type="duplicateValues" dxfId="213" priority="187"/>
  </conditionalFormatting>
  <conditionalFormatting sqref="A825">
    <cfRule type="duplicateValues" dxfId="212" priority="184"/>
  </conditionalFormatting>
  <conditionalFormatting sqref="A826">
    <cfRule type="duplicateValues" dxfId="211" priority="185"/>
  </conditionalFormatting>
  <conditionalFormatting sqref="A827">
    <cfRule type="duplicateValues" dxfId="210" priority="183"/>
  </conditionalFormatting>
  <conditionalFormatting sqref="A828">
    <cfRule type="duplicateValues" dxfId="209" priority="182"/>
  </conditionalFormatting>
  <conditionalFormatting sqref="A829">
    <cfRule type="duplicateValues" dxfId="208" priority="181"/>
  </conditionalFormatting>
  <conditionalFormatting sqref="A830">
    <cfRule type="duplicateValues" dxfId="207" priority="180"/>
  </conditionalFormatting>
  <conditionalFormatting sqref="A831">
    <cfRule type="duplicateValues" dxfId="206" priority="178"/>
  </conditionalFormatting>
  <conditionalFormatting sqref="A832">
    <cfRule type="duplicateValues" dxfId="205" priority="176"/>
  </conditionalFormatting>
  <conditionalFormatting sqref="A833">
    <cfRule type="duplicateValues" dxfId="204" priority="177"/>
  </conditionalFormatting>
  <conditionalFormatting sqref="A834">
    <cfRule type="duplicateValues" dxfId="203" priority="179"/>
  </conditionalFormatting>
  <conditionalFormatting sqref="A835">
    <cfRule type="duplicateValues" dxfId="202" priority="175"/>
  </conditionalFormatting>
  <conditionalFormatting sqref="A836">
    <cfRule type="duplicateValues" dxfId="201" priority="165"/>
  </conditionalFormatting>
  <conditionalFormatting sqref="A837">
    <cfRule type="duplicateValues" dxfId="200" priority="164"/>
  </conditionalFormatting>
  <conditionalFormatting sqref="A838">
    <cfRule type="duplicateValues" dxfId="199" priority="163"/>
  </conditionalFormatting>
  <conditionalFormatting sqref="A839">
    <cfRule type="duplicateValues" dxfId="198" priority="162"/>
  </conditionalFormatting>
  <conditionalFormatting sqref="A840">
    <cfRule type="duplicateValues" dxfId="197" priority="161"/>
  </conditionalFormatting>
  <conditionalFormatting sqref="A841">
    <cfRule type="duplicateValues" dxfId="196" priority="160"/>
  </conditionalFormatting>
  <conditionalFormatting sqref="A842">
    <cfRule type="duplicateValues" dxfId="195" priority="159"/>
  </conditionalFormatting>
  <conditionalFormatting sqref="A843">
    <cfRule type="duplicateValues" dxfId="194" priority="158"/>
  </conditionalFormatting>
  <conditionalFormatting sqref="A844">
    <cfRule type="duplicateValues" dxfId="193" priority="157"/>
  </conditionalFormatting>
  <conditionalFormatting sqref="A845">
    <cfRule type="duplicateValues" dxfId="192" priority="156"/>
  </conditionalFormatting>
  <conditionalFormatting sqref="A846">
    <cfRule type="duplicateValues" dxfId="191" priority="155"/>
  </conditionalFormatting>
  <conditionalFormatting sqref="A847">
    <cfRule type="duplicateValues" dxfId="190" priority="154"/>
  </conditionalFormatting>
  <conditionalFormatting sqref="A849">
    <cfRule type="duplicateValues" dxfId="189" priority="153"/>
  </conditionalFormatting>
  <conditionalFormatting sqref="A850">
    <cfRule type="duplicateValues" dxfId="188" priority="152"/>
  </conditionalFormatting>
  <conditionalFormatting sqref="A851">
    <cfRule type="duplicateValues" dxfId="187" priority="151"/>
  </conditionalFormatting>
  <conditionalFormatting sqref="A852">
    <cfRule type="duplicateValues" dxfId="186" priority="150"/>
  </conditionalFormatting>
  <conditionalFormatting sqref="A853">
    <cfRule type="duplicateValues" dxfId="185" priority="149"/>
  </conditionalFormatting>
  <conditionalFormatting sqref="A854">
    <cfRule type="duplicateValues" dxfId="184" priority="148"/>
  </conditionalFormatting>
  <conditionalFormatting sqref="A855">
    <cfRule type="duplicateValues" dxfId="183" priority="147"/>
  </conditionalFormatting>
  <conditionalFormatting sqref="A856">
    <cfRule type="duplicateValues" dxfId="182" priority="145"/>
  </conditionalFormatting>
  <conditionalFormatting sqref="A857">
    <cfRule type="duplicateValues" dxfId="181" priority="146"/>
  </conditionalFormatting>
  <conditionalFormatting sqref="A858">
    <cfRule type="duplicateValues" dxfId="180" priority="141"/>
  </conditionalFormatting>
  <conditionalFormatting sqref="A859">
    <cfRule type="duplicateValues" dxfId="179" priority="142"/>
  </conditionalFormatting>
  <conditionalFormatting sqref="A860">
    <cfRule type="duplicateValues" dxfId="178" priority="143"/>
  </conditionalFormatting>
  <conditionalFormatting sqref="A861">
    <cfRule type="duplicateValues" dxfId="177" priority="144"/>
  </conditionalFormatting>
  <conditionalFormatting sqref="A862">
    <cfRule type="duplicateValues" dxfId="176" priority="139"/>
  </conditionalFormatting>
  <conditionalFormatting sqref="A863">
    <cfRule type="duplicateValues" dxfId="175" priority="140"/>
  </conditionalFormatting>
  <conditionalFormatting sqref="A864">
    <cfRule type="duplicateValues" dxfId="174" priority="138"/>
  </conditionalFormatting>
  <conditionalFormatting sqref="A865">
    <cfRule type="duplicateValues" dxfId="173" priority="137"/>
  </conditionalFormatting>
  <conditionalFormatting sqref="A866">
    <cfRule type="duplicateValues" dxfId="172" priority="136"/>
  </conditionalFormatting>
  <conditionalFormatting sqref="A867">
    <cfRule type="duplicateValues" dxfId="171" priority="134"/>
  </conditionalFormatting>
  <conditionalFormatting sqref="A868">
    <cfRule type="duplicateValues" dxfId="170" priority="135"/>
  </conditionalFormatting>
  <conditionalFormatting sqref="A869">
    <cfRule type="duplicateValues" dxfId="169" priority="132"/>
  </conditionalFormatting>
  <conditionalFormatting sqref="A870">
    <cfRule type="duplicateValues" dxfId="168" priority="133"/>
  </conditionalFormatting>
  <conditionalFormatting sqref="A871">
    <cfRule type="duplicateValues" dxfId="167" priority="131"/>
  </conditionalFormatting>
  <conditionalFormatting sqref="A872">
    <cfRule type="duplicateValues" dxfId="166" priority="130"/>
  </conditionalFormatting>
  <conditionalFormatting sqref="A873">
    <cfRule type="duplicateValues" dxfId="165" priority="129"/>
  </conditionalFormatting>
  <conditionalFormatting sqref="A874">
    <cfRule type="duplicateValues" dxfId="164" priority="128"/>
  </conditionalFormatting>
  <conditionalFormatting sqref="A875">
    <cfRule type="duplicateValues" dxfId="163" priority="126"/>
  </conditionalFormatting>
  <conditionalFormatting sqref="A876">
    <cfRule type="duplicateValues" dxfId="162" priority="127"/>
  </conditionalFormatting>
  <conditionalFormatting sqref="A877">
    <cfRule type="duplicateValues" dxfId="161" priority="124"/>
  </conditionalFormatting>
  <conditionalFormatting sqref="A878">
    <cfRule type="duplicateValues" dxfId="160" priority="125"/>
  </conditionalFormatting>
  <conditionalFormatting sqref="A879">
    <cfRule type="duplicateValues" dxfId="159" priority="123"/>
  </conditionalFormatting>
  <conditionalFormatting sqref="A880">
    <cfRule type="duplicateValues" dxfId="158" priority="122"/>
  </conditionalFormatting>
  <conditionalFormatting sqref="A881">
    <cfRule type="duplicateValues" dxfId="157" priority="121"/>
  </conditionalFormatting>
  <conditionalFormatting sqref="A882">
    <cfRule type="duplicateValues" dxfId="156" priority="120"/>
  </conditionalFormatting>
  <conditionalFormatting sqref="A883">
    <cfRule type="duplicateValues" dxfId="155" priority="118"/>
  </conditionalFormatting>
  <conditionalFormatting sqref="A884">
    <cfRule type="duplicateValues" dxfId="154" priority="116"/>
  </conditionalFormatting>
  <conditionalFormatting sqref="A885">
    <cfRule type="duplicateValues" dxfId="153" priority="117"/>
  </conditionalFormatting>
  <conditionalFormatting sqref="A886">
    <cfRule type="duplicateValues" dxfId="152" priority="119"/>
  </conditionalFormatting>
  <conditionalFormatting sqref="A887">
    <cfRule type="duplicateValues" dxfId="151" priority="115"/>
  </conditionalFormatting>
  <conditionalFormatting sqref="A889">
    <cfRule type="duplicateValues" dxfId="150" priority="105"/>
  </conditionalFormatting>
  <conditionalFormatting sqref="A890">
    <cfRule type="duplicateValues" dxfId="149" priority="104"/>
  </conditionalFormatting>
  <conditionalFormatting sqref="A891">
    <cfRule type="duplicateValues" dxfId="148" priority="103"/>
  </conditionalFormatting>
  <conditionalFormatting sqref="A892">
    <cfRule type="duplicateValues" dxfId="147" priority="102"/>
  </conditionalFormatting>
  <conditionalFormatting sqref="A893">
    <cfRule type="duplicateValues" dxfId="146" priority="101"/>
  </conditionalFormatting>
  <conditionalFormatting sqref="A894">
    <cfRule type="duplicateValues" dxfId="145" priority="99"/>
  </conditionalFormatting>
  <conditionalFormatting sqref="A895">
    <cfRule type="duplicateValues" dxfId="144" priority="100"/>
  </conditionalFormatting>
  <conditionalFormatting sqref="A896">
    <cfRule type="duplicateValues" dxfId="143" priority="98"/>
  </conditionalFormatting>
  <conditionalFormatting sqref="A897">
    <cfRule type="duplicateValues" dxfId="142" priority="97"/>
  </conditionalFormatting>
  <conditionalFormatting sqref="A898">
    <cfRule type="duplicateValues" dxfId="141" priority="96"/>
  </conditionalFormatting>
  <conditionalFormatting sqref="A899">
    <cfRule type="duplicateValues" dxfId="140" priority="95"/>
  </conditionalFormatting>
  <conditionalFormatting sqref="A900">
    <cfRule type="duplicateValues" dxfId="139" priority="94"/>
  </conditionalFormatting>
  <conditionalFormatting sqref="A901">
    <cfRule type="duplicateValues" dxfId="138" priority="93"/>
  </conditionalFormatting>
  <conditionalFormatting sqref="A902">
    <cfRule type="duplicateValues" dxfId="137" priority="92"/>
  </conditionalFormatting>
  <conditionalFormatting sqref="A903">
    <cfRule type="duplicateValues" dxfId="136" priority="91"/>
  </conditionalFormatting>
  <conditionalFormatting sqref="A904">
    <cfRule type="duplicateValues" dxfId="135" priority="90"/>
  </conditionalFormatting>
  <conditionalFormatting sqref="A905">
    <cfRule type="duplicateValues" dxfId="134" priority="89"/>
  </conditionalFormatting>
  <conditionalFormatting sqref="A906">
    <cfRule type="duplicateValues" dxfId="133" priority="88"/>
  </conditionalFormatting>
  <conditionalFormatting sqref="A907">
    <cfRule type="duplicateValues" dxfId="132" priority="87"/>
  </conditionalFormatting>
  <conditionalFormatting sqref="A908">
    <cfRule type="duplicateValues" dxfId="131" priority="86"/>
  </conditionalFormatting>
  <conditionalFormatting sqref="A909">
    <cfRule type="duplicateValues" dxfId="130" priority="85"/>
  </conditionalFormatting>
  <conditionalFormatting sqref="A910">
    <cfRule type="duplicateValues" dxfId="129" priority="84"/>
  </conditionalFormatting>
  <conditionalFormatting sqref="A911">
    <cfRule type="duplicateValues" dxfId="128" priority="83"/>
  </conditionalFormatting>
  <conditionalFormatting sqref="A912">
    <cfRule type="duplicateValues" dxfId="127" priority="82"/>
  </conditionalFormatting>
  <conditionalFormatting sqref="A913">
    <cfRule type="duplicateValues" dxfId="126" priority="81"/>
  </conditionalFormatting>
  <conditionalFormatting sqref="A914">
    <cfRule type="duplicateValues" dxfId="125" priority="80"/>
  </conditionalFormatting>
  <conditionalFormatting sqref="A915">
    <cfRule type="duplicateValues" dxfId="124" priority="79"/>
  </conditionalFormatting>
  <conditionalFormatting sqref="A916">
    <cfRule type="duplicateValues" dxfId="123" priority="74"/>
  </conditionalFormatting>
  <conditionalFormatting sqref="A917">
    <cfRule type="duplicateValues" dxfId="122" priority="75"/>
  </conditionalFormatting>
  <conditionalFormatting sqref="A918">
    <cfRule type="duplicateValues" dxfId="121" priority="76"/>
  </conditionalFormatting>
  <conditionalFormatting sqref="A919">
    <cfRule type="duplicateValues" dxfId="120" priority="77"/>
  </conditionalFormatting>
  <conditionalFormatting sqref="A920">
    <cfRule type="duplicateValues" dxfId="119" priority="78"/>
  </conditionalFormatting>
  <conditionalFormatting sqref="A921">
    <cfRule type="duplicateValues" dxfId="118" priority="73"/>
  </conditionalFormatting>
  <conditionalFormatting sqref="A922">
    <cfRule type="duplicateValues" dxfId="117" priority="71"/>
  </conditionalFormatting>
  <conditionalFormatting sqref="A923">
    <cfRule type="duplicateValues" dxfId="116" priority="70"/>
  </conditionalFormatting>
  <conditionalFormatting sqref="A924">
    <cfRule type="duplicateValues" dxfId="115" priority="72"/>
  </conditionalFormatting>
  <conditionalFormatting sqref="A925">
    <cfRule type="duplicateValues" dxfId="114" priority="69"/>
  </conditionalFormatting>
  <conditionalFormatting sqref="A926">
    <cfRule type="duplicateValues" dxfId="113" priority="68"/>
  </conditionalFormatting>
  <conditionalFormatting sqref="A927">
    <cfRule type="duplicateValues" dxfId="112" priority="67"/>
  </conditionalFormatting>
  <conditionalFormatting sqref="A928">
    <cfRule type="duplicateValues" dxfId="111" priority="54"/>
  </conditionalFormatting>
  <conditionalFormatting sqref="A929">
    <cfRule type="duplicateValues" dxfId="110" priority="53"/>
  </conditionalFormatting>
  <conditionalFormatting sqref="A930">
    <cfRule type="duplicateValues" dxfId="109" priority="52"/>
  </conditionalFormatting>
  <conditionalFormatting sqref="A931">
    <cfRule type="duplicateValues" dxfId="108" priority="51"/>
  </conditionalFormatting>
  <conditionalFormatting sqref="A932">
    <cfRule type="duplicateValues" dxfId="107" priority="50"/>
  </conditionalFormatting>
  <conditionalFormatting sqref="A934">
    <cfRule type="duplicateValues" dxfId="106" priority="49"/>
  </conditionalFormatting>
  <conditionalFormatting sqref="A935">
    <cfRule type="duplicateValues" dxfId="105" priority="48"/>
  </conditionalFormatting>
  <conditionalFormatting sqref="A936">
    <cfRule type="duplicateValues" dxfId="104" priority="47"/>
  </conditionalFormatting>
  <conditionalFormatting sqref="A937">
    <cfRule type="duplicateValues" dxfId="103" priority="46"/>
  </conditionalFormatting>
  <conditionalFormatting sqref="A938">
    <cfRule type="duplicateValues" dxfId="102" priority="45"/>
  </conditionalFormatting>
  <conditionalFormatting sqref="A939">
    <cfRule type="duplicateValues" dxfId="101" priority="44"/>
  </conditionalFormatting>
  <conditionalFormatting sqref="A940">
    <cfRule type="duplicateValues" dxfId="100" priority="43"/>
  </conditionalFormatting>
  <conditionalFormatting sqref="A941">
    <cfRule type="duplicateValues" dxfId="99" priority="42"/>
  </conditionalFormatting>
  <conditionalFormatting sqref="A943">
    <cfRule type="duplicateValues" dxfId="98" priority="41"/>
  </conditionalFormatting>
  <conditionalFormatting sqref="A944">
    <cfRule type="duplicateValues" dxfId="97" priority="40"/>
  </conditionalFormatting>
  <conditionalFormatting sqref="A945">
    <cfRule type="duplicateValues" dxfId="96" priority="39"/>
  </conditionalFormatting>
  <conditionalFormatting sqref="A946">
    <cfRule type="duplicateValues" dxfId="95" priority="38"/>
  </conditionalFormatting>
  <conditionalFormatting sqref="A947">
    <cfRule type="duplicateValues" dxfId="94" priority="37"/>
  </conditionalFormatting>
  <conditionalFormatting sqref="A948">
    <cfRule type="duplicateValues" dxfId="93" priority="36"/>
  </conditionalFormatting>
  <conditionalFormatting sqref="A949">
    <cfRule type="duplicateValues" dxfId="92" priority="35"/>
  </conditionalFormatting>
  <conditionalFormatting sqref="A950">
    <cfRule type="duplicateValues" dxfId="91" priority="34"/>
  </conditionalFormatting>
  <conditionalFormatting sqref="A951">
    <cfRule type="duplicateValues" dxfId="90" priority="33"/>
  </conditionalFormatting>
  <conditionalFormatting sqref="A952">
    <cfRule type="duplicateValues" dxfId="89" priority="32"/>
  </conditionalFormatting>
  <conditionalFormatting sqref="A953">
    <cfRule type="duplicateValues" dxfId="88" priority="31"/>
  </conditionalFormatting>
  <conditionalFormatting sqref="A954">
    <cfRule type="duplicateValues" dxfId="87" priority="30"/>
  </conditionalFormatting>
  <conditionalFormatting sqref="A955">
    <cfRule type="duplicateValues" dxfId="86" priority="27"/>
  </conditionalFormatting>
  <conditionalFormatting sqref="A956">
    <cfRule type="duplicateValues" dxfId="85" priority="29"/>
  </conditionalFormatting>
  <conditionalFormatting sqref="A957">
    <cfRule type="duplicateValues" dxfId="84" priority="28"/>
  </conditionalFormatting>
  <conditionalFormatting sqref="A958">
    <cfRule type="duplicateValues" dxfId="83" priority="26"/>
  </conditionalFormatting>
  <conditionalFormatting sqref="A959">
    <cfRule type="duplicateValues" dxfId="82" priority="25"/>
  </conditionalFormatting>
  <conditionalFormatting sqref="A960">
    <cfRule type="duplicateValues" dxfId="81" priority="24"/>
  </conditionalFormatting>
  <conditionalFormatting sqref="A961">
    <cfRule type="duplicateValues" dxfId="80" priority="22"/>
  </conditionalFormatting>
  <conditionalFormatting sqref="A962">
    <cfRule type="duplicateValues" dxfId="79" priority="20"/>
  </conditionalFormatting>
  <conditionalFormatting sqref="A963">
    <cfRule type="duplicateValues" dxfId="78" priority="19"/>
  </conditionalFormatting>
  <conditionalFormatting sqref="A964">
    <cfRule type="duplicateValues" dxfId="77" priority="21"/>
  </conditionalFormatting>
  <conditionalFormatting sqref="A965">
    <cfRule type="duplicateValues" dxfId="76" priority="23"/>
  </conditionalFormatting>
  <conditionalFormatting sqref="A966">
    <cfRule type="duplicateValues" dxfId="75" priority="18"/>
  </conditionalFormatting>
  <conditionalFormatting sqref="A967">
    <cfRule type="duplicateValues" dxfId="74" priority="17"/>
  </conditionalFormatting>
  <conditionalFormatting sqref="A968">
    <cfRule type="duplicateValues" dxfId="73" priority="16"/>
  </conditionalFormatting>
  <conditionalFormatting sqref="A969">
    <cfRule type="duplicateValues" dxfId="72" priority="15"/>
  </conditionalFormatting>
  <conditionalFormatting sqref="A12:B13">
    <cfRule type="duplicateValues" dxfId="71" priority="482"/>
    <cfRule type="duplicateValues" dxfId="70" priority="483"/>
  </conditionalFormatting>
  <conditionalFormatting sqref="A683:B683">
    <cfRule type="duplicateValues" dxfId="69" priority="343"/>
  </conditionalFormatting>
  <conditionalFormatting sqref="B41:B50">
    <cfRule type="duplicateValues" dxfId="68" priority="478"/>
    <cfRule type="duplicateValues" dxfId="67" priority="479"/>
  </conditionalFormatting>
  <conditionalFormatting sqref="B211">
    <cfRule type="duplicateValues" dxfId="66" priority="470"/>
    <cfRule type="duplicateValues" dxfId="65" priority="471"/>
  </conditionalFormatting>
  <conditionalFormatting sqref="B212 B90:B210">
    <cfRule type="duplicateValues" dxfId="64" priority="474"/>
    <cfRule type="duplicateValues" dxfId="63" priority="475"/>
  </conditionalFormatting>
  <conditionalFormatting sqref="B213">
    <cfRule type="duplicateValues" dxfId="62" priority="492"/>
    <cfRule type="duplicateValues" dxfId="61" priority="493"/>
  </conditionalFormatting>
  <conditionalFormatting sqref="E308 E835">
    <cfRule type="containsText" dxfId="60" priority="485" operator="containsText" text="Ter+Hoja7!$D$115">
      <formula>NOT(ISERROR(SEARCH("Ter+Hoja7!$D$115",E308)))</formula>
    </cfRule>
  </conditionalFormatting>
  <conditionalFormatting sqref="E316">
    <cfRule type="containsText" dxfId="59" priority="484" operator="containsText" text="Ter+Hoja7!$D$115">
      <formula>NOT(ISERROR(SEARCH("Ter+Hoja7!$D$115",E316)))</formula>
    </cfRule>
  </conditionalFormatting>
  <conditionalFormatting sqref="E684:E685">
    <cfRule type="containsText" dxfId="58" priority="278" operator="containsText" text="Ter+Hoja7!$D$115">
      <formula>NOT(ISERROR(SEARCH("Ter+Hoja7!$D$115",E684)))</formula>
    </cfRule>
  </conditionalFormatting>
  <conditionalFormatting sqref="E692">
    <cfRule type="containsText" dxfId="57" priority="276" stopIfTrue="1" operator="containsText" text="Pendiente de aprobación">
      <formula>NOT(ISERROR(SEARCH("Pendiente de aprobación",E692)))</formula>
    </cfRule>
    <cfRule type="containsText" dxfId="56" priority="277" operator="containsText" text="Ter+Hoja7!$D$115">
      <formula>NOT(ISERROR(SEARCH("Ter+Hoja7!$D$115",E692)))</formula>
    </cfRule>
  </conditionalFormatting>
  <conditionalFormatting sqref="E692:E693">
    <cfRule type="containsText" dxfId="55" priority="274" operator="containsText" text="Ter+Hoja7!$D$115">
      <formula>NOT(ISERROR(SEARCH("Ter+Hoja7!$D$115",E692)))</formula>
    </cfRule>
  </conditionalFormatting>
  <conditionalFormatting sqref="E705">
    <cfRule type="containsText" dxfId="54" priority="273" operator="containsText" text="Ter+Hoja7!$D$115">
      <formula>NOT(ISERROR(SEARCH("Ter+Hoja7!$D$115",E705)))</formula>
    </cfRule>
  </conditionalFormatting>
  <conditionalFormatting sqref="E707">
    <cfRule type="containsText" dxfId="53" priority="270" operator="containsText" text="Ter+Hoja7!$D$115">
      <formula>NOT(ISERROR(SEARCH("Ter+Hoja7!$D$115",E707)))</formula>
    </cfRule>
    <cfRule type="containsText" dxfId="52" priority="271" stopIfTrue="1" operator="containsText" text="Pendiente de aprobación">
      <formula>NOT(ISERROR(SEARCH("Pendiente de aprobación",E707)))</formula>
    </cfRule>
    <cfRule type="containsText" dxfId="51" priority="272" operator="containsText" text="Ter+Hoja7!$D$115">
      <formula>NOT(ISERROR(SEARCH("Ter+Hoja7!$D$115",E707)))</formula>
    </cfRule>
  </conditionalFormatting>
  <conditionalFormatting sqref="E725">
    <cfRule type="containsText" dxfId="50" priority="267" operator="containsText" text="Ter+Hoja7!$D$115">
      <formula>NOT(ISERROR(SEARCH("Ter+Hoja7!$D$115",E725)))</formula>
    </cfRule>
    <cfRule type="containsText" dxfId="49" priority="268" stopIfTrue="1" operator="containsText" text="Pendiente de aprobación">
      <formula>NOT(ISERROR(SEARCH("Pendiente de aprobación",E725)))</formula>
    </cfRule>
    <cfRule type="containsText" dxfId="48" priority="269" operator="containsText" text="Ter+Hoja7!$D$115">
      <formula>NOT(ISERROR(SEARCH("Ter+Hoja7!$D$115",E725)))</formula>
    </cfRule>
  </conditionalFormatting>
  <conditionalFormatting sqref="E731:E732">
    <cfRule type="containsText" dxfId="47" priority="265" operator="containsText" text="Ter+Hoja7!$D$115">
      <formula>NOT(ISERROR(SEARCH("Ter+Hoja7!$D$115",E731)))</formula>
    </cfRule>
  </conditionalFormatting>
  <conditionalFormatting sqref="E741">
    <cfRule type="containsText" dxfId="46" priority="264" operator="containsText" text="Ter+Hoja7!$D$115">
      <formula>NOT(ISERROR(SEARCH("Ter+Hoja7!$D$115",E741)))</formula>
    </cfRule>
  </conditionalFormatting>
  <conditionalFormatting sqref="E745">
    <cfRule type="containsText" dxfId="45" priority="263" operator="containsText" text="Ter+Hoja7!$D$115">
      <formula>NOT(ISERROR(SEARCH("Ter+Hoja7!$D$115",E745)))</formula>
    </cfRule>
  </conditionalFormatting>
  <conditionalFormatting sqref="E752">
    <cfRule type="containsText" dxfId="44" priority="229" operator="containsText" text="Ter+Hoja7!$D$115">
      <formula>NOT(ISERROR(SEARCH("Ter+Hoja7!$D$115",E752)))</formula>
    </cfRule>
  </conditionalFormatting>
  <conditionalFormatting sqref="E755:E757">
    <cfRule type="containsText" dxfId="43" priority="228" operator="containsText" text="Ter+Hoja7!$D$115">
      <formula>NOT(ISERROR(SEARCH("Ter+Hoja7!$D$115",E755)))</formula>
    </cfRule>
  </conditionalFormatting>
  <conditionalFormatting sqref="E762:E764">
    <cfRule type="containsText" dxfId="42" priority="227" operator="containsText" text="Ter+Hoja7!$D$115">
      <formula>NOT(ISERROR(SEARCH("Ter+Hoja7!$D$115",E762)))</formula>
    </cfRule>
  </conditionalFormatting>
  <conditionalFormatting sqref="E779:E780">
    <cfRule type="containsText" dxfId="41" priority="226" operator="containsText" text="Ter+Hoja7!$D$115">
      <formula>NOT(ISERROR(SEARCH("Ter+Hoja7!$D$115",E779)))</formula>
    </cfRule>
  </conditionalFormatting>
  <conditionalFormatting sqref="E788">
    <cfRule type="containsText" dxfId="40" priority="174" operator="containsText" text="Ter+Hoja7!$D$115">
      <formula>NOT(ISERROR(SEARCH("Ter+Hoja7!$D$115",E788)))</formula>
    </cfRule>
  </conditionalFormatting>
  <conditionalFormatting sqref="E791:E795">
    <cfRule type="containsText" dxfId="39" priority="173" operator="containsText" text="Ter+Hoja7!$D$115">
      <formula>NOT(ISERROR(SEARCH("Ter+Hoja7!$D$115",E791)))</formula>
    </cfRule>
  </conditionalFormatting>
  <conditionalFormatting sqref="E804:E806">
    <cfRule type="containsText" dxfId="38" priority="172" operator="containsText" text="Ter+Hoja7!$D$115">
      <formula>NOT(ISERROR(SEARCH("Ter+Hoja7!$D$115",E804)))</formula>
    </cfRule>
  </conditionalFormatting>
  <conditionalFormatting sqref="E808:E810">
    <cfRule type="containsText" dxfId="37" priority="171" operator="containsText" text="Ter+Hoja7!$D$115">
      <formula>NOT(ISERROR(SEARCH("Ter+Hoja7!$D$115",E808)))</formula>
    </cfRule>
  </conditionalFormatting>
  <conditionalFormatting sqref="E812:E813">
    <cfRule type="containsText" dxfId="36" priority="170" operator="containsText" text="Ter+Hoja7!$D$115">
      <formula>NOT(ISERROR(SEARCH("Ter+Hoja7!$D$115",E812)))</formula>
    </cfRule>
  </conditionalFormatting>
  <conditionalFormatting sqref="E821">
    <cfRule type="containsText" dxfId="35" priority="169" operator="containsText" text="Ter+Hoja7!$D$115">
      <formula>NOT(ISERROR(SEARCH("Ter+Hoja7!$D$115",E821)))</formula>
    </cfRule>
  </conditionalFormatting>
  <conditionalFormatting sqref="E824:E826">
    <cfRule type="containsText" dxfId="34" priority="168" operator="containsText" text="Ter+Hoja7!$D$115">
      <formula>NOT(ISERROR(SEARCH("Ter+Hoja7!$D$115",E824)))</formula>
    </cfRule>
  </conditionalFormatting>
  <conditionalFormatting sqref="E828:E829">
    <cfRule type="containsText" dxfId="33" priority="167" operator="containsText" text="Ter+Hoja7!$D$115">
      <formula>NOT(ISERROR(SEARCH("Ter+Hoja7!$D$115",E828)))</formula>
    </cfRule>
  </conditionalFormatting>
  <conditionalFormatting sqref="E840">
    <cfRule type="containsText" dxfId="32" priority="114" operator="containsText" text="Ter+Hoja7!$D$115">
      <formula>NOT(ISERROR(SEARCH("Ter+Hoja7!$D$115",E840)))</formula>
    </cfRule>
  </conditionalFormatting>
  <conditionalFormatting sqref="E843:E847">
    <cfRule type="containsText" dxfId="31" priority="113" operator="containsText" text="Ter+Hoja7!$D$115">
      <formula>NOT(ISERROR(SEARCH("Ter+Hoja7!$D$115",E843)))</formula>
    </cfRule>
  </conditionalFormatting>
  <conditionalFormatting sqref="E856:E858">
    <cfRule type="containsText" dxfId="30" priority="112" operator="containsText" text="Ter+Hoja7!$D$115">
      <formula>NOT(ISERROR(SEARCH("Ter+Hoja7!$D$115",E856)))</formula>
    </cfRule>
  </conditionalFormatting>
  <conditionalFormatting sqref="E860:E862">
    <cfRule type="containsText" dxfId="29" priority="111" operator="containsText" text="Ter+Hoja7!$D$115">
      <formula>NOT(ISERROR(SEARCH("Ter+Hoja7!$D$115",E860)))</formula>
    </cfRule>
  </conditionalFormatting>
  <conditionalFormatting sqref="E864:E865">
    <cfRule type="containsText" dxfId="28" priority="110" operator="containsText" text="Ter+Hoja7!$D$115">
      <formula>NOT(ISERROR(SEARCH("Ter+Hoja7!$D$115",E864)))</formula>
    </cfRule>
  </conditionalFormatting>
  <conditionalFormatting sqref="E873">
    <cfRule type="containsText" dxfId="27" priority="109" operator="containsText" text="Ter+Hoja7!$D$115">
      <formula>NOT(ISERROR(SEARCH("Ter+Hoja7!$D$115",E873)))</formula>
    </cfRule>
  </conditionalFormatting>
  <conditionalFormatting sqref="E876:E878">
    <cfRule type="containsText" dxfId="26" priority="108" operator="containsText" text="Ter+Hoja7!$D$115">
      <formula>NOT(ISERROR(SEARCH("Ter+Hoja7!$D$115",E876)))</formula>
    </cfRule>
  </conditionalFormatting>
  <conditionalFormatting sqref="E880:E881">
    <cfRule type="containsText" dxfId="25" priority="107" operator="containsText" text="Ter+Hoja7!$D$115">
      <formula>NOT(ISERROR(SEARCH("Ter+Hoja7!$D$115",E880)))</formula>
    </cfRule>
  </conditionalFormatting>
  <conditionalFormatting sqref="E887">
    <cfRule type="containsText" dxfId="24" priority="106" operator="containsText" text="Ter+Hoja7!$D$115">
      <formula>NOT(ISERROR(SEARCH("Ter+Hoja7!$D$115",E887)))</formula>
    </cfRule>
  </conditionalFormatting>
  <conditionalFormatting sqref="E890">
    <cfRule type="containsText" dxfId="23" priority="66" operator="containsText" text="Ter+Hoja7!$D$115">
      <formula>NOT(ISERROR(SEARCH("Ter+Hoja7!$D$115",E890)))</formula>
    </cfRule>
  </conditionalFormatting>
  <conditionalFormatting sqref="E892">
    <cfRule type="containsText" dxfId="22" priority="65" operator="containsText" text="Ter+Hoja7!$D$115">
      <formula>NOT(ISERROR(SEARCH("Ter+Hoja7!$D$115",E892)))</formula>
    </cfRule>
  </conditionalFormatting>
  <conditionalFormatting sqref="E895">
    <cfRule type="containsText" dxfId="21" priority="64" operator="containsText" text="Ter+Hoja7!$D$115">
      <formula>NOT(ISERROR(SEARCH("Ter+Hoja7!$D$115",E895)))</formula>
    </cfRule>
  </conditionalFormatting>
  <conditionalFormatting sqref="E898">
    <cfRule type="containsText" dxfId="20" priority="63" operator="containsText" text="Ter+Hoja7!$D$115">
      <formula>NOT(ISERROR(SEARCH("Ter+Hoja7!$D$115",E898)))</formula>
    </cfRule>
  </conditionalFormatting>
  <conditionalFormatting sqref="E900">
    <cfRule type="containsText" dxfId="19" priority="62" operator="containsText" text="Ter+Hoja7!$D$115">
      <formula>NOT(ISERROR(SEARCH("Ter+Hoja7!$D$115",E900)))</formula>
    </cfRule>
  </conditionalFormatting>
  <conditionalFormatting sqref="E903:E905">
    <cfRule type="containsText" dxfId="18" priority="61" operator="containsText" text="Ter+Hoja7!$D$115">
      <formula>NOT(ISERROR(SEARCH("Ter+Hoja7!$D$115",E903)))</formula>
    </cfRule>
  </conditionalFormatting>
  <conditionalFormatting sqref="E910:E913">
    <cfRule type="containsText" dxfId="17" priority="60" operator="containsText" text="Ter+Hoja7!$D$115">
      <formula>NOT(ISERROR(SEARCH("Ter+Hoja7!$D$115",E910)))</formula>
    </cfRule>
  </conditionalFormatting>
  <conditionalFormatting sqref="E915">
    <cfRule type="containsText" dxfId="16" priority="59" operator="containsText" text="Ter+Hoja7!$D$115">
      <formula>NOT(ISERROR(SEARCH("Ter+Hoja7!$D$115",E915)))</formula>
    </cfRule>
  </conditionalFormatting>
  <conditionalFormatting sqref="E922">
    <cfRule type="containsText" dxfId="15" priority="58" operator="containsText" text="Ter+Hoja7!$D$115">
      <formula>NOT(ISERROR(SEARCH("Ter+Hoja7!$D$115",E922)))</formula>
    </cfRule>
  </conditionalFormatting>
  <conditionalFormatting sqref="E924">
    <cfRule type="containsText" dxfId="14" priority="57" operator="containsText" text="Ter+Hoja7!$D$115">
      <formula>NOT(ISERROR(SEARCH("Ter+Hoja7!$D$115",E924)))</formula>
    </cfRule>
  </conditionalFormatting>
  <conditionalFormatting sqref="E927">
    <cfRule type="containsText" dxfId="13" priority="56" operator="containsText" text="Ter+Hoja7!$D$115">
      <formula>NOT(ISERROR(SEARCH("Ter+Hoja7!$D$115",E927)))</formula>
    </cfRule>
  </conditionalFormatting>
  <conditionalFormatting sqref="E929 E969">
    <cfRule type="containsText" dxfId="12" priority="14" operator="containsText" text="Ter+Hoja7!$D$115">
      <formula>NOT(ISERROR(SEARCH("Ter+Hoja7!$D$115",E929)))</formula>
    </cfRule>
  </conditionalFormatting>
  <conditionalFormatting sqref="E931">
    <cfRule type="containsText" dxfId="11" priority="13" operator="containsText" text="Ter+Hoja7!$D$115">
      <formula>NOT(ISERROR(SEARCH("Ter+Hoja7!$D$115",E931)))</formula>
    </cfRule>
  </conditionalFormatting>
  <conditionalFormatting sqref="E935">
    <cfRule type="containsText" dxfId="10" priority="10" operator="containsText" text="Terminado">
      <formula>NOT(ISERROR(SEARCH("Terminado",E935)))</formula>
    </cfRule>
    <cfRule type="containsText" dxfId="9" priority="11" operator="containsText" text="En ejecución">
      <formula>NOT(ISERROR(SEARCH("En ejecución",E935)))</formula>
    </cfRule>
    <cfRule type="containsText" dxfId="8" priority="12" operator="containsText" text="Ter+Hoja7!$D$115">
      <formula>NOT(ISERROR(SEARCH("Ter+Hoja7!$D$115",E935)))</formula>
    </cfRule>
  </conditionalFormatting>
  <conditionalFormatting sqref="E938">
    <cfRule type="containsText" dxfId="7" priority="9" operator="containsText" text="Ter+Hoja7!$D$115">
      <formula>NOT(ISERROR(SEARCH("Ter+Hoja7!$D$115",E938)))</formula>
    </cfRule>
  </conditionalFormatting>
  <conditionalFormatting sqref="E940">
    <cfRule type="containsText" dxfId="6" priority="8" operator="containsText" text="Ter+Hoja7!$D$115">
      <formula>NOT(ISERROR(SEARCH("Ter+Hoja7!$D$115",E940)))</formula>
    </cfRule>
  </conditionalFormatting>
  <conditionalFormatting sqref="E949">
    <cfRule type="containsText" dxfId="5" priority="7" operator="containsText" text="Ter+Hoja7!$D$115">
      <formula>NOT(ISERROR(SEARCH("Ter+Hoja7!$D$115",E949)))</formula>
    </cfRule>
  </conditionalFormatting>
  <conditionalFormatting sqref="E954">
    <cfRule type="containsText" dxfId="4" priority="6" operator="containsText" text="Ter+Hoja7!$D$115">
      <formula>NOT(ISERROR(SEARCH("Ter+Hoja7!$D$115",E954)))</formula>
    </cfRule>
  </conditionalFormatting>
  <conditionalFormatting sqref="E957:E958">
    <cfRule type="containsText" dxfId="3" priority="5" operator="containsText" text="Ter+Hoja7!$D$115">
      <formula>NOT(ISERROR(SEARCH("Ter+Hoja7!$D$115",E957)))</formula>
    </cfRule>
  </conditionalFormatting>
  <conditionalFormatting sqref="E960">
    <cfRule type="containsText" dxfId="2" priority="4" operator="containsText" text="Ter+Hoja7!$D$115">
      <formula>NOT(ISERROR(SEARCH("Ter+Hoja7!$D$115",E960)))</formula>
    </cfRule>
  </conditionalFormatting>
  <conditionalFormatting sqref="E963">
    <cfRule type="containsText" dxfId="1" priority="2" operator="containsText" text="Ter+Hoja7!$D$115">
      <formula>NOT(ISERROR(SEARCH("Ter+Hoja7!$D$115",E963)))</formula>
    </cfRule>
  </conditionalFormatting>
  <conditionalFormatting sqref="E965">
    <cfRule type="containsText" dxfId="0" priority="3" operator="containsText" text="Ter+Hoja7!$D$115">
      <formula>NOT(ISERROR(SEARCH("Ter+Hoja7!$D$115",E965)))</formula>
    </cfRule>
  </conditionalFormatting>
  <conditionalFormatting sqref="G889:G892 G894:G927">
    <cfRule type="cellIs" priority="55" operator="lessThanOrEqual">
      <formula>$AW$3</formula>
    </cfRule>
  </conditionalFormatting>
  <conditionalFormatting sqref="G959:G961 G965 G968">
    <cfRule type="cellIs" priority="1" operator="lessThanOrEqual">
      <formula>$AX$3</formula>
    </cfRule>
  </conditionalFormatting>
  <hyperlinks>
    <hyperlink ref="U315" r:id="rId1" xr:uid="{63A623DC-0445-46FF-89F0-4E7D065D270F}"/>
    <hyperlink ref="U2" r:id="rId2" xr:uid="{B2F299DB-A5E1-44D7-B451-3CE8EC7D7B31}"/>
    <hyperlink ref="U5" r:id="rId3" xr:uid="{F3A51521-FE13-46CD-AA9E-38EC8D45500C}"/>
    <hyperlink ref="U4" r:id="rId4" xr:uid="{53766ED0-87E9-43D2-8403-CE5CA5CE29E6}"/>
    <hyperlink ref="U7" r:id="rId5" xr:uid="{D84C5A07-5B6D-4A7E-9C66-4D49F9A4F02E}"/>
    <hyperlink ref="U9" r:id="rId6" xr:uid="{5A3031F0-535B-483A-B553-ABD4EE2CE7B6}"/>
    <hyperlink ref="U6" r:id="rId7" xr:uid="{D880E38D-251B-4C98-AD84-A15F6E60B75C}"/>
    <hyperlink ref="U8" r:id="rId8" xr:uid="{2EAF5D03-5112-439B-BD15-D977E96DA36D}"/>
    <hyperlink ref="U10" r:id="rId9" xr:uid="{A8468DB7-CBE7-4ABF-96D7-CE4B2621CAB7}"/>
    <hyperlink ref="U11" r:id="rId10" xr:uid="{D49E7BF0-47C9-49EC-AC4F-B15A38754D0F}"/>
    <hyperlink ref="U13" r:id="rId11" xr:uid="{E02C3716-3E1A-450C-9F56-F9349C9B9782}"/>
    <hyperlink ref="U12" r:id="rId12" xr:uid="{EAF1AEA2-58C6-4A94-BBF1-3AFDFBF80CB2}"/>
    <hyperlink ref="U15" r:id="rId13" xr:uid="{D4E9F77E-F479-4E3A-A7C2-CB225543B681}"/>
    <hyperlink ref="U19" r:id="rId14" xr:uid="{2E8767BE-E964-4B9B-B17A-378EE89FF1CD}"/>
    <hyperlink ref="U18" r:id="rId15" xr:uid="{3909AFB8-2BE2-406D-9A8F-92695A50B253}"/>
    <hyperlink ref="U17" r:id="rId16" xr:uid="{438731F3-0365-4ECE-B418-68FBBB4A24AB}"/>
    <hyperlink ref="U16" r:id="rId17" xr:uid="{D9007248-7CC6-41E0-97F8-C81D4A38A8A6}"/>
    <hyperlink ref="U22" r:id="rId18" xr:uid="{646C4660-452A-4F2B-8500-7EAAA343B1A9}"/>
    <hyperlink ref="U21" r:id="rId19" xr:uid="{986CEBB8-9994-4213-ADB9-4E2173C66823}"/>
    <hyperlink ref="U23" r:id="rId20" xr:uid="{5E84BD40-B252-4057-B43A-02D0CD57B91C}"/>
    <hyperlink ref="U25" r:id="rId21" xr:uid="{8C52A526-1152-40DC-9CC9-7B4BCD9138EB}"/>
    <hyperlink ref="U14" r:id="rId22" xr:uid="{45D42FDE-9C1C-4712-AA38-212CB63C46E7}"/>
    <hyperlink ref="U42" r:id="rId23" xr:uid="{6FD77484-FFDF-4CF1-B153-156F86668610}"/>
    <hyperlink ref="U39" r:id="rId24" xr:uid="{BCB428F2-29A4-4BA7-878A-0A8D2EE83934}"/>
    <hyperlink ref="U38" r:id="rId25" xr:uid="{4F6F01C9-855F-44DC-968D-86239B0BAFD8}"/>
    <hyperlink ref="U41" r:id="rId26" xr:uid="{795FA796-245C-4C9B-BB11-E30D1FA5CC59}"/>
    <hyperlink ref="U31" r:id="rId27" xr:uid="{ABAF5D96-23B2-4EEC-8025-D071C9E592FC}"/>
    <hyperlink ref="U40" r:id="rId28" xr:uid="{53CFD18C-DEB0-4838-8D10-8423BC62A888}"/>
    <hyperlink ref="U24" r:id="rId29" xr:uid="{13226006-AD23-4977-A515-75593E3CDCA8}"/>
    <hyperlink ref="U20" r:id="rId30" xr:uid="{8451AA1E-C31A-49E6-A418-CEF7D64840DE}"/>
    <hyperlink ref="U27" r:id="rId31" xr:uid="{713AE529-96C3-4B3F-B889-6F74E6039A82}"/>
    <hyperlink ref="U29" r:id="rId32" xr:uid="{4B0946CC-331D-4778-91AD-2F07F99E9776}"/>
    <hyperlink ref="U28" r:id="rId33" xr:uid="{2EF89067-0C24-40D8-9FC7-15935C2B7E81}"/>
    <hyperlink ref="U36" r:id="rId34" xr:uid="{AF87DBD9-876F-4B6D-B071-D711019CF6FB}"/>
    <hyperlink ref="U43" r:id="rId35" xr:uid="{F33263F6-1EAD-480A-8480-0A694F42FDF6}"/>
    <hyperlink ref="U45" r:id="rId36" xr:uid="{38ADC904-9CA4-4A7F-9632-04A4110E2AFD}"/>
    <hyperlink ref="U35" r:id="rId37" xr:uid="{DDA88DA8-C713-49D4-91C9-97DCB414E570}"/>
    <hyperlink ref="U34" r:id="rId38" xr:uid="{A122A46B-A5D5-4E45-AFB8-42DC7FE5E50E}"/>
    <hyperlink ref="U26" r:id="rId39" xr:uid="{9ECEAB11-A096-42F8-A79B-4A5FD522E999}"/>
    <hyperlink ref="U30" r:id="rId40" xr:uid="{10C67862-754E-47A4-B680-50E810893C42}"/>
    <hyperlink ref="U33" r:id="rId41" xr:uid="{1261E19E-DC48-4911-A902-98FCB11AD0DC}"/>
    <hyperlink ref="U32" r:id="rId42" xr:uid="{FF5CA3F6-1FED-4C7E-832A-C56A90D1C643}"/>
    <hyperlink ref="U46" r:id="rId43" xr:uid="{94024F31-8683-4E52-9FE1-5C05A97F5617}"/>
    <hyperlink ref="U44" r:id="rId44" xr:uid="{231F3F64-65A2-4021-8A7E-A3DED6E8E76B}"/>
    <hyperlink ref="U37" r:id="rId45" xr:uid="{DA01C500-03AB-45D5-9775-E5C6FE795288}"/>
    <hyperlink ref="U47" r:id="rId46" xr:uid="{CAD0954E-7FF2-4903-B68D-35E041321212}"/>
    <hyperlink ref="U48" r:id="rId47" xr:uid="{1805224F-CD68-40C9-B6EF-A393DE58FBC7}"/>
    <hyperlink ref="U49" r:id="rId48" xr:uid="{1E89EA3F-B733-4EE5-8567-53B31701A895}"/>
    <hyperlink ref="U50" r:id="rId49" xr:uid="{3A766C05-4072-4747-AF1A-1A286097E41F}"/>
    <hyperlink ref="U56" r:id="rId50" xr:uid="{12522E8B-9C49-46BF-A485-CB5B3EF3EF21}"/>
    <hyperlink ref="U51" r:id="rId51" xr:uid="{96230013-915F-49B3-A985-1451D1D6BB6B}"/>
    <hyperlink ref="U52" r:id="rId52" xr:uid="{C9AC20D9-E679-44BA-BFD3-AB423751285E}"/>
    <hyperlink ref="U57" r:id="rId53" xr:uid="{BA7C584C-4247-41C9-B7E3-C84338B10C97}"/>
    <hyperlink ref="U53" r:id="rId54" xr:uid="{BB0F3CE3-1686-4F48-9C93-1B14E5B2D2F2}"/>
    <hyperlink ref="U58" r:id="rId55" xr:uid="{DE3B1F21-BD6D-4B24-8682-DEC9E8DB6D02}"/>
    <hyperlink ref="U73" r:id="rId56" xr:uid="{457DE285-43AD-445E-BAEF-62BCBB08E0E7}"/>
    <hyperlink ref="U59" r:id="rId57" xr:uid="{A134B168-17C8-4802-AAA4-C13764505978}"/>
    <hyperlink ref="U60" r:id="rId58" xr:uid="{1CC700A2-F635-4736-8B1A-9F2E2BFCD1CE}"/>
    <hyperlink ref="U61" r:id="rId59" xr:uid="{FB839421-83BE-4D11-85AA-9FE1628D12CA}"/>
    <hyperlink ref="U74" r:id="rId60" xr:uid="{36CECE4E-9B7D-42DD-B618-C898FBC6ADCA}"/>
    <hyperlink ref="U75" r:id="rId61" xr:uid="{C3E60689-EEC2-4DDC-9014-478350030597}"/>
    <hyperlink ref="U76" r:id="rId62" xr:uid="{8D991E97-4F08-43BC-9112-56FFAEEFBE0E}"/>
    <hyperlink ref="U77" r:id="rId63" xr:uid="{098D7965-A739-4245-8B3B-BBCF721896A1}"/>
    <hyperlink ref="U78" r:id="rId64" xr:uid="{80A4414B-1864-4BD5-910B-9C548131026F}"/>
    <hyperlink ref="U79" r:id="rId65" xr:uid="{243B0FD3-D57A-4347-A5F2-D0BD873C94C2}"/>
    <hyperlink ref="U54" r:id="rId66" xr:uid="{A5EF9B5D-2362-4B2C-A85F-7841A2532ADD}"/>
    <hyperlink ref="U62" r:id="rId67" xr:uid="{FD1AC196-FD22-4133-949E-A81ACEEA0A78}"/>
    <hyperlink ref="U63" r:id="rId68" xr:uid="{68E6CBDE-D209-4050-972F-64BC25975EDF}"/>
    <hyperlink ref="U64" r:id="rId69" xr:uid="{D87B9641-25F4-42E4-89F9-BEDAA4327BC7}"/>
    <hyperlink ref="U80" r:id="rId70" xr:uid="{D3A606DB-5D28-4109-8558-033E0F732465}"/>
    <hyperlink ref="U81" r:id="rId71" xr:uid="{E7024A78-76D7-4E37-8009-A729379F3FD0}"/>
    <hyperlink ref="U96" r:id="rId72" xr:uid="{8530B4B1-0930-4453-95B3-157BC887B695}"/>
    <hyperlink ref="U111" r:id="rId73" xr:uid="{DC9856A0-88DB-4C48-87D5-B661E8B1459A}"/>
    <hyperlink ref="U105" r:id="rId74" xr:uid="{99EF74EE-E7D0-41CC-AE0A-E3922F5DEB90}"/>
    <hyperlink ref="U92" r:id="rId75" xr:uid="{0E98E08B-6DC6-4934-B5DB-C784E65DE7BA}"/>
    <hyperlink ref="U65" r:id="rId76" xr:uid="{97491093-8F85-449E-9972-BE27D0B46006}"/>
    <hyperlink ref="U93" r:id="rId77" xr:uid="{DC6BDF30-FD4A-4C43-831B-83B3BB24EBE9}"/>
    <hyperlink ref="U99" r:id="rId78" xr:uid="{3188DDD2-6772-4E16-94FA-6D0454EADBB9}"/>
    <hyperlink ref="U94" r:id="rId79" xr:uid="{A982D05F-87D5-41F1-9EF1-A2197F40537F}"/>
    <hyperlink ref="U97" r:id="rId80" xr:uid="{F075BAE4-30C2-4301-9700-6477CCC36EA4}"/>
    <hyperlink ref="U90" r:id="rId81" xr:uid="{EA77175D-4F87-42BD-AE4E-839E46C7CB42}"/>
    <hyperlink ref="U98" r:id="rId82" xr:uid="{34183141-F3D6-4DEC-9299-ED66418E0435}"/>
    <hyperlink ref="U91" r:id="rId83" xr:uid="{AD37703B-96BC-44C4-B0EB-94F97B0AC4F5}"/>
    <hyperlink ref="U82" r:id="rId84" xr:uid="{A00094A6-E0DD-43AA-B94A-0074B6756464}"/>
    <hyperlink ref="U55" r:id="rId85" xr:uid="{9C0EAD2C-0A10-41B9-A2C4-EE4E3882262D}"/>
    <hyperlink ref="U66" r:id="rId86" xr:uid="{378206A5-CC43-490C-8AF3-F67CA9DF8A23}"/>
    <hyperlink ref="U67" r:id="rId87" xr:uid="{6A4CE8D3-4001-4F67-8948-FD795441E445}"/>
    <hyperlink ref="U83" r:id="rId88" xr:uid="{CF4AF211-ECEE-4003-977B-A2B641AC9559}"/>
    <hyperlink ref="U84" r:id="rId89" xr:uid="{56801D8C-85C5-4335-AA2E-19C3A7B21970}"/>
    <hyperlink ref="U68" r:id="rId90" xr:uid="{EB942B6E-5C0C-4520-84C9-E5DC4337139E}"/>
    <hyperlink ref="U69" r:id="rId91" xr:uid="{A8C84B12-6096-43CD-A670-86C3ECEF23AA}"/>
    <hyperlink ref="U70" r:id="rId92" xr:uid="{98535E19-9977-46FB-BEE0-891D7B8976E4}"/>
    <hyperlink ref="U71" r:id="rId93" xr:uid="{6EB33A16-6E1B-4E29-AC97-1C1CB493D122}"/>
    <hyperlink ref="U72" r:id="rId94" xr:uid="{B31D2CE0-DA1A-49FE-AE4A-3E10502D9F93}"/>
    <hyperlink ref="U100" r:id="rId95" xr:uid="{42A71A0E-AFA6-4622-A93B-F63436CD587F}"/>
    <hyperlink ref="U85" r:id="rId96" xr:uid="{0179CA0C-B26E-4106-B9A8-293D06934B0E}"/>
    <hyperlink ref="U86" r:id="rId97" xr:uid="{C41C8BEA-E6A6-47B6-B32B-4D467DC7EF3B}"/>
    <hyperlink ref="U203" r:id="rId98" xr:uid="{76497F90-883B-4292-B98D-1EF1944A8956}"/>
    <hyperlink ref="U152" r:id="rId99" xr:uid="{280588EF-FA09-4F80-A99C-C4D27E184E84}"/>
    <hyperlink ref="U153" r:id="rId100" xr:uid="{B787E3A1-F7B0-47DF-8FFF-B136E3082824}"/>
    <hyperlink ref="U112" r:id="rId101" xr:uid="{9FA51455-D922-4AEC-BDE4-9FEB222D70EA}"/>
    <hyperlink ref="U87" r:id="rId102" xr:uid="{88BFCA61-57BE-4245-9300-61409AA63949}"/>
    <hyperlink ref="U113" r:id="rId103" xr:uid="{117F2CA5-3FA7-4878-BD39-2B028CA78F2C}"/>
    <hyperlink ref="U114" r:id="rId104" xr:uid="{C1994344-55AC-430C-BF69-6D77CBEEDD12}"/>
    <hyperlink ref="U115" r:id="rId105" xr:uid="{D7CEAEDB-992E-4C23-B311-6722292EE2D2}"/>
    <hyperlink ref="U128" r:id="rId106" xr:uid="{2735A40A-1423-49A2-9C50-CA29157F3B0F}"/>
    <hyperlink ref="U154" r:id="rId107" xr:uid="{A8692BF8-64BA-411D-9B15-891B519E6466}"/>
    <hyperlink ref="U129" r:id="rId108" xr:uid="{6CBBD41D-4F12-43D1-ACDA-C5E790F30E40}"/>
    <hyperlink ref="U130" r:id="rId109" xr:uid="{345F3028-B3BC-43D7-8490-05035DEC0619}"/>
    <hyperlink ref="U131" r:id="rId110" xr:uid="{73AB5866-9640-479A-AB08-D180AA94AAEC}"/>
    <hyperlink ref="U95" r:id="rId111" xr:uid="{CE212813-41C3-4FEA-B28B-3EA3204D0175}"/>
    <hyperlink ref="U101" r:id="rId112" xr:uid="{27EE214A-2595-4069-8129-54C913F7406D}"/>
    <hyperlink ref="U116" r:id="rId113" xr:uid="{F8D8F13D-22A3-42F5-965A-6E0D1941F633}"/>
    <hyperlink ref="U88" r:id="rId114" xr:uid="{5673EB7B-599E-4ACA-90A5-2AD117C7F8C1}"/>
    <hyperlink ref="U132" r:id="rId115" xr:uid="{1557D3B2-CD90-44F7-9090-00291097576D}"/>
    <hyperlink ref="U106" r:id="rId116" xr:uid="{2E75B1E9-AD8D-4A8A-B460-2EE54073AAA7}"/>
    <hyperlink ref="U155" r:id="rId117" xr:uid="{3FDD2B1D-78A3-4A8D-B4E3-CCC8272E5C57}"/>
    <hyperlink ref="U102" r:id="rId118" xr:uid="{B6338077-845B-451C-8A9F-30F1C91A21E1}"/>
    <hyperlink ref="U117" r:id="rId119" xr:uid="{3FC0C773-AABC-4FBD-BB3D-1EA6CBC57729}"/>
    <hyperlink ref="U118" r:id="rId120" xr:uid="{7D956FE2-B051-4312-8ED1-6F4F6329C0B0}"/>
    <hyperlink ref="U133" r:id="rId121" xr:uid="{BCE59925-E54E-4954-A3B3-7FA8B324D0E6}"/>
    <hyperlink ref="U134" r:id="rId122" xr:uid="{1CB720B3-767F-44DF-8B9B-A14A931E6248}"/>
    <hyperlink ref="U119" r:id="rId123" xr:uid="{6CB36862-900D-4439-B404-08DC0DE36C4A}"/>
    <hyperlink ref="U120" r:id="rId124" xr:uid="{1BB2B194-B944-4B15-8AE8-C6D79642DF3F}"/>
    <hyperlink ref="U103" r:id="rId125" xr:uid="{C26A1CE6-CB7A-44C8-B13C-BE3C3679D66F}"/>
    <hyperlink ref="U89" r:id="rId126" xr:uid="{B3ECE95E-FAFD-449D-BDFC-2E3C255E8B03}"/>
    <hyperlink ref="U104" r:id="rId127" xr:uid="{59D04E06-32C3-4C2D-8849-516ADA4B09F4}"/>
    <hyperlink ref="U161" r:id="rId128" xr:uid="{1C112021-D19F-4CBA-8BDC-2103ABEEFD2B}"/>
    <hyperlink ref="U135" r:id="rId129" xr:uid="{6606C67A-4899-4A9B-9A72-57745CBBD62C}"/>
    <hyperlink ref="U136" r:id="rId130" xr:uid="{A37B6F8D-0EC8-42E3-BBF9-508A8E61C2B8}"/>
    <hyperlink ref="U137" r:id="rId131" xr:uid="{9C0CA7AA-AED5-40C3-96D2-643723A0823C}"/>
    <hyperlink ref="U138" r:id="rId132" xr:uid="{A6558E28-6DF9-4320-8A71-7DCAF0449FBB}"/>
    <hyperlink ref="U139" r:id="rId133" xr:uid="{94709AA2-7ABD-4B76-A6A3-317880FB4EB1}"/>
    <hyperlink ref="U107" r:id="rId134" xr:uid="{0D6C19E9-43A9-468A-87A5-981918195520}"/>
    <hyperlink ref="U121" r:id="rId135" xr:uid="{938929FA-D1C5-445D-8FB7-296A22D1BAD0}"/>
    <hyperlink ref="U140" r:id="rId136" xr:uid="{05967870-FE30-4932-B54F-14917850AFE2}"/>
    <hyperlink ref="U122" r:id="rId137" xr:uid="{A2F69BF7-D8A4-4FB6-859A-D730414EDECF}"/>
    <hyperlink ref="U108" r:id="rId138" xr:uid="{016890CC-2AAC-4A6A-858F-C84FFC6186C0}"/>
    <hyperlink ref="U109" r:id="rId139" xr:uid="{7CDEEC51-35C1-416A-A1F8-1F45063E45E8}"/>
    <hyperlink ref="U110" r:id="rId140" xr:uid="{DA46BC72-02F2-4A0B-B52D-4BB3EB9ADE59}"/>
    <hyperlink ref="U123" r:id="rId141" xr:uid="{D9B2EB7B-4D14-4811-A18D-B1B1B218642A}"/>
    <hyperlink ref="U141" r:id="rId142" xr:uid="{CBED0EED-EAC3-42B9-9168-69BF3346637A}"/>
    <hyperlink ref="U142" r:id="rId143" xr:uid="{2A92ED4E-102B-4FFB-A941-DA746E697638}"/>
    <hyperlink ref="U143" r:id="rId144" xr:uid="{72399070-A70D-4174-B61D-1381E5480884}"/>
    <hyperlink ref="U156" r:id="rId145" xr:uid="{26604BAF-BB0B-4412-9EED-98103E3A8DD0}"/>
    <hyperlink ref="U157" r:id="rId146" xr:uid="{302BDA06-152D-458F-AF88-68A0F9F0A350}"/>
    <hyperlink ref="U182" r:id="rId147" xr:uid="{1290C4DB-288E-4D65-BD04-6C754B893EC9}"/>
    <hyperlink ref="U183" r:id="rId148" xr:uid="{9037FF50-640E-4E20-80C2-1799091E8AD2}"/>
    <hyperlink ref="U194" r:id="rId149" xr:uid="{2F70BBD5-A715-44CB-B3B4-4C491AA5BC9B}"/>
    <hyperlink ref="U144" r:id="rId150" xr:uid="{A622B581-B1A1-4629-8564-3DFC05660FB7}"/>
    <hyperlink ref="U145" r:id="rId151" xr:uid="{21696A9E-8EEB-4179-A1ED-088DD17A5738}"/>
    <hyperlink ref="U146" r:id="rId152" xr:uid="{30BEFE83-C488-47B1-9D41-638040739451}"/>
    <hyperlink ref="U125" r:id="rId153" xr:uid="{00FEA70D-D307-4DE8-970E-1EFEDEDC5F1E}"/>
    <hyperlink ref="U158" r:id="rId154" xr:uid="{A535DDDC-9A1B-47D1-93B7-DA2780AE3102}"/>
    <hyperlink ref="U126" r:id="rId155" xr:uid="{D3AA498C-0D01-4286-B80E-C0951381EA82}"/>
    <hyperlink ref="U127" r:id="rId156" xr:uid="{9036C0C9-DAD0-4454-96BE-C41C26EC9EB4}"/>
    <hyperlink ref="U184" r:id="rId157" xr:uid="{48972429-B513-4B2A-B6FF-F324F38BED81}"/>
    <hyperlink ref="U178" r:id="rId158" xr:uid="{1D677B3D-FF2B-4D88-A683-2D082F7FBC89}"/>
    <hyperlink ref="U195" r:id="rId159" xr:uid="{CCB947C3-1129-4BE2-9A47-4311BCB236CE}"/>
    <hyperlink ref="U185" r:id="rId160" xr:uid="{3998E7A9-9C33-45D0-93B2-D3939CB253A7}"/>
    <hyperlink ref="U186" r:id="rId161" xr:uid="{6D16F27C-5E26-4D07-8E93-325019718C5F}"/>
    <hyperlink ref="U179" r:id="rId162" xr:uid="{453DAC65-47A1-4B11-BD72-617F4B840E42}"/>
    <hyperlink ref="U187" r:id="rId163" xr:uid="{7BE2D193-55FE-4EB8-96FA-F112E8344829}"/>
    <hyperlink ref="U188" r:id="rId164" xr:uid="{3ACDA93F-433B-485A-B719-BC1682597ADF}"/>
    <hyperlink ref="U147" r:id="rId165" xr:uid="{7C1BA4FB-F55B-43C0-9183-417A6A9682FB}"/>
    <hyperlink ref="U159" r:id="rId166" xr:uid="{48C49CC1-FA93-49F3-AE5F-4423BA716316}"/>
    <hyperlink ref="U160" r:id="rId167" xr:uid="{06C8E37E-FED7-4B09-A556-6118B52CC7E3}"/>
    <hyperlink ref="U148" r:id="rId168" xr:uid="{3B075418-57EA-4D63-98B6-BC4412197A11}"/>
    <hyperlink ref="U162" r:id="rId169" xr:uid="{785DF644-914E-4771-B322-2F2D77A3B70F}"/>
    <hyperlink ref="U163" r:id="rId170" xr:uid="{7C7E799D-4BD2-4DC6-B5A8-DA224469A8F5}"/>
    <hyperlink ref="U164" r:id="rId171" xr:uid="{BC95C24D-19B3-45D3-832A-BDEA26E2C838}"/>
    <hyperlink ref="U180" r:id="rId172" xr:uid="{EB4DEDD5-2533-4D0D-A814-6CB0D8745B25}"/>
    <hyperlink ref="U165" r:id="rId173" xr:uid="{A94E360E-6366-4E94-A65B-92536986924F}"/>
    <hyperlink ref="U166" r:id="rId174" xr:uid="{4810B7BF-12D2-423B-9A2E-0755D2C43841}"/>
    <hyperlink ref="U167" r:id="rId175" xr:uid="{8CD5017F-ADFD-44E9-842E-777292ED6C0C}"/>
    <hyperlink ref="U189" r:id="rId176" xr:uid="{545F60D3-9F2D-4CF1-A852-820EDFED6577}"/>
    <hyperlink ref="U196" r:id="rId177" xr:uid="{5F258B64-4773-4CE7-9F99-1FAE931779F4}"/>
    <hyperlink ref="U149" r:id="rId178" xr:uid="{50667443-C89F-4823-A63B-CB32AB079424}"/>
    <hyperlink ref="U197" r:id="rId179" xr:uid="{8D7960BC-5404-4FF8-9DAF-00E8530339BF}"/>
    <hyperlink ref="U198" r:id="rId180" xr:uid="{244AA421-4B00-4DF3-8582-AE5517B5E992}"/>
    <hyperlink ref="U124" r:id="rId181" xr:uid="{3356C76D-858D-4F55-BAFD-2528EB0052D5}"/>
    <hyperlink ref="U190" r:id="rId182" xr:uid="{8FEADA8E-F698-4524-B4DD-33CFB220E77E}"/>
    <hyperlink ref="U193" r:id="rId183" xr:uid="{C4192B68-2D5E-4BBC-A979-29C8806218F9}"/>
    <hyperlink ref="U150" r:id="rId184" xr:uid="{604E88B5-0616-4A94-9E23-4749C70B5CEF}"/>
    <hyperlink ref="U168" r:id="rId185" xr:uid="{D03CC6B7-7079-4518-A21E-2153EF93852F}"/>
    <hyperlink ref="U169" r:id="rId186" xr:uid="{AE0C8095-57BE-41A8-AF72-798E9D9832EF}"/>
    <hyperlink ref="U170" r:id="rId187" xr:uid="{213CF9FD-7E70-43A6-9D5C-E65DE5CBB94D}"/>
    <hyperlink ref="U171" r:id="rId188" xr:uid="{75C59165-55B8-4C74-ACAD-C976A42AE875}"/>
    <hyperlink ref="U172" r:id="rId189" xr:uid="{173D3EDD-027F-4FFF-B7E5-260CB62C0BD8}"/>
    <hyperlink ref="U173" r:id="rId190" xr:uid="{877999A9-B332-4B19-B3BA-8029EEBEE6AB}"/>
    <hyperlink ref="U151" r:id="rId191" xr:uid="{A70A7FA3-ECBA-4BBE-8FEA-3CB3A838315F}"/>
    <hyperlink ref="U174" r:id="rId192" xr:uid="{0B0F7B74-0B82-4EA1-BC75-771AF681746C}"/>
    <hyperlink ref="U181" r:id="rId193" xr:uid="{911F2847-5693-4DFA-BEF3-33B3BEA194F8}"/>
    <hyperlink ref="U191" r:id="rId194" xr:uid="{65B46122-7ABF-492E-9225-35B5D75D84DC}"/>
    <hyperlink ref="U199" r:id="rId195" xr:uid="{07D27B7D-D34E-4429-BFCC-1B737EECBBEE}"/>
    <hyperlink ref="U200" r:id="rId196" xr:uid="{D9DE9151-8D1A-473C-8F35-2E4E78F4FF6A}"/>
    <hyperlink ref="U204" r:id="rId197" xr:uid="{022E24E4-ADB2-4698-8015-FFF89D17F671}"/>
    <hyperlink ref="U192" r:id="rId198" xr:uid="{FFAF47F8-7903-4C47-8E72-A63411EF8717}"/>
    <hyperlink ref="U175" r:id="rId199" xr:uid="{D6136A61-786E-4A26-A043-73A293AC5A87}"/>
    <hyperlink ref="U205" r:id="rId200" xr:uid="{BBFCDC5F-2401-48C3-B8C9-42BF990337B3}"/>
    <hyperlink ref="U201" r:id="rId201" xr:uid="{C5773733-1261-4F31-B408-3F29443AD7CC}"/>
    <hyperlink ref="U206" r:id="rId202" xr:uid="{E2012605-D358-45CD-8E2A-1293EC2C9056}"/>
    <hyperlink ref="U207" r:id="rId203" xr:uid="{9C19D700-6511-4BB6-8E50-E36854775E08}"/>
    <hyperlink ref="U176" r:id="rId204" xr:uid="{9EAE2A9E-9948-471F-B99A-37524BB34ACD}"/>
    <hyperlink ref="U210" r:id="rId205" xr:uid="{03ED4E81-F2E0-41DE-888D-988027EFC124}"/>
    <hyperlink ref="U212" r:id="rId206" xr:uid="{702E0C93-733E-431E-A66F-9FD612C8BECB}"/>
    <hyperlink ref="U211" r:id="rId207" xr:uid="{505ECCB3-D3D4-4059-AD35-324B19652F7F}"/>
    <hyperlink ref="U202" r:id="rId208" xr:uid="{3C61EA86-F562-4F17-80A1-051C1DA9570D}"/>
    <hyperlink ref="U209" r:id="rId209" xr:uid="{1B752EC8-0D02-4006-9B1A-67F47E28443B}"/>
    <hyperlink ref="U177" r:id="rId210" display="https://community.secop.gov.co/Public/Tendering/ContractNoticePhases/View?PPI=CO1.PPI.22225221&amp;isFromPublicArea=True&amp;isModal=False " xr:uid="{140A0E96-9CA2-4F68-9DBB-DE0913C653F3}"/>
    <hyperlink ref="U213" r:id="rId211" xr:uid="{F71C11D1-DE33-4087-8FB6-E9997C7866A9}"/>
    <hyperlink ref="U546" r:id="rId212" xr:uid="{D152710E-C1FB-42DD-9BCF-F73E0EB722A7}"/>
  </hyperlinks>
  <pageMargins left="0.7" right="0.7" top="0.75" bottom="0.75" header="0.3" footer="0.3"/>
  <pageSetup orientation="portrait" r:id="rId213"/>
  <legacyDrawing r:id="rId2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73AA2B-19D7-4598-94CF-59F217821344}"/>
</file>

<file path=customXml/itemProps2.xml><?xml version="1.0" encoding="utf-8"?>
<ds:datastoreItem xmlns:ds="http://schemas.openxmlformats.org/officeDocument/2006/customXml" ds:itemID="{1F1326D8-45C4-434F-90D9-82FBDFD89668}"/>
</file>

<file path=customXml/itemProps3.xml><?xml version="1.0" encoding="utf-8"?>
<ds:datastoreItem xmlns:ds="http://schemas.openxmlformats.org/officeDocument/2006/customXml" ds:itemID="{D9C4675D-4703-49ED-BC0B-6916E5FE9A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2022VF - 2023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Felipe Prieto Méndez</dc:creator>
  <cp:lastModifiedBy>Carlos Enrique Alarcón Sandino</cp:lastModifiedBy>
  <dcterms:created xsi:type="dcterms:W3CDTF">2022-02-22T23:44:55Z</dcterms:created>
  <dcterms:modified xsi:type="dcterms:W3CDTF">2023-09-27T01:18:23Z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